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9675"/>
  </bookViews>
  <sheets>
    <sheet name="Перечень" sheetId="1" r:id="rId1"/>
  </sheets>
  <definedNames>
    <definedName name="_xlnm.Print_Titles" localSheetId="0">Перечень!$8:$12</definedName>
    <definedName name="_xlnm.Print_Area" localSheetId="0">Перечень!$A$1:$X$85</definedName>
  </definedNames>
  <calcPr calcId="145621"/>
</workbook>
</file>

<file path=xl/calcChain.xml><?xml version="1.0" encoding="utf-8"?>
<calcChain xmlns="http://schemas.openxmlformats.org/spreadsheetml/2006/main">
  <c r="N62" i="1" l="1"/>
  <c r="X62" i="1" s="1"/>
  <c r="T70" i="1" l="1"/>
  <c r="X71" i="1"/>
  <c r="X72" i="1"/>
  <c r="X73" i="1"/>
  <c r="X74" i="1"/>
  <c r="N70" i="1"/>
  <c r="O70" i="1"/>
  <c r="P70" i="1"/>
  <c r="Q70" i="1"/>
  <c r="R70" i="1"/>
  <c r="S70" i="1"/>
  <c r="U70" i="1"/>
  <c r="V70" i="1"/>
  <c r="W70" i="1"/>
  <c r="G70" i="1"/>
  <c r="H70" i="1"/>
  <c r="I70" i="1"/>
  <c r="J70" i="1"/>
  <c r="K70" i="1"/>
  <c r="L70" i="1"/>
  <c r="M70" i="1"/>
  <c r="F70" i="1"/>
  <c r="X70" i="1" l="1"/>
  <c r="X63" i="1"/>
  <c r="R21" i="1" l="1"/>
  <c r="M47" i="1" l="1"/>
  <c r="N47" i="1"/>
  <c r="O47" i="1"/>
  <c r="L47" i="1"/>
  <c r="X39" i="1" l="1"/>
  <c r="X34" i="1"/>
  <c r="X18" i="1"/>
  <c r="L16" i="1"/>
  <c r="X20" i="1" l="1"/>
  <c r="M21" i="1"/>
  <c r="L21" i="1"/>
  <c r="X23" i="1"/>
  <c r="X38" i="1"/>
  <c r="X50" i="1"/>
  <c r="P35" i="1"/>
  <c r="Q35" i="1"/>
  <c r="X40" i="1"/>
  <c r="X41" i="1"/>
  <c r="X26" i="1"/>
  <c r="P47" i="1"/>
  <c r="Q47" i="1"/>
  <c r="X49" i="1"/>
  <c r="X47" i="1" s="1"/>
  <c r="Q28" i="1" l="1"/>
  <c r="P28" i="1"/>
  <c r="Q27" i="1"/>
  <c r="P27" i="1"/>
  <c r="S26" i="1"/>
  <c r="Q25" i="1"/>
  <c r="S25" i="1" s="1"/>
  <c r="X25" i="1"/>
  <c r="X24" i="1"/>
  <c r="S21" i="1" l="1"/>
  <c r="P21" i="1"/>
  <c r="Q21" i="1"/>
  <c r="O21" i="1" l="1"/>
  <c r="N21" i="1"/>
  <c r="K21" i="1"/>
  <c r="J21" i="1"/>
  <c r="I21" i="1"/>
  <c r="H21" i="1"/>
  <c r="K47" i="1" l="1"/>
  <c r="J47" i="1"/>
  <c r="I47" i="1"/>
  <c r="H47" i="1"/>
  <c r="G47" i="1"/>
  <c r="F47" i="1"/>
  <c r="X21" i="1" l="1"/>
  <c r="O35" i="1"/>
  <c r="N35" i="1"/>
  <c r="M35" i="1"/>
  <c r="L35" i="1"/>
  <c r="K35" i="1"/>
  <c r="J35" i="1"/>
  <c r="I35" i="1"/>
  <c r="H35" i="1"/>
  <c r="X35" i="1" l="1"/>
  <c r="O16" i="1"/>
</calcChain>
</file>

<file path=xl/sharedStrings.xml><?xml version="1.0" encoding="utf-8"?>
<sst xmlns="http://schemas.openxmlformats.org/spreadsheetml/2006/main" count="579" uniqueCount="143">
  <si>
    <t xml:space="preserve">Перечень </t>
  </si>
  <si>
    <t>№ п/п</t>
  </si>
  <si>
    <t>Всего</t>
  </si>
  <si>
    <t>в том числе на 01.07</t>
  </si>
  <si>
    <t>Ед.  изм.</t>
  </si>
  <si>
    <t>Планируемое значение показателя по годам реализации</t>
  </si>
  <si>
    <t xml:space="preserve">Цели, задачи, наименование программных мероприятий </t>
  </si>
  <si>
    <t xml:space="preserve"> программных мероприятий, показателей (индикаторов) и результатов </t>
  </si>
  <si>
    <t xml:space="preserve">Наименование показателя (индикатора) </t>
  </si>
  <si>
    <t>Ответственные исполнители, соисполнители, участники</t>
  </si>
  <si>
    <t>Муниципальная программа МО "Город Астрахань" "Повышение уровня благоустройства и улучшение  санитарного состояния города Астрахани"</t>
  </si>
  <si>
    <t>тыс. м2</t>
  </si>
  <si>
    <t>ед.</t>
  </si>
  <si>
    <t xml:space="preserve">Целевое значение показателя   (конечный результат) за весь период реализации программы </t>
  </si>
  <si>
    <t>2018 год</t>
  </si>
  <si>
    <t>2017 год</t>
  </si>
  <si>
    <t>2016 год</t>
  </si>
  <si>
    <t>Отчёт-ный 2014 год</t>
  </si>
  <si>
    <t>Теку-щий 2015 год</t>
  </si>
  <si>
    <t>%</t>
  </si>
  <si>
    <r>
      <rPr>
        <b/>
        <sz val="10"/>
        <rFont val="Times New Roman"/>
        <family val="1"/>
        <charset val="204"/>
      </rPr>
      <t>Мероприятие 1.1.1.</t>
    </r>
    <r>
      <rPr>
        <sz val="10"/>
        <rFont val="Times New Roman"/>
        <family val="1"/>
        <charset val="204"/>
      </rPr>
      <t xml:space="preserve"> Паспортизация объектов внешнего благоустройства</t>
    </r>
  </si>
  <si>
    <r>
      <rPr>
        <b/>
        <sz val="10"/>
        <rFont val="Times New Roman"/>
        <family val="1"/>
        <charset val="204"/>
      </rPr>
      <t xml:space="preserve">Мероприятие 1.1.2. </t>
    </r>
    <r>
      <rPr>
        <sz val="10"/>
        <rFont val="Times New Roman"/>
        <family val="1"/>
        <charset val="204"/>
      </rPr>
      <t>Содержание зеленых насаждений и скос сорной растительности</t>
    </r>
  </si>
  <si>
    <r>
      <rPr>
        <b/>
        <sz val="10"/>
        <rFont val="Times New Roman"/>
        <family val="1"/>
        <charset val="204"/>
      </rPr>
      <t xml:space="preserve">Мероприятие 1.1.4. </t>
    </r>
    <r>
      <rPr>
        <sz val="10"/>
        <rFont val="Times New Roman"/>
        <family val="1"/>
        <charset val="204"/>
      </rPr>
      <t>Освещение города Астрахани</t>
    </r>
  </si>
  <si>
    <r>
      <t xml:space="preserve">Мероприятие 1.1.5.  </t>
    </r>
    <r>
      <rPr>
        <sz val="10"/>
        <rFont val="Times New Roman"/>
        <family val="1"/>
        <charset val="204"/>
      </rPr>
      <t>Текущие расходы по благоустройству</t>
    </r>
  </si>
  <si>
    <r>
      <t xml:space="preserve">Задача 1.2. </t>
    </r>
    <r>
      <rPr>
        <sz val="10"/>
        <rFont val="Times New Roman"/>
        <family val="1"/>
        <charset val="204"/>
      </rPr>
      <t xml:space="preserve"> Организация праздничного пространства на территории МО "Город Астрахань"</t>
    </r>
  </si>
  <si>
    <r>
      <t xml:space="preserve">Мероприятие 1.2.1 </t>
    </r>
    <r>
      <rPr>
        <sz val="10"/>
        <rFont val="Times New Roman"/>
        <family val="1"/>
        <charset val="204"/>
      </rPr>
      <t>Организация и содержание новогодней ели и праздничной иллюминации</t>
    </r>
  </si>
  <si>
    <r>
      <t xml:space="preserve">Показатель1. </t>
    </r>
    <r>
      <rPr>
        <sz val="10"/>
        <rFont val="Times New Roman"/>
        <family val="1"/>
        <charset val="204"/>
      </rPr>
      <t>Количество благоустроенных кладбищ</t>
    </r>
  </si>
  <si>
    <t>га</t>
  </si>
  <si>
    <r>
      <rPr>
        <b/>
        <sz val="10"/>
        <rFont val="Times New Roman"/>
        <family val="1"/>
        <charset val="204"/>
      </rPr>
      <t xml:space="preserve">Задача 1.1. </t>
    </r>
    <r>
      <rPr>
        <sz val="10"/>
        <rFont val="Times New Roman"/>
        <family val="1"/>
        <charset val="204"/>
      </rPr>
      <t>Содержание, строительство и благоустройство мест захоронений</t>
    </r>
  </si>
  <si>
    <t>Управление по коммунальному хозяйству и благоустройству администрации МО  "Город Астрахань"</t>
  </si>
  <si>
    <t>Управление по коммунальному хозяйству и благоустройству администрации МО "Город Астрахань"</t>
  </si>
  <si>
    <r>
      <t xml:space="preserve">Цель 1. </t>
    </r>
    <r>
      <rPr>
        <sz val="10"/>
        <rFont val="Times New Roman"/>
        <family val="1"/>
        <charset val="204"/>
      </rPr>
      <t>Поддержание благоустроенности и санитарного состояния муниципального образования «Город Астрахань»</t>
    </r>
  </si>
  <si>
    <r>
      <t xml:space="preserve">Основное мероприятие 1.1.1. </t>
    </r>
    <r>
      <rPr>
        <sz val="10"/>
        <rFont val="Times New Roman"/>
        <family val="1"/>
        <charset val="204"/>
      </rPr>
      <t>Организация и обеспечение надлежащей эксплуатации и содержание мест захоронений</t>
    </r>
  </si>
  <si>
    <r>
      <rPr>
        <b/>
        <sz val="10"/>
        <rFont val="Times New Roman"/>
        <family val="1"/>
        <charset val="204"/>
      </rPr>
      <t>Показатель 1.</t>
    </r>
    <r>
      <rPr>
        <sz val="10"/>
        <rFont val="Times New Roman"/>
        <family val="1"/>
        <charset val="204"/>
      </rPr>
      <t xml:space="preserve"> Доля благоустроенной территории муниципального образования «Город Астрахань»</t>
    </r>
  </si>
  <si>
    <r>
      <t xml:space="preserve">Основное мероприятие 1.2.1. </t>
    </r>
    <r>
      <rPr>
        <sz val="10"/>
        <rFont val="Times New Roman"/>
        <family val="1"/>
        <charset val="204"/>
      </rPr>
      <t>Освобождение земельных участков от незаконно установленных строений</t>
    </r>
  </si>
  <si>
    <r>
      <t xml:space="preserve">Показатель 1.      </t>
    </r>
    <r>
      <rPr>
        <sz val="10"/>
        <rFont val="Times New Roman"/>
        <family val="1"/>
        <charset val="204"/>
      </rPr>
      <t xml:space="preserve"> Доля  городских территорий освобожденных от незаконно установленных строений</t>
    </r>
  </si>
  <si>
    <t xml:space="preserve">Администрации Кировского района, Ленинского района, Советского района, Трусовского района города Астрахани </t>
  </si>
  <si>
    <r>
      <t xml:space="preserve">Показатель 1. </t>
    </r>
    <r>
      <rPr>
        <sz val="10"/>
        <rFont val="Times New Roman"/>
        <family val="1"/>
        <charset val="204"/>
      </rPr>
      <t>Количество демонтированных самовольно установленных объектов с городских территорий</t>
    </r>
  </si>
  <si>
    <r>
      <t xml:space="preserve">Задача 1.1.  </t>
    </r>
    <r>
      <rPr>
        <sz val="10"/>
        <rFont val="Times New Roman"/>
        <family val="1"/>
        <charset val="204"/>
      </rPr>
      <t xml:space="preserve"> Содержание  рекреационных зон в границах МО "Город Астрахань"</t>
    </r>
  </si>
  <si>
    <t>Администрации Трусовского района, Кировского района, Ленинского района, Советского района города Астрахани</t>
  </si>
  <si>
    <t>Администрации Ленинского района, Советского района города Астрахани</t>
  </si>
  <si>
    <r>
      <t xml:space="preserve">Показатель1.  </t>
    </r>
    <r>
      <rPr>
        <sz val="10"/>
        <color theme="1"/>
        <rFont val="Times New Roman"/>
        <family val="1"/>
        <charset val="204"/>
      </rPr>
      <t>Количество праздничных пространств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</si>
  <si>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новогодних елей и праздничной иллюминации</t>
    </r>
  </si>
  <si>
    <r>
      <t xml:space="preserve">Цель 1.1. </t>
    </r>
    <r>
      <rPr>
        <sz val="10"/>
        <rFont val="Times New Roman"/>
        <family val="1"/>
        <charset val="204"/>
      </rPr>
      <t>Поддержание благоприятных и комфортных условий для отдыха и досуга жителей города</t>
    </r>
  </si>
  <si>
    <r>
      <rPr>
        <b/>
        <sz val="10"/>
        <rFont val="Times New Roman"/>
        <family val="1"/>
        <charset val="204"/>
      </rPr>
      <t xml:space="preserve">Показатель 1.               </t>
    </r>
    <r>
      <rPr>
        <sz val="10"/>
        <rFont val="Times New Roman"/>
        <family val="1"/>
        <charset val="204"/>
      </rPr>
      <t>Удовлетворение потребностей жителей города в комфортных условиях для отдыха и досуга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</si>
  <si>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обслуженных светоточек</t>
    </r>
  </si>
  <si>
    <t>мес.</t>
  </si>
  <si>
    <t xml:space="preserve">Администрации Кировского района, Ленинского района, Советского района города Астрахани </t>
  </si>
  <si>
    <r>
      <t xml:space="preserve">Показатель 1.     </t>
    </r>
    <r>
      <rPr>
        <sz val="10"/>
        <rFont val="Times New Roman"/>
        <family val="1"/>
        <charset val="204"/>
      </rPr>
      <t>Общая площадь обслуженных мест захоронений</t>
    </r>
  </si>
  <si>
    <r>
      <t xml:space="preserve">Задача 1.2. </t>
    </r>
    <r>
      <rPr>
        <sz val="10"/>
        <rFont val="Times New Roman"/>
        <family val="1"/>
        <charset val="204"/>
      </rPr>
      <t>Благоустройство городских территориий освобожденных от незаконно установленных строений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</si>
  <si>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Доля благоустроенных  городских  территорий от общей площади освобожденных территорий</t>
    </r>
  </si>
  <si>
    <r>
      <t>Мероприятие 1.</t>
    </r>
    <r>
      <rPr>
        <sz val="10"/>
        <rFont val="Times New Roman"/>
        <family val="1"/>
        <charset val="204"/>
      </rPr>
      <t>Демонтаж самовольно установленных строений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</si>
  <si>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>Количество выданных паспортов  объектов внешнего благоустройства</t>
    </r>
  </si>
  <si>
    <r>
      <t xml:space="preserve">Показатель 3. </t>
    </r>
    <r>
      <rPr>
        <sz val="10"/>
        <color theme="1"/>
        <rFont val="Times New Roman"/>
        <family val="1"/>
        <charset val="204"/>
      </rPr>
      <t xml:space="preserve">Количество проведенных субботников </t>
    </r>
  </si>
  <si>
    <r>
      <t xml:space="preserve">Показатель 4. </t>
    </r>
    <r>
      <rPr>
        <sz val="10"/>
        <color theme="1"/>
        <rFont val="Times New Roman"/>
        <family val="1"/>
        <charset val="204"/>
      </rPr>
      <t>Продолжительность хранения незаконно установленных объектов движимого имущества (гаражи, тонары, киоски)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</si>
  <si>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отловленных безнадзорных животных</t>
    </r>
  </si>
  <si>
    <t>голов</t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</si>
  <si>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 xml:space="preserve"> Доля благоустроенных рекреационных зон от общей доли рекреационных зон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</si>
  <si>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обслуженных  фонтанов (оплата коммунальных услуг)</t>
    </r>
  </si>
  <si>
    <r>
      <t xml:space="preserve">Показатель 2.   </t>
    </r>
    <r>
      <rPr>
        <sz val="10"/>
        <color theme="1"/>
        <rFont val="Times New Roman"/>
        <family val="1"/>
        <charset val="204"/>
      </rPr>
      <t>Доля фонтанов от общего количества фонтанов требующих ремонта</t>
    </r>
  </si>
  <si>
    <r>
      <t>Показатель 5.</t>
    </r>
    <r>
      <rPr>
        <sz val="10"/>
        <color theme="1"/>
        <rFont val="Times New Roman"/>
        <family val="1"/>
        <charset val="204"/>
      </rPr>
      <t xml:space="preserve"> Продолжительность работы мемориала  "Вечный огонь"</t>
    </r>
  </si>
  <si>
    <t>ч</t>
  </si>
  <si>
    <r>
      <t xml:space="preserve">Показатель 1.    </t>
    </r>
    <r>
      <rPr>
        <sz val="10"/>
        <color theme="1"/>
        <rFont val="Times New Roman"/>
        <family val="1"/>
        <charset val="204"/>
      </rPr>
      <t>Районы города, на которых производится уборка улиц (МБУ г. Астрахани "Чистый город")</t>
    </r>
  </si>
  <si>
    <t>муниципальной программы муниципального образования "Город Астрахань" "Повышение уровня благоустройства и улучшение  санитарного состояния города Астрахани"</t>
  </si>
  <si>
    <t>м2</t>
  </si>
  <si>
    <t>ед</t>
  </si>
  <si>
    <t xml:space="preserve">Управление по коммунальному хозяйству и благоустройству администрации МО "Город Астрахань" </t>
  </si>
  <si>
    <r>
      <t xml:space="preserve">Мероприятие 2. </t>
    </r>
    <r>
      <rPr>
        <sz val="10"/>
        <color theme="1"/>
        <rFont val="Times New Roman"/>
        <family val="1"/>
        <charset val="204"/>
      </rPr>
      <t>Строительство кладбища</t>
    </r>
  </si>
  <si>
    <r>
      <t xml:space="preserve">Мероприятие 1.1.6. </t>
    </r>
    <r>
      <rPr>
        <sz val="10"/>
        <rFont val="Times New Roman"/>
        <family val="1"/>
        <charset val="204"/>
      </rPr>
      <t>Обеспечение санитарно-эпидемиологического благополучия населения</t>
    </r>
  </si>
  <si>
    <r>
      <t xml:space="preserve">Показатель 1.  </t>
    </r>
    <r>
      <rPr>
        <sz val="10"/>
        <color theme="1"/>
        <rFont val="Times New Roman"/>
        <family val="1"/>
        <charset val="204"/>
      </rPr>
      <t xml:space="preserve">Увеличение площади мест захоронений на территории кладбища (Алевчиков бугор) </t>
    </r>
  </si>
  <si>
    <r>
      <t xml:space="preserve">Показатель 7. </t>
    </r>
    <r>
      <rPr>
        <sz val="10"/>
        <color theme="1"/>
        <rFont val="Times New Roman"/>
        <family val="1"/>
        <charset val="204"/>
      </rPr>
      <t>Площадь скошенной растительности на территории кладбища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</si>
  <si>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открытых официальных мест массового летнего отдыха</t>
    </r>
  </si>
  <si>
    <r>
      <t xml:space="preserve">Показатель 6. </t>
    </r>
    <r>
      <rPr>
        <sz val="10"/>
        <color theme="1"/>
        <rFont val="Times New Roman"/>
        <family val="1"/>
        <charset val="204"/>
      </rPr>
      <t>Площадь территории подвергщейся гербецидной обработке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</si>
  <si>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>Количество обслуженных парков, скверов и набережных (МБУ г.Астрахани "Зеленый город")</t>
    </r>
  </si>
  <si>
    <r>
      <rPr>
        <b/>
        <sz val="10"/>
        <rFont val="Times New Roman"/>
        <family val="1"/>
        <charset val="204"/>
      </rPr>
      <t>Мероприятие 1.1.3</t>
    </r>
    <r>
      <rPr>
        <sz val="10"/>
        <rFont val="Times New Roman"/>
        <family val="1"/>
        <charset val="204"/>
      </rPr>
      <t xml:space="preserve"> Комплексное содержание парков, скверов и набережных (МБУ г.Астрахани "Зеленый город")</t>
    </r>
  </si>
  <si>
    <t>в том числе на 01.07.</t>
  </si>
  <si>
    <r>
      <rPr>
        <b/>
        <sz val="10"/>
        <rFont val="Times New Roman"/>
        <family val="1"/>
        <charset val="204"/>
      </rPr>
      <t xml:space="preserve">Задача 1.3. </t>
    </r>
    <r>
      <rPr>
        <sz val="10"/>
        <rFont val="Times New Roman"/>
        <family val="1"/>
        <charset val="204"/>
      </rPr>
      <t>Поддержание благоприятных и комфортных условий для отдыха и досуга жителей города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</si>
  <si>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 xml:space="preserve"> Доля благоустроенных мест захоронений от общего количества мест захоронений                   </t>
    </r>
  </si>
  <si>
    <t>в том числе:</t>
  </si>
  <si>
    <t>Администрация Кировского района</t>
  </si>
  <si>
    <t>Администрация Ленинского района</t>
  </si>
  <si>
    <t>Администрация Советского района</t>
  </si>
  <si>
    <t>Администрация Трусовского района</t>
  </si>
  <si>
    <t>х</t>
  </si>
  <si>
    <r>
      <rPr>
        <b/>
        <sz val="10"/>
        <rFont val="Times New Roman"/>
        <family val="1"/>
        <charset val="204"/>
      </rPr>
      <t xml:space="preserve">Показатель 1.  </t>
    </r>
    <r>
      <rPr>
        <sz val="10"/>
        <rFont val="Times New Roman"/>
        <family val="1"/>
        <charset val="204"/>
      </rPr>
      <t xml:space="preserve">             Удовлетворенность потребностей жителей города в комфортных условиях для отдыха и досуга</t>
    </r>
  </si>
  <si>
    <t>Подпрограмма 2 "Формирование современной городской среды"</t>
  </si>
  <si>
    <r>
      <t xml:space="preserve">Задача 2.1. </t>
    </r>
    <r>
      <rPr>
        <sz val="10"/>
        <rFont val="Times New Roman"/>
        <family val="1"/>
        <charset val="204"/>
      </rPr>
      <t>Формирование единых ключевых подходов и приоритетов становления комфортной городской среды на территории города Астрахани с учетом основных подходов территориального развития</t>
    </r>
  </si>
  <si>
    <r>
      <t xml:space="preserve">Мероприятие 2.1.1. </t>
    </r>
    <r>
      <rPr>
        <sz val="10"/>
        <rFont val="Times New Roman"/>
        <family val="1"/>
        <charset val="204"/>
      </rPr>
      <t>Благоустройство дворовых территорий многоквартирных домов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</si>
  <si>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благоустроенных дворовых территорий</t>
    </r>
  </si>
  <si>
    <r>
      <t xml:space="preserve">Мероприятие 2.1.2. </t>
    </r>
    <r>
      <rPr>
        <sz val="10"/>
        <rFont val="Times New Roman"/>
        <family val="1"/>
        <charset val="204"/>
      </rPr>
      <t>Благоустройство муниципальных территорий общего пользования (парки, скверы, набережные и т.д.)</t>
    </r>
  </si>
  <si>
    <r>
      <t xml:space="preserve">Задача 2.2. </t>
    </r>
    <r>
      <rPr>
        <sz val="10"/>
        <rFont val="Times New Roman"/>
        <family val="1"/>
        <charset val="204"/>
      </rPr>
      <t>создание универсальных механизмов вовлеченности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</si>
  <si>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Позазатель 1. </t>
    </r>
    <r>
      <rPr>
        <sz val="10"/>
        <rFont val="Times New Roman"/>
        <family val="1"/>
        <charset val="204"/>
      </rPr>
      <t>Доля населения города Астрахани, охваченного формированием городской среды</t>
    </r>
  </si>
  <si>
    <r>
      <t xml:space="preserve">Мероприятие 2.2.1. </t>
    </r>
    <r>
      <rPr>
        <sz val="10"/>
        <rFont val="Times New Roman"/>
        <family val="1"/>
        <charset val="204"/>
      </rPr>
      <t>Вовлечение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</si>
  <si>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t>Управление по коммунальному хозяйству и благоустройству администрации МО "Город Астрахань</t>
  </si>
  <si>
    <r>
      <t xml:space="preserve">Показатель 1. </t>
    </r>
    <r>
      <rPr>
        <sz val="10"/>
        <rFont val="Times New Roman"/>
        <family val="1"/>
        <charset val="204"/>
      </rPr>
      <t>Доля вовлеченных заинтересованных граждан, организаций в реализацию мероприятий по благоустройству территории муниципального образования "Город Астрахань"</t>
    </r>
  </si>
  <si>
    <r>
      <t xml:space="preserve">Задача 1.4. </t>
    </r>
    <r>
      <rPr>
        <sz val="10"/>
        <rFont val="Times New Roman"/>
        <family val="1"/>
        <charset val="204"/>
      </rPr>
      <t xml:space="preserve"> Повышение качества и комфорта городской среды на территории города Астрахани</t>
    </r>
  </si>
  <si>
    <r>
      <t xml:space="preserve">Цель 2.1. </t>
    </r>
    <r>
      <rPr>
        <sz val="10"/>
        <rFont val="Times New Roman"/>
        <family val="1"/>
        <charset val="204"/>
      </rPr>
      <t>Повышение качества и комфорта городской среды на территории города Астрахани</t>
    </r>
  </si>
  <si>
    <r>
      <t xml:space="preserve">Показатель 8. </t>
    </r>
    <r>
      <rPr>
        <sz val="10"/>
        <color theme="1"/>
        <rFont val="Times New Roman"/>
        <family val="1"/>
        <charset val="204"/>
      </rPr>
      <t>Количество подпорных стенок на прилегающей территории к дому по ул. С.Перовской,94</t>
    </r>
  </si>
  <si>
    <r>
      <t xml:space="preserve">Показатель 1. </t>
    </r>
    <r>
      <rPr>
        <sz val="10"/>
        <rFont val="Times New Roman"/>
        <family val="1"/>
        <charset val="204"/>
      </rPr>
      <t>Уровень благоустроенных территорий общего пользования и дворовых территорий участвующих в Подпрограмме</t>
    </r>
  </si>
  <si>
    <r>
      <t xml:space="preserve">Показатель 2. </t>
    </r>
    <r>
      <rPr>
        <sz val="10"/>
        <rFont val="Times New Roman"/>
        <family val="1"/>
        <charset val="204"/>
      </rPr>
      <t>Доля благоустроенных  дворовых территорий участвующих в Подпрограмме</t>
    </r>
  </si>
  <si>
    <t>Подпрограмма 1 "Благоустройство территории  города для обеспечения отдыха и досуга жителей"</t>
  </si>
  <si>
    <r>
      <t xml:space="preserve">Показатель 1. </t>
    </r>
    <r>
      <rPr>
        <sz val="10"/>
        <rFont val="Times New Roman"/>
        <family val="1"/>
        <charset val="204"/>
      </rPr>
      <t>Уровень благоустроенных территорий общего пользования (парки, скверы, набережные и т.д.) и дворовых территорий участвующих в Подпрограмме</t>
    </r>
  </si>
  <si>
    <r>
      <t xml:space="preserve">Показатель 1. </t>
    </r>
    <r>
      <rPr>
        <sz val="10"/>
        <rFont val="Times New Roman"/>
        <family val="1"/>
        <charset val="204"/>
      </rPr>
      <t>Доля благоустроенных территорий общего пользования (парки, скверы, набережные и т.д.) участвующих в Подпрограмме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</si>
  <si>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благоустроенных муниципальных территорий общего пользования</t>
    </r>
  </si>
  <si>
    <r>
      <rPr>
        <b/>
        <sz val="10"/>
        <rFont val="Times New Roman"/>
        <family val="1"/>
        <charset val="204"/>
      </rPr>
      <t xml:space="preserve">Мероприятие 1. </t>
    </r>
    <r>
      <rPr>
        <sz val="10"/>
        <rFont val="Times New Roman"/>
        <family val="1"/>
        <charset val="204"/>
      </rPr>
      <t>Содержание мест захоронений (МБУ г.Астрахани "Чистый город", Управление по коммунальному хозяйству и благоустройству администрации муниципального образования "Город Астрахань")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</si>
  <si>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благоустроенных и озелененных территорий по итогам проведенного конкурса</t>
    </r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</si>
  <si>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благоустроенных придомовых территорий</t>
    </r>
  </si>
  <si>
    <t>шт.</t>
  </si>
  <si>
    <r>
      <t xml:space="preserve">Показатель 1. </t>
    </r>
    <r>
      <rPr>
        <sz val="10"/>
        <color theme="1"/>
        <rFont val="Times New Roman"/>
        <family val="1"/>
        <charset val="204"/>
      </rPr>
      <t>Количество разработанной  технической документации</t>
    </r>
  </si>
  <si>
    <t xml:space="preserve">2019 год </t>
  </si>
  <si>
    <t>2020 год</t>
  </si>
  <si>
    <r>
      <t xml:space="preserve">Показатель 1. </t>
    </r>
    <r>
      <rPr>
        <sz val="10"/>
        <rFont val="Times New Roman"/>
        <family val="1"/>
        <charset val="204"/>
      </rPr>
      <t>Количество приобретенной специализированной техники</t>
    </r>
  </si>
  <si>
    <r>
      <t xml:space="preserve">Мероприятие 1. </t>
    </r>
    <r>
      <rPr>
        <sz val="10"/>
        <rFont val="Times New Roman"/>
        <family val="1"/>
        <charset val="204"/>
      </rPr>
      <t>Закупка специализированной техники для муниципальныхучреждений дорожного и коммунального хозяйства</t>
    </r>
    <r>
      <rPr>
        <b/>
        <sz val="10"/>
        <rFont val="Times New Roman"/>
        <family val="1"/>
        <charset val="204"/>
      </rPr>
      <t xml:space="preserve"> </t>
    </r>
  </si>
  <si>
    <r>
      <t xml:space="preserve">Показатель 1. </t>
    </r>
    <r>
      <rPr>
        <sz val="10"/>
        <rFont val="Times New Roman"/>
        <family val="1"/>
        <charset val="204"/>
      </rPr>
      <t>Количество приобретенной техники для муниципальных бюджетных учреждений</t>
    </r>
  </si>
  <si>
    <r>
      <t xml:space="preserve">Показатель 9. </t>
    </r>
    <r>
      <rPr>
        <sz val="10"/>
        <color theme="1"/>
        <rFont val="Times New Roman"/>
        <family val="1"/>
        <charset val="204"/>
      </rPr>
      <t xml:space="preserve">Изготовление и установка агитационных щитов </t>
    </r>
  </si>
  <si>
    <r>
      <t xml:space="preserve">Показатель 10 </t>
    </r>
    <r>
      <rPr>
        <sz val="10"/>
        <color theme="1"/>
        <rFont val="Times New Roman"/>
        <family val="1"/>
        <charset val="204"/>
      </rPr>
      <t xml:space="preserve">Изготовление аншлагов топонимических объектов </t>
    </r>
  </si>
  <si>
    <r>
      <t xml:space="preserve">Показатель 1 </t>
    </r>
    <r>
      <rPr>
        <sz val="10"/>
        <color theme="1"/>
        <rFont val="Times New Roman"/>
        <family val="1"/>
        <charset val="204"/>
      </rPr>
      <t>Количество городских округов</t>
    </r>
  </si>
  <si>
    <t>2021 год</t>
  </si>
  <si>
    <t>2022 год</t>
  </si>
  <si>
    <t>2023 год</t>
  </si>
  <si>
    <r>
      <t xml:space="preserve">Основное мероприятие 1.3.1. </t>
    </r>
    <r>
      <rPr>
        <sz val="10"/>
        <rFont val="Times New Roman"/>
        <family val="1"/>
        <charset val="204"/>
      </rPr>
      <t>Приобретение техники в лизинг</t>
    </r>
  </si>
  <si>
    <r>
      <rPr>
        <b/>
        <sz val="10"/>
        <rFont val="Times New Roman"/>
        <family val="1"/>
        <charset val="204"/>
      </rPr>
      <t xml:space="preserve">Показатель 1. </t>
    </r>
    <r>
      <rPr>
        <sz val="10"/>
        <rFont val="Times New Roman"/>
        <family val="1"/>
        <charset val="204"/>
      </rPr>
      <t>Площадь скошенной растительности</t>
    </r>
  </si>
  <si>
    <t>Администрация Ленинского района, Трусовского района, Кировского района города Астрахани</t>
  </si>
  <si>
    <t>И.о. начальника управления</t>
  </si>
  <si>
    <t>Приложение 2 к постановлению администрации муниципального образования "Город Астрахань" от _______________№________</t>
  </si>
  <si>
    <t>Приложение 1 к муниципальной программе муниципального образования "Город Астрахань" "Повышение уровня благоустройства и улучшение санитарного состояния города Астрахани"</t>
  </si>
  <si>
    <t>Администрация муниципального образования "Город Астрахань" (Управление экономического развития администрации МО "Город Астрахань")</t>
  </si>
  <si>
    <t>Управление по коммунальному хозяйству и благоустройству администраци МО "Город Астрахань", МБУ г.Астрахань "Чистый Город"</t>
  </si>
  <si>
    <t>Управление по коммунальному хозяйству и благоустройству администраци МО "Город Астрахань"</t>
  </si>
  <si>
    <t>Администрации районов, Управление по коммунальному хозяйству и благоустройству администрации МО "Город Астрахань" (МБУ г. Астрахани "Зеленый город")</t>
  </si>
  <si>
    <t>Д.А. Афанасьев</t>
  </si>
  <si>
    <r>
      <t xml:space="preserve">Показатель 1 </t>
    </r>
    <r>
      <rPr>
        <sz val="10"/>
        <color theme="1"/>
        <rFont val="Times New Roman"/>
        <family val="1"/>
        <charset val="204"/>
      </rPr>
      <t>Количество устроенных приютов</t>
    </r>
  </si>
  <si>
    <t>Управление по капитальному строительству администрации МО "Город Астрахань"</t>
  </si>
  <si>
    <t>Администрации Ленинского района, Трусовского района, Кировского района, Советского района</t>
  </si>
  <si>
    <r>
      <t xml:space="preserve">Показатель 1 </t>
    </r>
    <r>
      <rPr>
        <sz val="10"/>
        <color theme="1"/>
        <rFont val="Times New Roman"/>
        <family val="1"/>
        <charset val="204"/>
      </rPr>
      <t>Количество обустроенных контейнерных площадок</t>
    </r>
  </si>
  <si>
    <r>
      <t xml:space="preserve">Мероприятие 1.1.7. </t>
    </r>
    <r>
      <rPr>
        <sz val="10"/>
        <rFont val="Times New Roman"/>
        <family val="1"/>
        <charset val="204"/>
      </rPr>
      <t>Устройство приюта для безнадзорных животных на 300 мест в Наримановском районе Астраханской области</t>
    </r>
  </si>
  <si>
    <r>
      <t xml:space="preserve">Мероприятие 1.1.8.  </t>
    </r>
    <r>
      <rPr>
        <sz val="10"/>
        <rFont val="Times New Roman"/>
        <family val="1"/>
        <charset val="204"/>
      </rPr>
      <t>Уборка улиц города</t>
    </r>
  </si>
  <si>
    <r>
      <t xml:space="preserve">Мероприятие 1.1.9. </t>
    </r>
    <r>
      <rPr>
        <sz val="10"/>
        <rFont val="Times New Roman"/>
        <family val="1"/>
        <charset val="204"/>
      </rPr>
      <t>Создание условий для массового летнего отдыха населения города Астрахани</t>
    </r>
  </si>
  <si>
    <r>
      <t xml:space="preserve">Мероприятие 1.1.10.  </t>
    </r>
    <r>
      <rPr>
        <sz val="10"/>
        <rFont val="Times New Roman"/>
        <family val="1"/>
        <charset val="204"/>
      </rPr>
      <t>Благоустройство придомовых территорий</t>
    </r>
  </si>
  <si>
    <r>
      <t xml:space="preserve">Мероприятие 1.1.11. </t>
    </r>
    <r>
      <rPr>
        <sz val="10"/>
        <rFont val="Times New Roman"/>
        <family val="1"/>
        <charset val="204"/>
      </rPr>
      <t>Проведение городского конкурса на лучшее благоустройство и озеленение территорий, прилегающих к многоквартирным домам, предприятиям общественного питания и торговли</t>
    </r>
  </si>
  <si>
    <r>
      <t xml:space="preserve">Мероприятие 1.1.12. </t>
    </r>
    <r>
      <rPr>
        <sz val="10"/>
        <rFont val="Times New Roman"/>
        <family val="1"/>
        <charset val="204"/>
      </rPr>
      <t>Разработка рабочей документации по благоустройству муниципальных территорий общего пользования (парки, скверы, набережные и т.д.)</t>
    </r>
  </si>
  <si>
    <r>
      <t xml:space="preserve">Мероприятие 1.1.13. </t>
    </r>
    <r>
      <rPr>
        <sz val="10"/>
        <rFont val="Times New Roman"/>
        <family val="1"/>
        <charset val="204"/>
      </rPr>
      <t>Развитие территориальных округов</t>
    </r>
  </si>
  <si>
    <r>
      <t xml:space="preserve">Мероприятие 1.1.14. </t>
    </r>
    <r>
      <rPr>
        <sz val="10"/>
        <rFont val="Times New Roman"/>
        <family val="1"/>
        <charset val="204"/>
      </rPr>
      <t>Обустройство контейнерных площадок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</si>
</sst>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0" xfId="0" applyFont="1" applyFill="1" applyAlignment="1"/>
    <xf numFmtId="0" fontId="0" fillId="2" borderId="0" xfId="0" applyFill="1" applyAlignment="1">
      <alignment horizontal="left" vertical="top"/>
    </xf>
    <xf numFmtId="0" fontId="6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zoomScale="90" zoomScaleNormal="90" zoomScaleSheetLayoutView="98" workbookViewId="0">
      <selection activeCell="M2" sqref="M2:X2"/>
    </sheetView>
  </sheetViews>
  <sheetFormatPr defaultRowHeight="15" x14ac:dyDescent="0.25"/>
  <cols>
    <col min="1" max="1" width="4.140625" style="23" customWidth="1"/>
    <col min="2" max="2" width="34.85546875" style="14" customWidth="1"/>
    <col min="3" max="3" width="28.5703125" style="14" customWidth="1"/>
    <col min="4" max="4" width="25.42578125" style="14" customWidth="1"/>
    <col min="5" max="5" width="6.140625" style="10" customWidth="1"/>
    <col min="6" max="6" width="7" style="10" customWidth="1"/>
    <col min="7" max="7" width="7.28515625" style="10" customWidth="1"/>
    <col min="8" max="8" width="8.140625" style="10" customWidth="1"/>
    <col min="9" max="9" width="6.42578125" style="10" customWidth="1"/>
    <col min="10" max="10" width="6.85546875" style="12" customWidth="1"/>
    <col min="11" max="11" width="7.7109375" style="10" customWidth="1"/>
    <col min="12" max="12" width="6.42578125" style="10" customWidth="1"/>
    <col min="13" max="13" width="7.5703125" style="10" customWidth="1"/>
    <col min="14" max="14" width="6.7109375" style="10" customWidth="1"/>
    <col min="15" max="15" width="7.7109375" style="10" customWidth="1"/>
    <col min="16" max="17" width="6.5703125" style="10" customWidth="1"/>
    <col min="18" max="18" width="6.140625" style="10" customWidth="1"/>
    <col min="19" max="19" width="7.28515625" style="10" customWidth="1"/>
    <col min="20" max="20" width="6.42578125" style="10" customWidth="1"/>
    <col min="21" max="21" width="6.7109375" style="10" customWidth="1"/>
    <col min="22" max="22" width="7" style="10" customWidth="1"/>
    <col min="23" max="23" width="8.28515625" style="10" customWidth="1"/>
    <col min="24" max="24" width="11.7109375" style="10" customWidth="1"/>
    <col min="25" max="264" width="11.5703125"/>
    <col min="265" max="265" width="4.5703125" customWidth="1"/>
    <col min="266" max="266" width="29.140625" customWidth="1"/>
    <col min="267" max="267" width="14.140625" customWidth="1"/>
    <col min="268" max="268" width="11.5703125"/>
    <col min="269" max="269" width="10" customWidth="1"/>
    <col min="270" max="270" width="19.85546875" customWidth="1"/>
    <col min="271" max="271" width="12.28515625" customWidth="1"/>
    <col min="272" max="272" width="10" customWidth="1"/>
    <col min="273" max="273" width="10.140625" customWidth="1"/>
    <col min="274" max="274" width="10.28515625" customWidth="1"/>
    <col min="275" max="275" width="10.42578125" customWidth="1"/>
    <col min="276" max="277" width="10.85546875" customWidth="1"/>
    <col min="278" max="278" width="9.7109375" customWidth="1"/>
    <col min="279" max="279" width="12.85546875" customWidth="1"/>
    <col min="280" max="520" width="11.5703125"/>
    <col min="521" max="521" width="4.5703125" customWidth="1"/>
    <col min="522" max="522" width="29.140625" customWidth="1"/>
    <col min="523" max="523" width="14.140625" customWidth="1"/>
    <col min="524" max="524" width="11.5703125"/>
    <col min="525" max="525" width="10" customWidth="1"/>
    <col min="526" max="526" width="19.85546875" customWidth="1"/>
    <col min="527" max="527" width="12.28515625" customWidth="1"/>
    <col min="528" max="528" width="10" customWidth="1"/>
    <col min="529" max="529" width="10.140625" customWidth="1"/>
    <col min="530" max="530" width="10.28515625" customWidth="1"/>
    <col min="531" max="531" width="10.42578125" customWidth="1"/>
    <col min="532" max="533" width="10.85546875" customWidth="1"/>
    <col min="534" max="534" width="9.7109375" customWidth="1"/>
    <col min="535" max="535" width="12.85546875" customWidth="1"/>
    <col min="536" max="776" width="11.5703125"/>
    <col min="777" max="777" width="4.5703125" customWidth="1"/>
    <col min="778" max="778" width="29.140625" customWidth="1"/>
    <col min="779" max="779" width="14.140625" customWidth="1"/>
    <col min="780" max="780" width="11.5703125"/>
    <col min="781" max="781" width="10" customWidth="1"/>
    <col min="782" max="782" width="19.85546875" customWidth="1"/>
    <col min="783" max="783" width="12.28515625" customWidth="1"/>
    <col min="784" max="784" width="10" customWidth="1"/>
    <col min="785" max="785" width="10.140625" customWidth="1"/>
    <col min="786" max="786" width="10.28515625" customWidth="1"/>
    <col min="787" max="787" width="10.42578125" customWidth="1"/>
    <col min="788" max="789" width="10.85546875" customWidth="1"/>
    <col min="790" max="790" width="9.7109375" customWidth="1"/>
    <col min="791" max="791" width="12.85546875" customWidth="1"/>
    <col min="1033" max="1033" width="4.5703125" customWidth="1"/>
    <col min="1034" max="1034" width="29.140625" customWidth="1"/>
    <col min="1035" max="1035" width="14.140625" customWidth="1"/>
    <col min="1036" max="1036" width="11.5703125"/>
    <col min="1037" max="1037" width="10" customWidth="1"/>
    <col min="1038" max="1038" width="19.85546875" customWidth="1"/>
    <col min="1039" max="1039" width="12.28515625" customWidth="1"/>
    <col min="1040" max="1040" width="10" customWidth="1"/>
    <col min="1041" max="1041" width="10.140625" customWidth="1"/>
    <col min="1042" max="1042" width="10.28515625" customWidth="1"/>
    <col min="1043" max="1043" width="10.42578125" customWidth="1"/>
    <col min="1044" max="1045" width="10.85546875" customWidth="1"/>
    <col min="1046" max="1046" width="9.7109375" customWidth="1"/>
    <col min="1047" max="1047" width="12.85546875" customWidth="1"/>
    <col min="1048" max="1288" width="11.5703125"/>
    <col min="1289" max="1289" width="4.5703125" customWidth="1"/>
    <col min="1290" max="1290" width="29.140625" customWidth="1"/>
    <col min="1291" max="1291" width="14.140625" customWidth="1"/>
    <col min="1292" max="1292" width="11.5703125"/>
    <col min="1293" max="1293" width="10" customWidth="1"/>
    <col min="1294" max="1294" width="19.85546875" customWidth="1"/>
    <col min="1295" max="1295" width="12.28515625" customWidth="1"/>
    <col min="1296" max="1296" width="10" customWidth="1"/>
    <col min="1297" max="1297" width="10.140625" customWidth="1"/>
    <col min="1298" max="1298" width="10.28515625" customWidth="1"/>
    <col min="1299" max="1299" width="10.42578125" customWidth="1"/>
    <col min="1300" max="1301" width="10.85546875" customWidth="1"/>
    <col min="1302" max="1302" width="9.7109375" customWidth="1"/>
    <col min="1303" max="1303" width="12.85546875" customWidth="1"/>
    <col min="1304" max="1544" width="11.5703125"/>
    <col min="1545" max="1545" width="4.5703125" customWidth="1"/>
    <col min="1546" max="1546" width="29.140625" customWidth="1"/>
    <col min="1547" max="1547" width="14.140625" customWidth="1"/>
    <col min="1548" max="1548" width="11.5703125"/>
    <col min="1549" max="1549" width="10" customWidth="1"/>
    <col min="1550" max="1550" width="19.85546875" customWidth="1"/>
    <col min="1551" max="1551" width="12.28515625" customWidth="1"/>
    <col min="1552" max="1552" width="10" customWidth="1"/>
    <col min="1553" max="1553" width="10.140625" customWidth="1"/>
    <col min="1554" max="1554" width="10.28515625" customWidth="1"/>
    <col min="1555" max="1555" width="10.42578125" customWidth="1"/>
    <col min="1556" max="1557" width="10.85546875" customWidth="1"/>
    <col min="1558" max="1558" width="9.7109375" customWidth="1"/>
    <col min="1559" max="1559" width="12.85546875" customWidth="1"/>
    <col min="1560" max="1800" width="11.5703125"/>
    <col min="1801" max="1801" width="4.5703125" customWidth="1"/>
    <col min="1802" max="1802" width="29.140625" customWidth="1"/>
    <col min="1803" max="1803" width="14.140625" customWidth="1"/>
    <col min="1804" max="1804" width="11.5703125"/>
    <col min="1805" max="1805" width="10" customWidth="1"/>
    <col min="1806" max="1806" width="19.85546875" customWidth="1"/>
    <col min="1807" max="1807" width="12.28515625" customWidth="1"/>
    <col min="1808" max="1808" width="10" customWidth="1"/>
    <col min="1809" max="1809" width="10.140625" customWidth="1"/>
    <col min="1810" max="1810" width="10.28515625" customWidth="1"/>
    <col min="1811" max="1811" width="10.42578125" customWidth="1"/>
    <col min="1812" max="1813" width="10.85546875" customWidth="1"/>
    <col min="1814" max="1814" width="9.7109375" customWidth="1"/>
    <col min="1815" max="1815" width="12.85546875" customWidth="1"/>
    <col min="2057" max="2057" width="4.5703125" customWidth="1"/>
    <col min="2058" max="2058" width="29.140625" customWidth="1"/>
    <col min="2059" max="2059" width="14.140625" customWidth="1"/>
    <col min="2060" max="2060" width="11.5703125"/>
    <col min="2061" max="2061" width="10" customWidth="1"/>
    <col min="2062" max="2062" width="19.85546875" customWidth="1"/>
    <col min="2063" max="2063" width="12.28515625" customWidth="1"/>
    <col min="2064" max="2064" width="10" customWidth="1"/>
    <col min="2065" max="2065" width="10.140625" customWidth="1"/>
    <col min="2066" max="2066" width="10.28515625" customWidth="1"/>
    <col min="2067" max="2067" width="10.42578125" customWidth="1"/>
    <col min="2068" max="2069" width="10.85546875" customWidth="1"/>
    <col min="2070" max="2070" width="9.7109375" customWidth="1"/>
    <col min="2071" max="2071" width="12.85546875" customWidth="1"/>
    <col min="2072" max="2312" width="11.5703125"/>
    <col min="2313" max="2313" width="4.5703125" customWidth="1"/>
    <col min="2314" max="2314" width="29.140625" customWidth="1"/>
    <col min="2315" max="2315" width="14.140625" customWidth="1"/>
    <col min="2316" max="2316" width="11.5703125"/>
    <col min="2317" max="2317" width="10" customWidth="1"/>
    <col min="2318" max="2318" width="19.85546875" customWidth="1"/>
    <col min="2319" max="2319" width="12.28515625" customWidth="1"/>
    <col min="2320" max="2320" width="10" customWidth="1"/>
    <col min="2321" max="2321" width="10.140625" customWidth="1"/>
    <col min="2322" max="2322" width="10.28515625" customWidth="1"/>
    <col min="2323" max="2323" width="10.42578125" customWidth="1"/>
    <col min="2324" max="2325" width="10.85546875" customWidth="1"/>
    <col min="2326" max="2326" width="9.7109375" customWidth="1"/>
    <col min="2327" max="2327" width="12.85546875" customWidth="1"/>
    <col min="2328" max="2568" width="11.5703125"/>
    <col min="2569" max="2569" width="4.5703125" customWidth="1"/>
    <col min="2570" max="2570" width="29.140625" customWidth="1"/>
    <col min="2571" max="2571" width="14.140625" customWidth="1"/>
    <col min="2572" max="2572" width="11.5703125"/>
    <col min="2573" max="2573" width="10" customWidth="1"/>
    <col min="2574" max="2574" width="19.85546875" customWidth="1"/>
    <col min="2575" max="2575" width="12.28515625" customWidth="1"/>
    <col min="2576" max="2576" width="10" customWidth="1"/>
    <col min="2577" max="2577" width="10.140625" customWidth="1"/>
    <col min="2578" max="2578" width="10.28515625" customWidth="1"/>
    <col min="2579" max="2579" width="10.42578125" customWidth="1"/>
    <col min="2580" max="2581" width="10.85546875" customWidth="1"/>
    <col min="2582" max="2582" width="9.7109375" customWidth="1"/>
    <col min="2583" max="2583" width="12.85546875" customWidth="1"/>
    <col min="2584" max="2824" width="11.5703125"/>
    <col min="2825" max="2825" width="4.5703125" customWidth="1"/>
    <col min="2826" max="2826" width="29.140625" customWidth="1"/>
    <col min="2827" max="2827" width="14.140625" customWidth="1"/>
    <col min="2828" max="2828" width="11.5703125"/>
    <col min="2829" max="2829" width="10" customWidth="1"/>
    <col min="2830" max="2830" width="19.85546875" customWidth="1"/>
    <col min="2831" max="2831" width="12.28515625" customWidth="1"/>
    <col min="2832" max="2832" width="10" customWidth="1"/>
    <col min="2833" max="2833" width="10.140625" customWidth="1"/>
    <col min="2834" max="2834" width="10.28515625" customWidth="1"/>
    <col min="2835" max="2835" width="10.42578125" customWidth="1"/>
    <col min="2836" max="2837" width="10.85546875" customWidth="1"/>
    <col min="2838" max="2838" width="9.7109375" customWidth="1"/>
    <col min="2839" max="2839" width="12.85546875" customWidth="1"/>
    <col min="3081" max="3081" width="4.5703125" customWidth="1"/>
    <col min="3082" max="3082" width="29.140625" customWidth="1"/>
    <col min="3083" max="3083" width="14.140625" customWidth="1"/>
    <col min="3084" max="3084" width="11.5703125"/>
    <col min="3085" max="3085" width="10" customWidth="1"/>
    <col min="3086" max="3086" width="19.85546875" customWidth="1"/>
    <col min="3087" max="3087" width="12.28515625" customWidth="1"/>
    <col min="3088" max="3088" width="10" customWidth="1"/>
    <col min="3089" max="3089" width="10.140625" customWidth="1"/>
    <col min="3090" max="3090" width="10.28515625" customWidth="1"/>
    <col min="3091" max="3091" width="10.42578125" customWidth="1"/>
    <col min="3092" max="3093" width="10.85546875" customWidth="1"/>
    <col min="3094" max="3094" width="9.7109375" customWidth="1"/>
    <col min="3095" max="3095" width="12.85546875" customWidth="1"/>
    <col min="3096" max="3336" width="11.5703125"/>
    <col min="3337" max="3337" width="4.5703125" customWidth="1"/>
    <col min="3338" max="3338" width="29.140625" customWidth="1"/>
    <col min="3339" max="3339" width="14.140625" customWidth="1"/>
    <col min="3340" max="3340" width="11.5703125"/>
    <col min="3341" max="3341" width="10" customWidth="1"/>
    <col min="3342" max="3342" width="19.85546875" customWidth="1"/>
    <col min="3343" max="3343" width="12.28515625" customWidth="1"/>
    <col min="3344" max="3344" width="10" customWidth="1"/>
    <col min="3345" max="3345" width="10.140625" customWidth="1"/>
    <col min="3346" max="3346" width="10.28515625" customWidth="1"/>
    <col min="3347" max="3347" width="10.42578125" customWidth="1"/>
    <col min="3348" max="3349" width="10.85546875" customWidth="1"/>
    <col min="3350" max="3350" width="9.7109375" customWidth="1"/>
    <col min="3351" max="3351" width="12.85546875" customWidth="1"/>
    <col min="3352" max="3592" width="11.5703125"/>
    <col min="3593" max="3593" width="4.5703125" customWidth="1"/>
    <col min="3594" max="3594" width="29.140625" customWidth="1"/>
    <col min="3595" max="3595" width="14.140625" customWidth="1"/>
    <col min="3596" max="3596" width="11.5703125"/>
    <col min="3597" max="3597" width="10" customWidth="1"/>
    <col min="3598" max="3598" width="19.85546875" customWidth="1"/>
    <col min="3599" max="3599" width="12.28515625" customWidth="1"/>
    <col min="3600" max="3600" width="10" customWidth="1"/>
    <col min="3601" max="3601" width="10.140625" customWidth="1"/>
    <col min="3602" max="3602" width="10.28515625" customWidth="1"/>
    <col min="3603" max="3603" width="10.42578125" customWidth="1"/>
    <col min="3604" max="3605" width="10.85546875" customWidth="1"/>
    <col min="3606" max="3606" width="9.7109375" customWidth="1"/>
    <col min="3607" max="3607" width="12.85546875" customWidth="1"/>
    <col min="3608" max="3848" width="11.5703125"/>
    <col min="3849" max="3849" width="4.5703125" customWidth="1"/>
    <col min="3850" max="3850" width="29.140625" customWidth="1"/>
    <col min="3851" max="3851" width="14.140625" customWidth="1"/>
    <col min="3852" max="3852" width="11.5703125"/>
    <col min="3853" max="3853" width="10" customWidth="1"/>
    <col min="3854" max="3854" width="19.85546875" customWidth="1"/>
    <col min="3855" max="3855" width="12.28515625" customWidth="1"/>
    <col min="3856" max="3856" width="10" customWidth="1"/>
    <col min="3857" max="3857" width="10.140625" customWidth="1"/>
    <col min="3858" max="3858" width="10.28515625" customWidth="1"/>
    <col min="3859" max="3859" width="10.42578125" customWidth="1"/>
    <col min="3860" max="3861" width="10.85546875" customWidth="1"/>
    <col min="3862" max="3862" width="9.7109375" customWidth="1"/>
    <col min="3863" max="3863" width="12.85546875" customWidth="1"/>
    <col min="4105" max="4105" width="4.5703125" customWidth="1"/>
    <col min="4106" max="4106" width="29.140625" customWidth="1"/>
    <col min="4107" max="4107" width="14.140625" customWidth="1"/>
    <col min="4108" max="4108" width="11.5703125"/>
    <col min="4109" max="4109" width="10" customWidth="1"/>
    <col min="4110" max="4110" width="19.85546875" customWidth="1"/>
    <col min="4111" max="4111" width="12.28515625" customWidth="1"/>
    <col min="4112" max="4112" width="10" customWidth="1"/>
    <col min="4113" max="4113" width="10.140625" customWidth="1"/>
    <col min="4114" max="4114" width="10.28515625" customWidth="1"/>
    <col min="4115" max="4115" width="10.42578125" customWidth="1"/>
    <col min="4116" max="4117" width="10.85546875" customWidth="1"/>
    <col min="4118" max="4118" width="9.7109375" customWidth="1"/>
    <col min="4119" max="4119" width="12.85546875" customWidth="1"/>
    <col min="4120" max="4360" width="11.5703125"/>
    <col min="4361" max="4361" width="4.5703125" customWidth="1"/>
    <col min="4362" max="4362" width="29.140625" customWidth="1"/>
    <col min="4363" max="4363" width="14.140625" customWidth="1"/>
    <col min="4364" max="4364" width="11.5703125"/>
    <col min="4365" max="4365" width="10" customWidth="1"/>
    <col min="4366" max="4366" width="19.85546875" customWidth="1"/>
    <col min="4367" max="4367" width="12.28515625" customWidth="1"/>
    <col min="4368" max="4368" width="10" customWidth="1"/>
    <col min="4369" max="4369" width="10.140625" customWidth="1"/>
    <col min="4370" max="4370" width="10.28515625" customWidth="1"/>
    <col min="4371" max="4371" width="10.42578125" customWidth="1"/>
    <col min="4372" max="4373" width="10.85546875" customWidth="1"/>
    <col min="4374" max="4374" width="9.7109375" customWidth="1"/>
    <col min="4375" max="4375" width="12.85546875" customWidth="1"/>
    <col min="4376" max="4616" width="11.5703125"/>
    <col min="4617" max="4617" width="4.5703125" customWidth="1"/>
    <col min="4618" max="4618" width="29.140625" customWidth="1"/>
    <col min="4619" max="4619" width="14.140625" customWidth="1"/>
    <col min="4620" max="4620" width="11.5703125"/>
    <col min="4621" max="4621" width="10" customWidth="1"/>
    <col min="4622" max="4622" width="19.85546875" customWidth="1"/>
    <col min="4623" max="4623" width="12.28515625" customWidth="1"/>
    <col min="4624" max="4624" width="10" customWidth="1"/>
    <col min="4625" max="4625" width="10.140625" customWidth="1"/>
    <col min="4626" max="4626" width="10.28515625" customWidth="1"/>
    <col min="4627" max="4627" width="10.42578125" customWidth="1"/>
    <col min="4628" max="4629" width="10.85546875" customWidth="1"/>
    <col min="4630" max="4630" width="9.7109375" customWidth="1"/>
    <col min="4631" max="4631" width="12.85546875" customWidth="1"/>
    <col min="4632" max="4872" width="11.5703125"/>
    <col min="4873" max="4873" width="4.5703125" customWidth="1"/>
    <col min="4874" max="4874" width="29.140625" customWidth="1"/>
    <col min="4875" max="4875" width="14.140625" customWidth="1"/>
    <col min="4876" max="4876" width="11.5703125"/>
    <col min="4877" max="4877" width="10" customWidth="1"/>
    <col min="4878" max="4878" width="19.85546875" customWidth="1"/>
    <col min="4879" max="4879" width="12.28515625" customWidth="1"/>
    <col min="4880" max="4880" width="10" customWidth="1"/>
    <col min="4881" max="4881" width="10.140625" customWidth="1"/>
    <col min="4882" max="4882" width="10.28515625" customWidth="1"/>
    <col min="4883" max="4883" width="10.42578125" customWidth="1"/>
    <col min="4884" max="4885" width="10.85546875" customWidth="1"/>
    <col min="4886" max="4886" width="9.7109375" customWidth="1"/>
    <col min="4887" max="4887" width="12.85546875" customWidth="1"/>
    <col min="5129" max="5129" width="4.5703125" customWidth="1"/>
    <col min="5130" max="5130" width="29.140625" customWidth="1"/>
    <col min="5131" max="5131" width="14.140625" customWidth="1"/>
    <col min="5132" max="5132" width="11.5703125"/>
    <col min="5133" max="5133" width="10" customWidth="1"/>
    <col min="5134" max="5134" width="19.85546875" customWidth="1"/>
    <col min="5135" max="5135" width="12.28515625" customWidth="1"/>
    <col min="5136" max="5136" width="10" customWidth="1"/>
    <col min="5137" max="5137" width="10.140625" customWidth="1"/>
    <col min="5138" max="5138" width="10.28515625" customWidth="1"/>
    <col min="5139" max="5139" width="10.42578125" customWidth="1"/>
    <col min="5140" max="5141" width="10.85546875" customWidth="1"/>
    <col min="5142" max="5142" width="9.7109375" customWidth="1"/>
    <col min="5143" max="5143" width="12.85546875" customWidth="1"/>
    <col min="5144" max="5384" width="11.5703125"/>
    <col min="5385" max="5385" width="4.5703125" customWidth="1"/>
    <col min="5386" max="5386" width="29.140625" customWidth="1"/>
    <col min="5387" max="5387" width="14.140625" customWidth="1"/>
    <col min="5388" max="5388" width="11.5703125"/>
    <col min="5389" max="5389" width="10" customWidth="1"/>
    <col min="5390" max="5390" width="19.85546875" customWidth="1"/>
    <col min="5391" max="5391" width="12.28515625" customWidth="1"/>
    <col min="5392" max="5392" width="10" customWidth="1"/>
    <col min="5393" max="5393" width="10.140625" customWidth="1"/>
    <col min="5394" max="5394" width="10.28515625" customWidth="1"/>
    <col min="5395" max="5395" width="10.42578125" customWidth="1"/>
    <col min="5396" max="5397" width="10.85546875" customWidth="1"/>
    <col min="5398" max="5398" width="9.7109375" customWidth="1"/>
    <col min="5399" max="5399" width="12.85546875" customWidth="1"/>
    <col min="5400" max="5640" width="11.5703125"/>
    <col min="5641" max="5641" width="4.5703125" customWidth="1"/>
    <col min="5642" max="5642" width="29.140625" customWidth="1"/>
    <col min="5643" max="5643" width="14.140625" customWidth="1"/>
    <col min="5644" max="5644" width="11.5703125"/>
    <col min="5645" max="5645" width="10" customWidth="1"/>
    <col min="5646" max="5646" width="19.85546875" customWidth="1"/>
    <col min="5647" max="5647" width="12.28515625" customWidth="1"/>
    <col min="5648" max="5648" width="10" customWidth="1"/>
    <col min="5649" max="5649" width="10.140625" customWidth="1"/>
    <col min="5650" max="5650" width="10.28515625" customWidth="1"/>
    <col min="5651" max="5651" width="10.42578125" customWidth="1"/>
    <col min="5652" max="5653" width="10.85546875" customWidth="1"/>
    <col min="5654" max="5654" width="9.7109375" customWidth="1"/>
    <col min="5655" max="5655" width="12.85546875" customWidth="1"/>
    <col min="5656" max="5896" width="11.5703125"/>
    <col min="5897" max="5897" width="4.5703125" customWidth="1"/>
    <col min="5898" max="5898" width="29.140625" customWidth="1"/>
    <col min="5899" max="5899" width="14.140625" customWidth="1"/>
    <col min="5900" max="5900" width="11.5703125"/>
    <col min="5901" max="5901" width="10" customWidth="1"/>
    <col min="5902" max="5902" width="19.85546875" customWidth="1"/>
    <col min="5903" max="5903" width="12.28515625" customWidth="1"/>
    <col min="5904" max="5904" width="10" customWidth="1"/>
    <col min="5905" max="5905" width="10.140625" customWidth="1"/>
    <col min="5906" max="5906" width="10.28515625" customWidth="1"/>
    <col min="5907" max="5907" width="10.42578125" customWidth="1"/>
    <col min="5908" max="5909" width="10.85546875" customWidth="1"/>
    <col min="5910" max="5910" width="9.7109375" customWidth="1"/>
    <col min="5911" max="5911" width="12.85546875" customWidth="1"/>
    <col min="6153" max="6153" width="4.5703125" customWidth="1"/>
    <col min="6154" max="6154" width="29.140625" customWidth="1"/>
    <col min="6155" max="6155" width="14.140625" customWidth="1"/>
    <col min="6156" max="6156" width="11.5703125"/>
    <col min="6157" max="6157" width="10" customWidth="1"/>
    <col min="6158" max="6158" width="19.85546875" customWidth="1"/>
    <col min="6159" max="6159" width="12.28515625" customWidth="1"/>
    <col min="6160" max="6160" width="10" customWidth="1"/>
    <col min="6161" max="6161" width="10.140625" customWidth="1"/>
    <col min="6162" max="6162" width="10.28515625" customWidth="1"/>
    <col min="6163" max="6163" width="10.42578125" customWidth="1"/>
    <col min="6164" max="6165" width="10.85546875" customWidth="1"/>
    <col min="6166" max="6166" width="9.7109375" customWidth="1"/>
    <col min="6167" max="6167" width="12.85546875" customWidth="1"/>
    <col min="6168" max="6408" width="11.5703125"/>
    <col min="6409" max="6409" width="4.5703125" customWidth="1"/>
    <col min="6410" max="6410" width="29.140625" customWidth="1"/>
    <col min="6411" max="6411" width="14.140625" customWidth="1"/>
    <col min="6412" max="6412" width="11.5703125"/>
    <col min="6413" max="6413" width="10" customWidth="1"/>
    <col min="6414" max="6414" width="19.85546875" customWidth="1"/>
    <col min="6415" max="6415" width="12.28515625" customWidth="1"/>
    <col min="6416" max="6416" width="10" customWidth="1"/>
    <col min="6417" max="6417" width="10.140625" customWidth="1"/>
    <col min="6418" max="6418" width="10.28515625" customWidth="1"/>
    <col min="6419" max="6419" width="10.42578125" customWidth="1"/>
    <col min="6420" max="6421" width="10.85546875" customWidth="1"/>
    <col min="6422" max="6422" width="9.7109375" customWidth="1"/>
    <col min="6423" max="6423" width="12.85546875" customWidth="1"/>
    <col min="6424" max="6664" width="11.5703125"/>
    <col min="6665" max="6665" width="4.5703125" customWidth="1"/>
    <col min="6666" max="6666" width="29.140625" customWidth="1"/>
    <col min="6667" max="6667" width="14.140625" customWidth="1"/>
    <col min="6668" max="6668" width="11.5703125"/>
    <col min="6669" max="6669" width="10" customWidth="1"/>
    <col min="6670" max="6670" width="19.85546875" customWidth="1"/>
    <col min="6671" max="6671" width="12.28515625" customWidth="1"/>
    <col min="6672" max="6672" width="10" customWidth="1"/>
    <col min="6673" max="6673" width="10.140625" customWidth="1"/>
    <col min="6674" max="6674" width="10.28515625" customWidth="1"/>
    <col min="6675" max="6675" width="10.42578125" customWidth="1"/>
    <col min="6676" max="6677" width="10.85546875" customWidth="1"/>
    <col min="6678" max="6678" width="9.7109375" customWidth="1"/>
    <col min="6679" max="6679" width="12.85546875" customWidth="1"/>
    <col min="6680" max="6920" width="11.5703125"/>
    <col min="6921" max="6921" width="4.5703125" customWidth="1"/>
    <col min="6922" max="6922" width="29.140625" customWidth="1"/>
    <col min="6923" max="6923" width="14.140625" customWidth="1"/>
    <col min="6924" max="6924" width="11.5703125"/>
    <col min="6925" max="6925" width="10" customWidth="1"/>
    <col min="6926" max="6926" width="19.85546875" customWidth="1"/>
    <col min="6927" max="6927" width="12.28515625" customWidth="1"/>
    <col min="6928" max="6928" width="10" customWidth="1"/>
    <col min="6929" max="6929" width="10.140625" customWidth="1"/>
    <col min="6930" max="6930" width="10.28515625" customWidth="1"/>
    <col min="6931" max="6931" width="10.42578125" customWidth="1"/>
    <col min="6932" max="6933" width="10.85546875" customWidth="1"/>
    <col min="6934" max="6934" width="9.7109375" customWidth="1"/>
    <col min="6935" max="6935" width="12.85546875" customWidth="1"/>
    <col min="7177" max="7177" width="4.5703125" customWidth="1"/>
    <col min="7178" max="7178" width="29.140625" customWidth="1"/>
    <col min="7179" max="7179" width="14.140625" customWidth="1"/>
    <col min="7180" max="7180" width="11.5703125"/>
    <col min="7181" max="7181" width="10" customWidth="1"/>
    <col min="7182" max="7182" width="19.85546875" customWidth="1"/>
    <col min="7183" max="7183" width="12.28515625" customWidth="1"/>
    <col min="7184" max="7184" width="10" customWidth="1"/>
    <col min="7185" max="7185" width="10.140625" customWidth="1"/>
    <col min="7186" max="7186" width="10.28515625" customWidth="1"/>
    <col min="7187" max="7187" width="10.42578125" customWidth="1"/>
    <col min="7188" max="7189" width="10.85546875" customWidth="1"/>
    <col min="7190" max="7190" width="9.7109375" customWidth="1"/>
    <col min="7191" max="7191" width="12.85546875" customWidth="1"/>
    <col min="7192" max="7432" width="11.5703125"/>
    <col min="7433" max="7433" width="4.5703125" customWidth="1"/>
    <col min="7434" max="7434" width="29.140625" customWidth="1"/>
    <col min="7435" max="7435" width="14.140625" customWidth="1"/>
    <col min="7436" max="7436" width="11.5703125"/>
    <col min="7437" max="7437" width="10" customWidth="1"/>
    <col min="7438" max="7438" width="19.85546875" customWidth="1"/>
    <col min="7439" max="7439" width="12.28515625" customWidth="1"/>
    <col min="7440" max="7440" width="10" customWidth="1"/>
    <col min="7441" max="7441" width="10.140625" customWidth="1"/>
    <col min="7442" max="7442" width="10.28515625" customWidth="1"/>
    <col min="7443" max="7443" width="10.42578125" customWidth="1"/>
    <col min="7444" max="7445" width="10.85546875" customWidth="1"/>
    <col min="7446" max="7446" width="9.7109375" customWidth="1"/>
    <col min="7447" max="7447" width="12.85546875" customWidth="1"/>
    <col min="7448" max="7688" width="11.5703125"/>
    <col min="7689" max="7689" width="4.5703125" customWidth="1"/>
    <col min="7690" max="7690" width="29.140625" customWidth="1"/>
    <col min="7691" max="7691" width="14.140625" customWidth="1"/>
    <col min="7692" max="7692" width="11.5703125"/>
    <col min="7693" max="7693" width="10" customWidth="1"/>
    <col min="7694" max="7694" width="19.85546875" customWidth="1"/>
    <col min="7695" max="7695" width="12.28515625" customWidth="1"/>
    <col min="7696" max="7696" width="10" customWidth="1"/>
    <col min="7697" max="7697" width="10.140625" customWidth="1"/>
    <col min="7698" max="7698" width="10.28515625" customWidth="1"/>
    <col min="7699" max="7699" width="10.42578125" customWidth="1"/>
    <col min="7700" max="7701" width="10.85546875" customWidth="1"/>
    <col min="7702" max="7702" width="9.7109375" customWidth="1"/>
    <col min="7703" max="7703" width="12.85546875" customWidth="1"/>
    <col min="7704" max="7944" width="11.5703125"/>
    <col min="7945" max="7945" width="4.5703125" customWidth="1"/>
    <col min="7946" max="7946" width="29.140625" customWidth="1"/>
    <col min="7947" max="7947" width="14.140625" customWidth="1"/>
    <col min="7948" max="7948" width="11.5703125"/>
    <col min="7949" max="7949" width="10" customWidth="1"/>
    <col min="7950" max="7950" width="19.85546875" customWidth="1"/>
    <col min="7951" max="7951" width="12.28515625" customWidth="1"/>
    <col min="7952" max="7952" width="10" customWidth="1"/>
    <col min="7953" max="7953" width="10.140625" customWidth="1"/>
    <col min="7954" max="7954" width="10.28515625" customWidth="1"/>
    <col min="7955" max="7955" width="10.42578125" customWidth="1"/>
    <col min="7956" max="7957" width="10.85546875" customWidth="1"/>
    <col min="7958" max="7958" width="9.7109375" customWidth="1"/>
    <col min="7959" max="7959" width="12.85546875" customWidth="1"/>
    <col min="8201" max="8201" width="4.5703125" customWidth="1"/>
    <col min="8202" max="8202" width="29.140625" customWidth="1"/>
    <col min="8203" max="8203" width="14.140625" customWidth="1"/>
    <col min="8204" max="8204" width="11.5703125"/>
    <col min="8205" max="8205" width="10" customWidth="1"/>
    <col min="8206" max="8206" width="19.85546875" customWidth="1"/>
    <col min="8207" max="8207" width="12.28515625" customWidth="1"/>
    <col min="8208" max="8208" width="10" customWidth="1"/>
    <col min="8209" max="8209" width="10.140625" customWidth="1"/>
    <col min="8210" max="8210" width="10.28515625" customWidth="1"/>
    <col min="8211" max="8211" width="10.42578125" customWidth="1"/>
    <col min="8212" max="8213" width="10.85546875" customWidth="1"/>
    <col min="8214" max="8214" width="9.7109375" customWidth="1"/>
    <col min="8215" max="8215" width="12.85546875" customWidth="1"/>
    <col min="8216" max="8456" width="11.5703125"/>
    <col min="8457" max="8457" width="4.5703125" customWidth="1"/>
    <col min="8458" max="8458" width="29.140625" customWidth="1"/>
    <col min="8459" max="8459" width="14.140625" customWidth="1"/>
    <col min="8460" max="8460" width="11.5703125"/>
    <col min="8461" max="8461" width="10" customWidth="1"/>
    <col min="8462" max="8462" width="19.85546875" customWidth="1"/>
    <col min="8463" max="8463" width="12.28515625" customWidth="1"/>
    <col min="8464" max="8464" width="10" customWidth="1"/>
    <col min="8465" max="8465" width="10.140625" customWidth="1"/>
    <col min="8466" max="8466" width="10.28515625" customWidth="1"/>
    <col min="8467" max="8467" width="10.42578125" customWidth="1"/>
    <col min="8468" max="8469" width="10.85546875" customWidth="1"/>
    <col min="8470" max="8470" width="9.7109375" customWidth="1"/>
    <col min="8471" max="8471" width="12.85546875" customWidth="1"/>
    <col min="8472" max="8712" width="11.5703125"/>
    <col min="8713" max="8713" width="4.5703125" customWidth="1"/>
    <col min="8714" max="8714" width="29.140625" customWidth="1"/>
    <col min="8715" max="8715" width="14.140625" customWidth="1"/>
    <col min="8716" max="8716" width="11.5703125"/>
    <col min="8717" max="8717" width="10" customWidth="1"/>
    <col min="8718" max="8718" width="19.85546875" customWidth="1"/>
    <col min="8719" max="8719" width="12.28515625" customWidth="1"/>
    <col min="8720" max="8720" width="10" customWidth="1"/>
    <col min="8721" max="8721" width="10.140625" customWidth="1"/>
    <col min="8722" max="8722" width="10.28515625" customWidth="1"/>
    <col min="8723" max="8723" width="10.42578125" customWidth="1"/>
    <col min="8724" max="8725" width="10.85546875" customWidth="1"/>
    <col min="8726" max="8726" width="9.7109375" customWidth="1"/>
    <col min="8727" max="8727" width="12.85546875" customWidth="1"/>
    <col min="8728" max="8968" width="11.5703125"/>
    <col min="8969" max="8969" width="4.5703125" customWidth="1"/>
    <col min="8970" max="8970" width="29.140625" customWidth="1"/>
    <col min="8971" max="8971" width="14.140625" customWidth="1"/>
    <col min="8972" max="8972" width="11.5703125"/>
    <col min="8973" max="8973" width="10" customWidth="1"/>
    <col min="8974" max="8974" width="19.85546875" customWidth="1"/>
    <col min="8975" max="8975" width="12.28515625" customWidth="1"/>
    <col min="8976" max="8976" width="10" customWidth="1"/>
    <col min="8977" max="8977" width="10.140625" customWidth="1"/>
    <col min="8978" max="8978" width="10.28515625" customWidth="1"/>
    <col min="8979" max="8979" width="10.42578125" customWidth="1"/>
    <col min="8980" max="8981" width="10.85546875" customWidth="1"/>
    <col min="8982" max="8982" width="9.7109375" customWidth="1"/>
    <col min="8983" max="8983" width="12.85546875" customWidth="1"/>
    <col min="9225" max="9225" width="4.5703125" customWidth="1"/>
    <col min="9226" max="9226" width="29.140625" customWidth="1"/>
    <col min="9227" max="9227" width="14.140625" customWidth="1"/>
    <col min="9228" max="9228" width="11.5703125"/>
    <col min="9229" max="9229" width="10" customWidth="1"/>
    <col min="9230" max="9230" width="19.85546875" customWidth="1"/>
    <col min="9231" max="9231" width="12.28515625" customWidth="1"/>
    <col min="9232" max="9232" width="10" customWidth="1"/>
    <col min="9233" max="9233" width="10.140625" customWidth="1"/>
    <col min="9234" max="9234" width="10.28515625" customWidth="1"/>
    <col min="9235" max="9235" width="10.42578125" customWidth="1"/>
    <col min="9236" max="9237" width="10.85546875" customWidth="1"/>
    <col min="9238" max="9238" width="9.7109375" customWidth="1"/>
    <col min="9239" max="9239" width="12.85546875" customWidth="1"/>
    <col min="9240" max="9480" width="11.5703125"/>
    <col min="9481" max="9481" width="4.5703125" customWidth="1"/>
    <col min="9482" max="9482" width="29.140625" customWidth="1"/>
    <col min="9483" max="9483" width="14.140625" customWidth="1"/>
    <col min="9484" max="9484" width="11.5703125"/>
    <col min="9485" max="9485" width="10" customWidth="1"/>
    <col min="9486" max="9486" width="19.85546875" customWidth="1"/>
    <col min="9487" max="9487" width="12.28515625" customWidth="1"/>
    <col min="9488" max="9488" width="10" customWidth="1"/>
    <col min="9489" max="9489" width="10.140625" customWidth="1"/>
    <col min="9490" max="9490" width="10.28515625" customWidth="1"/>
    <col min="9491" max="9491" width="10.42578125" customWidth="1"/>
    <col min="9492" max="9493" width="10.85546875" customWidth="1"/>
    <col min="9494" max="9494" width="9.7109375" customWidth="1"/>
    <col min="9495" max="9495" width="12.85546875" customWidth="1"/>
    <col min="9496" max="9736" width="11.5703125"/>
    <col min="9737" max="9737" width="4.5703125" customWidth="1"/>
    <col min="9738" max="9738" width="29.140625" customWidth="1"/>
    <col min="9739" max="9739" width="14.140625" customWidth="1"/>
    <col min="9740" max="9740" width="11.5703125"/>
    <col min="9741" max="9741" width="10" customWidth="1"/>
    <col min="9742" max="9742" width="19.85546875" customWidth="1"/>
    <col min="9743" max="9743" width="12.28515625" customWidth="1"/>
    <col min="9744" max="9744" width="10" customWidth="1"/>
    <col min="9745" max="9745" width="10.140625" customWidth="1"/>
    <col min="9746" max="9746" width="10.28515625" customWidth="1"/>
    <col min="9747" max="9747" width="10.42578125" customWidth="1"/>
    <col min="9748" max="9749" width="10.85546875" customWidth="1"/>
    <col min="9750" max="9750" width="9.7109375" customWidth="1"/>
    <col min="9751" max="9751" width="12.85546875" customWidth="1"/>
    <col min="9752" max="9992" width="11.5703125"/>
    <col min="9993" max="9993" width="4.5703125" customWidth="1"/>
    <col min="9994" max="9994" width="29.140625" customWidth="1"/>
    <col min="9995" max="9995" width="14.140625" customWidth="1"/>
    <col min="9996" max="9996" width="11.5703125"/>
    <col min="9997" max="9997" width="10" customWidth="1"/>
    <col min="9998" max="9998" width="19.85546875" customWidth="1"/>
    <col min="9999" max="9999" width="12.28515625" customWidth="1"/>
    <col min="10000" max="10000" width="10" customWidth="1"/>
    <col min="10001" max="10001" width="10.140625" customWidth="1"/>
    <col min="10002" max="10002" width="10.28515625" customWidth="1"/>
    <col min="10003" max="10003" width="10.42578125" customWidth="1"/>
    <col min="10004" max="10005" width="10.85546875" customWidth="1"/>
    <col min="10006" max="10006" width="9.7109375" customWidth="1"/>
    <col min="10007" max="10007" width="12.85546875" customWidth="1"/>
    <col min="10249" max="10249" width="4.5703125" customWidth="1"/>
    <col min="10250" max="10250" width="29.140625" customWidth="1"/>
    <col min="10251" max="10251" width="14.140625" customWidth="1"/>
    <col min="10252" max="10252" width="11.5703125"/>
    <col min="10253" max="10253" width="10" customWidth="1"/>
    <col min="10254" max="10254" width="19.85546875" customWidth="1"/>
    <col min="10255" max="10255" width="12.28515625" customWidth="1"/>
    <col min="10256" max="10256" width="10" customWidth="1"/>
    <col min="10257" max="10257" width="10.140625" customWidth="1"/>
    <col min="10258" max="10258" width="10.28515625" customWidth="1"/>
    <col min="10259" max="10259" width="10.42578125" customWidth="1"/>
    <col min="10260" max="10261" width="10.85546875" customWidth="1"/>
    <col min="10262" max="10262" width="9.7109375" customWidth="1"/>
    <col min="10263" max="10263" width="12.85546875" customWidth="1"/>
    <col min="10264" max="10504" width="11.5703125"/>
    <col min="10505" max="10505" width="4.5703125" customWidth="1"/>
    <col min="10506" max="10506" width="29.140625" customWidth="1"/>
    <col min="10507" max="10507" width="14.140625" customWidth="1"/>
    <col min="10508" max="10508" width="11.5703125"/>
    <col min="10509" max="10509" width="10" customWidth="1"/>
    <col min="10510" max="10510" width="19.85546875" customWidth="1"/>
    <col min="10511" max="10511" width="12.28515625" customWidth="1"/>
    <col min="10512" max="10512" width="10" customWidth="1"/>
    <col min="10513" max="10513" width="10.140625" customWidth="1"/>
    <col min="10514" max="10514" width="10.28515625" customWidth="1"/>
    <col min="10515" max="10515" width="10.42578125" customWidth="1"/>
    <col min="10516" max="10517" width="10.85546875" customWidth="1"/>
    <col min="10518" max="10518" width="9.7109375" customWidth="1"/>
    <col min="10519" max="10519" width="12.85546875" customWidth="1"/>
    <col min="10520" max="10760" width="11.5703125"/>
    <col min="10761" max="10761" width="4.5703125" customWidth="1"/>
    <col min="10762" max="10762" width="29.140625" customWidth="1"/>
    <col min="10763" max="10763" width="14.140625" customWidth="1"/>
    <col min="10764" max="10764" width="11.5703125"/>
    <col min="10765" max="10765" width="10" customWidth="1"/>
    <col min="10766" max="10766" width="19.85546875" customWidth="1"/>
    <col min="10767" max="10767" width="12.28515625" customWidth="1"/>
    <col min="10768" max="10768" width="10" customWidth="1"/>
    <col min="10769" max="10769" width="10.140625" customWidth="1"/>
    <col min="10770" max="10770" width="10.28515625" customWidth="1"/>
    <col min="10771" max="10771" width="10.42578125" customWidth="1"/>
    <col min="10772" max="10773" width="10.85546875" customWidth="1"/>
    <col min="10774" max="10774" width="9.7109375" customWidth="1"/>
    <col min="10775" max="10775" width="12.85546875" customWidth="1"/>
    <col min="10776" max="11016" width="11.5703125"/>
    <col min="11017" max="11017" width="4.5703125" customWidth="1"/>
    <col min="11018" max="11018" width="29.140625" customWidth="1"/>
    <col min="11019" max="11019" width="14.140625" customWidth="1"/>
    <col min="11020" max="11020" width="11.5703125"/>
    <col min="11021" max="11021" width="10" customWidth="1"/>
    <col min="11022" max="11022" width="19.85546875" customWidth="1"/>
    <col min="11023" max="11023" width="12.28515625" customWidth="1"/>
    <col min="11024" max="11024" width="10" customWidth="1"/>
    <col min="11025" max="11025" width="10.140625" customWidth="1"/>
    <col min="11026" max="11026" width="10.28515625" customWidth="1"/>
    <col min="11027" max="11027" width="10.42578125" customWidth="1"/>
    <col min="11028" max="11029" width="10.85546875" customWidth="1"/>
    <col min="11030" max="11030" width="9.7109375" customWidth="1"/>
    <col min="11031" max="11031" width="12.85546875" customWidth="1"/>
    <col min="11273" max="11273" width="4.5703125" customWidth="1"/>
    <col min="11274" max="11274" width="29.140625" customWidth="1"/>
    <col min="11275" max="11275" width="14.140625" customWidth="1"/>
    <col min="11276" max="11276" width="11.5703125"/>
    <col min="11277" max="11277" width="10" customWidth="1"/>
    <col min="11278" max="11278" width="19.85546875" customWidth="1"/>
    <col min="11279" max="11279" width="12.28515625" customWidth="1"/>
    <col min="11280" max="11280" width="10" customWidth="1"/>
    <col min="11281" max="11281" width="10.140625" customWidth="1"/>
    <col min="11282" max="11282" width="10.28515625" customWidth="1"/>
    <col min="11283" max="11283" width="10.42578125" customWidth="1"/>
    <col min="11284" max="11285" width="10.85546875" customWidth="1"/>
    <col min="11286" max="11286" width="9.7109375" customWidth="1"/>
    <col min="11287" max="11287" width="12.85546875" customWidth="1"/>
    <col min="11288" max="11528" width="11.5703125"/>
    <col min="11529" max="11529" width="4.5703125" customWidth="1"/>
    <col min="11530" max="11530" width="29.140625" customWidth="1"/>
    <col min="11531" max="11531" width="14.140625" customWidth="1"/>
    <col min="11532" max="11532" width="11.5703125"/>
    <col min="11533" max="11533" width="10" customWidth="1"/>
    <col min="11534" max="11534" width="19.85546875" customWidth="1"/>
    <col min="11535" max="11535" width="12.28515625" customWidth="1"/>
    <col min="11536" max="11536" width="10" customWidth="1"/>
    <col min="11537" max="11537" width="10.140625" customWidth="1"/>
    <col min="11538" max="11538" width="10.28515625" customWidth="1"/>
    <col min="11539" max="11539" width="10.42578125" customWidth="1"/>
    <col min="11540" max="11541" width="10.85546875" customWidth="1"/>
    <col min="11542" max="11542" width="9.7109375" customWidth="1"/>
    <col min="11543" max="11543" width="12.85546875" customWidth="1"/>
    <col min="11544" max="11784" width="11.5703125"/>
    <col min="11785" max="11785" width="4.5703125" customWidth="1"/>
    <col min="11786" max="11786" width="29.140625" customWidth="1"/>
    <col min="11787" max="11787" width="14.140625" customWidth="1"/>
    <col min="11788" max="11788" width="11.5703125"/>
    <col min="11789" max="11789" width="10" customWidth="1"/>
    <col min="11790" max="11790" width="19.85546875" customWidth="1"/>
    <col min="11791" max="11791" width="12.28515625" customWidth="1"/>
    <col min="11792" max="11792" width="10" customWidth="1"/>
    <col min="11793" max="11793" width="10.140625" customWidth="1"/>
    <col min="11794" max="11794" width="10.28515625" customWidth="1"/>
    <col min="11795" max="11795" width="10.42578125" customWidth="1"/>
    <col min="11796" max="11797" width="10.85546875" customWidth="1"/>
    <col min="11798" max="11798" width="9.7109375" customWidth="1"/>
    <col min="11799" max="11799" width="12.85546875" customWidth="1"/>
    <col min="11800" max="12040" width="11.5703125"/>
    <col min="12041" max="12041" width="4.5703125" customWidth="1"/>
    <col min="12042" max="12042" width="29.140625" customWidth="1"/>
    <col min="12043" max="12043" width="14.140625" customWidth="1"/>
    <col min="12044" max="12044" width="11.5703125"/>
    <col min="12045" max="12045" width="10" customWidth="1"/>
    <col min="12046" max="12046" width="19.85546875" customWidth="1"/>
    <col min="12047" max="12047" width="12.28515625" customWidth="1"/>
    <col min="12048" max="12048" width="10" customWidth="1"/>
    <col min="12049" max="12049" width="10.140625" customWidth="1"/>
    <col min="12050" max="12050" width="10.28515625" customWidth="1"/>
    <col min="12051" max="12051" width="10.42578125" customWidth="1"/>
    <col min="12052" max="12053" width="10.85546875" customWidth="1"/>
    <col min="12054" max="12054" width="9.7109375" customWidth="1"/>
    <col min="12055" max="12055" width="12.85546875" customWidth="1"/>
    <col min="12297" max="12297" width="4.5703125" customWidth="1"/>
    <col min="12298" max="12298" width="29.140625" customWidth="1"/>
    <col min="12299" max="12299" width="14.140625" customWidth="1"/>
    <col min="12300" max="12300" width="11.5703125"/>
    <col min="12301" max="12301" width="10" customWidth="1"/>
    <col min="12302" max="12302" width="19.85546875" customWidth="1"/>
    <col min="12303" max="12303" width="12.28515625" customWidth="1"/>
    <col min="12304" max="12304" width="10" customWidth="1"/>
    <col min="12305" max="12305" width="10.140625" customWidth="1"/>
    <col min="12306" max="12306" width="10.28515625" customWidth="1"/>
    <col min="12307" max="12307" width="10.42578125" customWidth="1"/>
    <col min="12308" max="12309" width="10.85546875" customWidth="1"/>
    <col min="12310" max="12310" width="9.7109375" customWidth="1"/>
    <col min="12311" max="12311" width="12.85546875" customWidth="1"/>
    <col min="12312" max="12552" width="11.5703125"/>
    <col min="12553" max="12553" width="4.5703125" customWidth="1"/>
    <col min="12554" max="12554" width="29.140625" customWidth="1"/>
    <col min="12555" max="12555" width="14.140625" customWidth="1"/>
    <col min="12556" max="12556" width="11.5703125"/>
    <col min="12557" max="12557" width="10" customWidth="1"/>
    <col min="12558" max="12558" width="19.85546875" customWidth="1"/>
    <col min="12559" max="12559" width="12.28515625" customWidth="1"/>
    <col min="12560" max="12560" width="10" customWidth="1"/>
    <col min="12561" max="12561" width="10.140625" customWidth="1"/>
    <col min="12562" max="12562" width="10.28515625" customWidth="1"/>
    <col min="12563" max="12563" width="10.42578125" customWidth="1"/>
    <col min="12564" max="12565" width="10.85546875" customWidth="1"/>
    <col min="12566" max="12566" width="9.7109375" customWidth="1"/>
    <col min="12567" max="12567" width="12.85546875" customWidth="1"/>
    <col min="12568" max="12808" width="11.5703125"/>
    <col min="12809" max="12809" width="4.5703125" customWidth="1"/>
    <col min="12810" max="12810" width="29.140625" customWidth="1"/>
    <col min="12811" max="12811" width="14.140625" customWidth="1"/>
    <col min="12812" max="12812" width="11.5703125"/>
    <col min="12813" max="12813" width="10" customWidth="1"/>
    <col min="12814" max="12814" width="19.85546875" customWidth="1"/>
    <col min="12815" max="12815" width="12.28515625" customWidth="1"/>
    <col min="12816" max="12816" width="10" customWidth="1"/>
    <col min="12817" max="12817" width="10.140625" customWidth="1"/>
    <col min="12818" max="12818" width="10.28515625" customWidth="1"/>
    <col min="12819" max="12819" width="10.42578125" customWidth="1"/>
    <col min="12820" max="12821" width="10.85546875" customWidth="1"/>
    <col min="12822" max="12822" width="9.7109375" customWidth="1"/>
    <col min="12823" max="12823" width="12.85546875" customWidth="1"/>
    <col min="12824" max="13064" width="11.5703125"/>
    <col min="13065" max="13065" width="4.5703125" customWidth="1"/>
    <col min="13066" max="13066" width="29.140625" customWidth="1"/>
    <col min="13067" max="13067" width="14.140625" customWidth="1"/>
    <col min="13068" max="13068" width="11.5703125"/>
    <col min="13069" max="13069" width="10" customWidth="1"/>
    <col min="13070" max="13070" width="19.85546875" customWidth="1"/>
    <col min="13071" max="13071" width="12.28515625" customWidth="1"/>
    <col min="13072" max="13072" width="10" customWidth="1"/>
    <col min="13073" max="13073" width="10.140625" customWidth="1"/>
    <col min="13074" max="13074" width="10.28515625" customWidth="1"/>
    <col min="13075" max="13075" width="10.42578125" customWidth="1"/>
    <col min="13076" max="13077" width="10.85546875" customWidth="1"/>
    <col min="13078" max="13078" width="9.7109375" customWidth="1"/>
    <col min="13079" max="13079" width="12.85546875" customWidth="1"/>
    <col min="13321" max="13321" width="4.5703125" customWidth="1"/>
    <col min="13322" max="13322" width="29.140625" customWidth="1"/>
    <col min="13323" max="13323" width="14.140625" customWidth="1"/>
    <col min="13324" max="13324" width="11.5703125"/>
    <col min="13325" max="13325" width="10" customWidth="1"/>
    <col min="13326" max="13326" width="19.85546875" customWidth="1"/>
    <col min="13327" max="13327" width="12.28515625" customWidth="1"/>
    <col min="13328" max="13328" width="10" customWidth="1"/>
    <col min="13329" max="13329" width="10.140625" customWidth="1"/>
    <col min="13330" max="13330" width="10.28515625" customWidth="1"/>
    <col min="13331" max="13331" width="10.42578125" customWidth="1"/>
    <col min="13332" max="13333" width="10.85546875" customWidth="1"/>
    <col min="13334" max="13334" width="9.7109375" customWidth="1"/>
    <col min="13335" max="13335" width="12.85546875" customWidth="1"/>
    <col min="13336" max="13576" width="11.5703125"/>
    <col min="13577" max="13577" width="4.5703125" customWidth="1"/>
    <col min="13578" max="13578" width="29.140625" customWidth="1"/>
    <col min="13579" max="13579" width="14.140625" customWidth="1"/>
    <col min="13580" max="13580" width="11.5703125"/>
    <col min="13581" max="13581" width="10" customWidth="1"/>
    <col min="13582" max="13582" width="19.85546875" customWidth="1"/>
    <col min="13583" max="13583" width="12.28515625" customWidth="1"/>
    <col min="13584" max="13584" width="10" customWidth="1"/>
    <col min="13585" max="13585" width="10.140625" customWidth="1"/>
    <col min="13586" max="13586" width="10.28515625" customWidth="1"/>
    <col min="13587" max="13587" width="10.42578125" customWidth="1"/>
    <col min="13588" max="13589" width="10.85546875" customWidth="1"/>
    <col min="13590" max="13590" width="9.7109375" customWidth="1"/>
    <col min="13591" max="13591" width="12.85546875" customWidth="1"/>
    <col min="13592" max="13832" width="11.5703125"/>
    <col min="13833" max="13833" width="4.5703125" customWidth="1"/>
    <col min="13834" max="13834" width="29.140625" customWidth="1"/>
    <col min="13835" max="13835" width="14.140625" customWidth="1"/>
    <col min="13836" max="13836" width="11.5703125"/>
    <col min="13837" max="13837" width="10" customWidth="1"/>
    <col min="13838" max="13838" width="19.85546875" customWidth="1"/>
    <col min="13839" max="13839" width="12.28515625" customWidth="1"/>
    <col min="13840" max="13840" width="10" customWidth="1"/>
    <col min="13841" max="13841" width="10.140625" customWidth="1"/>
    <col min="13842" max="13842" width="10.28515625" customWidth="1"/>
    <col min="13843" max="13843" width="10.42578125" customWidth="1"/>
    <col min="13844" max="13845" width="10.85546875" customWidth="1"/>
    <col min="13846" max="13846" width="9.7109375" customWidth="1"/>
    <col min="13847" max="13847" width="12.85546875" customWidth="1"/>
    <col min="13848" max="14088" width="11.5703125"/>
    <col min="14089" max="14089" width="4.5703125" customWidth="1"/>
    <col min="14090" max="14090" width="29.140625" customWidth="1"/>
    <col min="14091" max="14091" width="14.140625" customWidth="1"/>
    <col min="14092" max="14092" width="11.5703125"/>
    <col min="14093" max="14093" width="10" customWidth="1"/>
    <col min="14094" max="14094" width="19.85546875" customWidth="1"/>
    <col min="14095" max="14095" width="12.28515625" customWidth="1"/>
    <col min="14096" max="14096" width="10" customWidth="1"/>
    <col min="14097" max="14097" width="10.140625" customWidth="1"/>
    <col min="14098" max="14098" width="10.28515625" customWidth="1"/>
    <col min="14099" max="14099" width="10.42578125" customWidth="1"/>
    <col min="14100" max="14101" width="10.85546875" customWidth="1"/>
    <col min="14102" max="14102" width="9.7109375" customWidth="1"/>
    <col min="14103" max="14103" width="12.85546875" customWidth="1"/>
    <col min="14345" max="14345" width="4.5703125" customWidth="1"/>
    <col min="14346" max="14346" width="29.140625" customWidth="1"/>
    <col min="14347" max="14347" width="14.140625" customWidth="1"/>
    <col min="14348" max="14348" width="11.5703125"/>
    <col min="14349" max="14349" width="10" customWidth="1"/>
    <col min="14350" max="14350" width="19.85546875" customWidth="1"/>
    <col min="14351" max="14351" width="12.28515625" customWidth="1"/>
    <col min="14352" max="14352" width="10" customWidth="1"/>
    <col min="14353" max="14353" width="10.140625" customWidth="1"/>
    <col min="14354" max="14354" width="10.28515625" customWidth="1"/>
    <col min="14355" max="14355" width="10.42578125" customWidth="1"/>
    <col min="14356" max="14357" width="10.85546875" customWidth="1"/>
    <col min="14358" max="14358" width="9.7109375" customWidth="1"/>
    <col min="14359" max="14359" width="12.85546875" customWidth="1"/>
    <col min="14360" max="14600" width="11.5703125"/>
    <col min="14601" max="14601" width="4.5703125" customWidth="1"/>
    <col min="14602" max="14602" width="29.140625" customWidth="1"/>
    <col min="14603" max="14603" width="14.140625" customWidth="1"/>
    <col min="14604" max="14604" width="11.5703125"/>
    <col min="14605" max="14605" width="10" customWidth="1"/>
    <col min="14606" max="14606" width="19.85546875" customWidth="1"/>
    <col min="14607" max="14607" width="12.28515625" customWidth="1"/>
    <col min="14608" max="14608" width="10" customWidth="1"/>
    <col min="14609" max="14609" width="10.140625" customWidth="1"/>
    <col min="14610" max="14610" width="10.28515625" customWidth="1"/>
    <col min="14611" max="14611" width="10.42578125" customWidth="1"/>
    <col min="14612" max="14613" width="10.85546875" customWidth="1"/>
    <col min="14614" max="14614" width="9.7109375" customWidth="1"/>
    <col min="14615" max="14615" width="12.85546875" customWidth="1"/>
    <col min="14616" max="14856" width="11.5703125"/>
    <col min="14857" max="14857" width="4.5703125" customWidth="1"/>
    <col min="14858" max="14858" width="29.140625" customWidth="1"/>
    <col min="14859" max="14859" width="14.140625" customWidth="1"/>
    <col min="14860" max="14860" width="11.5703125"/>
    <col min="14861" max="14861" width="10" customWidth="1"/>
    <col min="14862" max="14862" width="19.85546875" customWidth="1"/>
    <col min="14863" max="14863" width="12.28515625" customWidth="1"/>
    <col min="14864" max="14864" width="10" customWidth="1"/>
    <col min="14865" max="14865" width="10.140625" customWidth="1"/>
    <col min="14866" max="14866" width="10.28515625" customWidth="1"/>
    <col min="14867" max="14867" width="10.42578125" customWidth="1"/>
    <col min="14868" max="14869" width="10.85546875" customWidth="1"/>
    <col min="14870" max="14870" width="9.7109375" customWidth="1"/>
    <col min="14871" max="14871" width="12.85546875" customWidth="1"/>
    <col min="14872" max="15112" width="11.5703125"/>
    <col min="15113" max="15113" width="4.5703125" customWidth="1"/>
    <col min="15114" max="15114" width="29.140625" customWidth="1"/>
    <col min="15115" max="15115" width="14.140625" customWidth="1"/>
    <col min="15116" max="15116" width="11.5703125"/>
    <col min="15117" max="15117" width="10" customWidth="1"/>
    <col min="15118" max="15118" width="19.85546875" customWidth="1"/>
    <col min="15119" max="15119" width="12.28515625" customWidth="1"/>
    <col min="15120" max="15120" width="10" customWidth="1"/>
    <col min="15121" max="15121" width="10.140625" customWidth="1"/>
    <col min="15122" max="15122" width="10.28515625" customWidth="1"/>
    <col min="15123" max="15123" width="10.42578125" customWidth="1"/>
    <col min="15124" max="15125" width="10.85546875" customWidth="1"/>
    <col min="15126" max="15126" width="9.7109375" customWidth="1"/>
    <col min="15127" max="15127" width="12.85546875" customWidth="1"/>
    <col min="15369" max="15369" width="4.5703125" customWidth="1"/>
    <col min="15370" max="15370" width="29.140625" customWidth="1"/>
    <col min="15371" max="15371" width="14.140625" customWidth="1"/>
    <col min="15372" max="15372" width="11.5703125"/>
    <col min="15373" max="15373" width="10" customWidth="1"/>
    <col min="15374" max="15374" width="19.85546875" customWidth="1"/>
    <col min="15375" max="15375" width="12.28515625" customWidth="1"/>
    <col min="15376" max="15376" width="10" customWidth="1"/>
    <col min="15377" max="15377" width="10.140625" customWidth="1"/>
    <col min="15378" max="15378" width="10.28515625" customWidth="1"/>
    <col min="15379" max="15379" width="10.42578125" customWidth="1"/>
    <col min="15380" max="15381" width="10.85546875" customWidth="1"/>
    <col min="15382" max="15382" width="9.7109375" customWidth="1"/>
    <col min="15383" max="15383" width="12.85546875" customWidth="1"/>
    <col min="15384" max="15624" width="11.5703125"/>
    <col min="15625" max="15625" width="4.5703125" customWidth="1"/>
    <col min="15626" max="15626" width="29.140625" customWidth="1"/>
    <col min="15627" max="15627" width="14.140625" customWidth="1"/>
    <col min="15628" max="15628" width="11.5703125"/>
    <col min="15629" max="15629" width="10" customWidth="1"/>
    <col min="15630" max="15630" width="19.85546875" customWidth="1"/>
    <col min="15631" max="15631" width="12.28515625" customWidth="1"/>
    <col min="15632" max="15632" width="10" customWidth="1"/>
    <col min="15633" max="15633" width="10.140625" customWidth="1"/>
    <col min="15634" max="15634" width="10.28515625" customWidth="1"/>
    <col min="15635" max="15635" width="10.42578125" customWidth="1"/>
    <col min="15636" max="15637" width="10.85546875" customWidth="1"/>
    <col min="15638" max="15638" width="9.7109375" customWidth="1"/>
    <col min="15639" max="15639" width="12.85546875" customWidth="1"/>
    <col min="15640" max="15880" width="11.5703125"/>
    <col min="15881" max="15881" width="4.5703125" customWidth="1"/>
    <col min="15882" max="15882" width="29.140625" customWidth="1"/>
    <col min="15883" max="15883" width="14.140625" customWidth="1"/>
    <col min="15884" max="15884" width="11.5703125"/>
    <col min="15885" max="15885" width="10" customWidth="1"/>
    <col min="15886" max="15886" width="19.85546875" customWidth="1"/>
    <col min="15887" max="15887" width="12.28515625" customWidth="1"/>
    <col min="15888" max="15888" width="10" customWidth="1"/>
    <col min="15889" max="15889" width="10.140625" customWidth="1"/>
    <col min="15890" max="15890" width="10.28515625" customWidth="1"/>
    <col min="15891" max="15891" width="10.42578125" customWidth="1"/>
    <col min="15892" max="15893" width="10.85546875" customWidth="1"/>
    <col min="15894" max="15894" width="9.7109375" customWidth="1"/>
    <col min="15895" max="15895" width="12.85546875" customWidth="1"/>
    <col min="15896" max="16136" width="11.5703125"/>
    <col min="16137" max="16137" width="4.5703125" customWidth="1"/>
    <col min="16138" max="16138" width="29.140625" customWidth="1"/>
    <col min="16139" max="16139" width="14.140625" customWidth="1"/>
    <col min="16140" max="16140" width="11.5703125"/>
    <col min="16141" max="16141" width="10" customWidth="1"/>
    <col min="16142" max="16142" width="19.85546875" customWidth="1"/>
    <col min="16143" max="16143" width="12.28515625" customWidth="1"/>
    <col min="16144" max="16144" width="10" customWidth="1"/>
    <col min="16145" max="16145" width="10.140625" customWidth="1"/>
    <col min="16146" max="16146" width="10.28515625" customWidth="1"/>
    <col min="16147" max="16147" width="10.42578125" customWidth="1"/>
    <col min="16148" max="16149" width="10.85546875" customWidth="1"/>
    <col min="16150" max="16150" width="9.7109375" customWidth="1"/>
    <col min="16151" max="16151" width="12.85546875" customWidth="1"/>
  </cols>
  <sheetData>
    <row r="1" spans="1:24" ht="0.75" customHeight="1" x14ac:dyDescent="0.25"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41.25" customHeight="1" x14ac:dyDescent="0.25">
      <c r="I2" s="29"/>
      <c r="J2" s="29"/>
      <c r="K2" s="29"/>
      <c r="L2" s="29"/>
      <c r="M2" s="60" t="s">
        <v>124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2" customFormat="1" ht="38.25" customHeight="1" x14ac:dyDescent="0.25">
      <c r="A3" s="23"/>
      <c r="B3" s="14"/>
      <c r="C3" s="14"/>
      <c r="D3" s="14"/>
      <c r="E3" s="10"/>
      <c r="F3" s="10"/>
      <c r="G3" s="10"/>
      <c r="H3" s="10"/>
      <c r="I3" s="29"/>
      <c r="J3" s="29"/>
      <c r="K3" s="29"/>
      <c r="L3" s="29"/>
      <c r="M3" s="60" t="s">
        <v>125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 ht="15.75" x14ac:dyDescent="0.2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5.75" customHeight="1" x14ac:dyDescent="0.2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15.75" customHeight="1" x14ac:dyDescent="0.25">
      <c r="A6" s="59" t="s">
        <v>63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5.2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s="1" customFormat="1" ht="15" customHeight="1" x14ac:dyDescent="0.25">
      <c r="A8" s="51" t="s">
        <v>1</v>
      </c>
      <c r="B8" s="62" t="s">
        <v>6</v>
      </c>
      <c r="C8" s="76" t="s">
        <v>9</v>
      </c>
      <c r="D8" s="62" t="s">
        <v>8</v>
      </c>
      <c r="E8" s="51" t="s">
        <v>4</v>
      </c>
      <c r="F8" s="51" t="s">
        <v>17</v>
      </c>
      <c r="G8" s="51" t="s">
        <v>18</v>
      </c>
      <c r="H8" s="42" t="s">
        <v>5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  <c r="X8" s="51" t="s">
        <v>13</v>
      </c>
    </row>
    <row r="9" spans="1:24" s="1" customFormat="1" x14ac:dyDescent="0.25">
      <c r="A9" s="51"/>
      <c r="B9" s="62"/>
      <c r="C9" s="77"/>
      <c r="D9" s="62"/>
      <c r="E9" s="51"/>
      <c r="F9" s="51"/>
      <c r="G9" s="51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51"/>
    </row>
    <row r="10" spans="1:24" s="1" customFormat="1" ht="15" customHeight="1" x14ac:dyDescent="0.25">
      <c r="A10" s="51"/>
      <c r="B10" s="62"/>
      <c r="C10" s="77"/>
      <c r="D10" s="62"/>
      <c r="E10" s="51"/>
      <c r="F10" s="51"/>
      <c r="G10" s="51"/>
      <c r="H10" s="51" t="s">
        <v>16</v>
      </c>
      <c r="I10" s="51"/>
      <c r="J10" s="51" t="s">
        <v>15</v>
      </c>
      <c r="K10" s="51"/>
      <c r="L10" s="51" t="s">
        <v>14</v>
      </c>
      <c r="M10" s="51"/>
      <c r="N10" s="40" t="s">
        <v>109</v>
      </c>
      <c r="O10" s="41"/>
      <c r="P10" s="40" t="s">
        <v>110</v>
      </c>
      <c r="Q10" s="41"/>
      <c r="R10" s="40" t="s">
        <v>117</v>
      </c>
      <c r="S10" s="41"/>
      <c r="T10" s="40" t="s">
        <v>118</v>
      </c>
      <c r="U10" s="41"/>
      <c r="V10" s="40" t="s">
        <v>119</v>
      </c>
      <c r="W10" s="41"/>
      <c r="X10" s="51"/>
    </row>
    <row r="11" spans="1:24" s="1" customFormat="1" ht="60" customHeight="1" x14ac:dyDescent="0.25">
      <c r="A11" s="51"/>
      <c r="B11" s="62"/>
      <c r="C11" s="78"/>
      <c r="D11" s="62"/>
      <c r="E11" s="51"/>
      <c r="F11" s="51"/>
      <c r="G11" s="51"/>
      <c r="H11" s="26" t="s">
        <v>2</v>
      </c>
      <c r="I11" s="26" t="s">
        <v>3</v>
      </c>
      <c r="J11" s="26" t="s">
        <v>2</v>
      </c>
      <c r="K11" s="26" t="s">
        <v>3</v>
      </c>
      <c r="L11" s="26" t="s">
        <v>2</v>
      </c>
      <c r="M11" s="26" t="s">
        <v>3</v>
      </c>
      <c r="N11" s="26" t="s">
        <v>2</v>
      </c>
      <c r="O11" s="26" t="s">
        <v>75</v>
      </c>
      <c r="P11" s="26" t="s">
        <v>2</v>
      </c>
      <c r="Q11" s="26" t="s">
        <v>75</v>
      </c>
      <c r="R11" s="26" t="s">
        <v>2</v>
      </c>
      <c r="S11" s="26" t="s">
        <v>75</v>
      </c>
      <c r="T11" s="26" t="s">
        <v>2</v>
      </c>
      <c r="U11" s="26" t="s">
        <v>75</v>
      </c>
      <c r="V11" s="26" t="s">
        <v>2</v>
      </c>
      <c r="W11" s="26" t="s">
        <v>75</v>
      </c>
      <c r="X11" s="51"/>
    </row>
    <row r="12" spans="1:24" s="20" customFormat="1" ht="12.75" customHeight="1" x14ac:dyDescent="0.2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</row>
    <row r="13" spans="1:24" s="1" customFormat="1" ht="24" customHeight="1" x14ac:dyDescent="0.25">
      <c r="A13" s="26">
        <v>2</v>
      </c>
      <c r="B13" s="63" t="s">
        <v>10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1:24" s="1" customFormat="1" ht="63" customHeight="1" x14ac:dyDescent="0.25">
      <c r="A14" s="26">
        <v>3</v>
      </c>
      <c r="B14" s="27" t="s">
        <v>31</v>
      </c>
      <c r="C14" s="28" t="s">
        <v>30</v>
      </c>
      <c r="D14" s="28" t="s">
        <v>33</v>
      </c>
      <c r="E14" s="26" t="s">
        <v>19</v>
      </c>
      <c r="F14" s="26">
        <v>100</v>
      </c>
      <c r="G14" s="26">
        <v>100</v>
      </c>
      <c r="H14" s="26">
        <v>69.5</v>
      </c>
      <c r="I14" s="26">
        <v>34.75</v>
      </c>
      <c r="J14" s="26">
        <v>100</v>
      </c>
      <c r="K14" s="26">
        <v>100</v>
      </c>
      <c r="L14" s="26">
        <v>100</v>
      </c>
      <c r="M14" s="26">
        <v>100</v>
      </c>
      <c r="N14" s="26">
        <v>100</v>
      </c>
      <c r="O14" s="26">
        <v>100</v>
      </c>
      <c r="P14" s="26">
        <v>100</v>
      </c>
      <c r="Q14" s="26">
        <v>100</v>
      </c>
      <c r="R14" s="26" t="s">
        <v>83</v>
      </c>
      <c r="S14" s="26" t="s">
        <v>83</v>
      </c>
      <c r="T14" s="26" t="s">
        <v>83</v>
      </c>
      <c r="U14" s="26" t="s">
        <v>83</v>
      </c>
      <c r="V14" s="26" t="s">
        <v>83</v>
      </c>
      <c r="W14" s="26" t="s">
        <v>83</v>
      </c>
      <c r="X14" s="26">
        <v>100</v>
      </c>
    </row>
    <row r="15" spans="1:24" s="1" customFormat="1" ht="65.25" customHeight="1" x14ac:dyDescent="0.25">
      <c r="A15" s="26">
        <v>4</v>
      </c>
      <c r="B15" s="28" t="s">
        <v>28</v>
      </c>
      <c r="C15" s="28" t="s">
        <v>30</v>
      </c>
      <c r="D15" s="28" t="s">
        <v>77</v>
      </c>
      <c r="E15" s="26" t="s">
        <v>19</v>
      </c>
      <c r="F15" s="26">
        <v>100</v>
      </c>
      <c r="G15" s="26">
        <v>100</v>
      </c>
      <c r="H15" s="26">
        <v>98.64</v>
      </c>
      <c r="I15" s="30">
        <v>49.32</v>
      </c>
      <c r="J15" s="26">
        <v>100</v>
      </c>
      <c r="K15" s="26">
        <v>100</v>
      </c>
      <c r="L15" s="26">
        <v>100</v>
      </c>
      <c r="M15" s="26">
        <v>100</v>
      </c>
      <c r="N15" s="26">
        <v>100</v>
      </c>
      <c r="O15" s="26">
        <v>100</v>
      </c>
      <c r="P15" s="26">
        <v>100</v>
      </c>
      <c r="Q15" s="26">
        <v>100</v>
      </c>
      <c r="R15" s="26" t="s">
        <v>83</v>
      </c>
      <c r="S15" s="26" t="s">
        <v>83</v>
      </c>
      <c r="T15" s="26" t="s">
        <v>83</v>
      </c>
      <c r="U15" s="26" t="s">
        <v>83</v>
      </c>
      <c r="V15" s="26" t="s">
        <v>83</v>
      </c>
      <c r="W15" s="26" t="s">
        <v>83</v>
      </c>
      <c r="X15" s="26">
        <v>100</v>
      </c>
    </row>
    <row r="16" spans="1:24" s="1" customFormat="1" ht="65.25" customHeight="1" x14ac:dyDescent="0.25">
      <c r="A16" s="26">
        <v>5</v>
      </c>
      <c r="B16" s="27" t="s">
        <v>32</v>
      </c>
      <c r="C16" s="28" t="s">
        <v>30</v>
      </c>
      <c r="D16" s="27" t="s">
        <v>48</v>
      </c>
      <c r="E16" s="26" t="s">
        <v>27</v>
      </c>
      <c r="F16" s="26">
        <v>640.35</v>
      </c>
      <c r="G16" s="26">
        <v>645.35</v>
      </c>
      <c r="H16" s="26">
        <v>650.35</v>
      </c>
      <c r="I16" s="26">
        <v>650.35</v>
      </c>
      <c r="J16" s="26">
        <v>660.35</v>
      </c>
      <c r="K16" s="26">
        <v>660.35</v>
      </c>
      <c r="L16" s="26">
        <f>670.35</f>
        <v>670.35</v>
      </c>
      <c r="M16" s="26">
        <v>670.35</v>
      </c>
      <c r="N16" s="26">
        <v>670.35</v>
      </c>
      <c r="O16" s="26">
        <f>N16</f>
        <v>670.35</v>
      </c>
      <c r="P16" s="26">
        <v>670.35</v>
      </c>
      <c r="Q16" s="26">
        <v>670.35</v>
      </c>
      <c r="R16" s="26">
        <v>670.35</v>
      </c>
      <c r="S16" s="26">
        <v>670.35</v>
      </c>
      <c r="T16" s="26" t="s">
        <v>83</v>
      </c>
      <c r="U16" s="26" t="s">
        <v>83</v>
      </c>
      <c r="V16" s="26" t="s">
        <v>83</v>
      </c>
      <c r="W16" s="26" t="s">
        <v>83</v>
      </c>
      <c r="X16" s="26">
        <v>670.35</v>
      </c>
    </row>
    <row r="17" spans="1:24" s="1" customFormat="1" ht="97.5" customHeight="1" x14ac:dyDescent="0.25">
      <c r="A17" s="9">
        <v>6</v>
      </c>
      <c r="B17" s="28" t="s">
        <v>104</v>
      </c>
      <c r="C17" s="28" t="s">
        <v>30</v>
      </c>
      <c r="D17" s="27" t="s">
        <v>26</v>
      </c>
      <c r="E17" s="26" t="s">
        <v>12</v>
      </c>
      <c r="F17" s="26">
        <v>9</v>
      </c>
      <c r="G17" s="26">
        <v>10</v>
      </c>
      <c r="H17" s="26">
        <v>10</v>
      </c>
      <c r="I17" s="26">
        <v>10</v>
      </c>
      <c r="J17" s="26">
        <v>10</v>
      </c>
      <c r="K17" s="26">
        <v>10</v>
      </c>
      <c r="L17" s="26">
        <v>10</v>
      </c>
      <c r="M17" s="26">
        <v>10</v>
      </c>
      <c r="N17" s="26">
        <v>10</v>
      </c>
      <c r="O17" s="26">
        <v>10</v>
      </c>
      <c r="P17" s="26">
        <v>10</v>
      </c>
      <c r="Q17" s="26">
        <v>10</v>
      </c>
      <c r="R17" s="26" t="s">
        <v>83</v>
      </c>
      <c r="S17" s="26" t="s">
        <v>83</v>
      </c>
      <c r="T17" s="26" t="s">
        <v>83</v>
      </c>
      <c r="U17" s="26" t="s">
        <v>83</v>
      </c>
      <c r="V17" s="26" t="s">
        <v>83</v>
      </c>
      <c r="W17" s="26" t="s">
        <v>83</v>
      </c>
      <c r="X17" s="26">
        <v>10</v>
      </c>
    </row>
    <row r="18" spans="1:24" s="1" customFormat="1" ht="60.75" customHeight="1" x14ac:dyDescent="0.25">
      <c r="A18" s="9">
        <v>7</v>
      </c>
      <c r="B18" s="22" t="s">
        <v>67</v>
      </c>
      <c r="C18" s="31" t="s">
        <v>30</v>
      </c>
      <c r="D18" s="22" t="s">
        <v>69</v>
      </c>
      <c r="E18" s="6" t="s">
        <v>27</v>
      </c>
      <c r="F18" s="32">
        <v>2</v>
      </c>
      <c r="G18" s="32">
        <v>5</v>
      </c>
      <c r="H18" s="33">
        <v>2.5</v>
      </c>
      <c r="I18" s="24">
        <v>0</v>
      </c>
      <c r="J18" s="34">
        <v>0</v>
      </c>
      <c r="K18" s="24">
        <v>0</v>
      </c>
      <c r="L18" s="24">
        <v>0</v>
      </c>
      <c r="M18" s="24">
        <v>0</v>
      </c>
      <c r="N18" s="24">
        <v>11.25</v>
      </c>
      <c r="O18" s="24">
        <v>0</v>
      </c>
      <c r="P18" s="24">
        <v>11.25</v>
      </c>
      <c r="Q18" s="24">
        <v>0</v>
      </c>
      <c r="R18" s="24" t="s">
        <v>83</v>
      </c>
      <c r="S18" s="24" t="s">
        <v>83</v>
      </c>
      <c r="T18" s="24" t="s">
        <v>83</v>
      </c>
      <c r="U18" s="24" t="s">
        <v>83</v>
      </c>
      <c r="V18" s="24" t="s">
        <v>83</v>
      </c>
      <c r="W18" s="24" t="s">
        <v>83</v>
      </c>
      <c r="X18" s="34">
        <f>N18+L18+J18+H18+P18</f>
        <v>25</v>
      </c>
    </row>
    <row r="19" spans="1:24" s="1" customFormat="1" ht="70.5" customHeight="1" x14ac:dyDescent="0.25">
      <c r="A19" s="9">
        <v>8</v>
      </c>
      <c r="B19" s="27" t="s">
        <v>49</v>
      </c>
      <c r="C19" s="21" t="s">
        <v>30</v>
      </c>
      <c r="D19" s="22" t="s">
        <v>50</v>
      </c>
      <c r="E19" s="6" t="s">
        <v>19</v>
      </c>
      <c r="F19" s="32">
        <v>100</v>
      </c>
      <c r="G19" s="32">
        <v>100</v>
      </c>
      <c r="H19" s="35">
        <v>100</v>
      </c>
      <c r="I19" s="25">
        <v>100</v>
      </c>
      <c r="J19" s="36">
        <v>100</v>
      </c>
      <c r="K19" s="25">
        <v>100</v>
      </c>
      <c r="L19" s="25">
        <v>100</v>
      </c>
      <c r="M19" s="25">
        <v>100</v>
      </c>
      <c r="N19" s="25">
        <v>100</v>
      </c>
      <c r="O19" s="25">
        <v>100</v>
      </c>
      <c r="P19" s="25">
        <v>100</v>
      </c>
      <c r="Q19" s="25">
        <v>100</v>
      </c>
      <c r="R19" s="25" t="s">
        <v>83</v>
      </c>
      <c r="S19" s="25" t="s">
        <v>83</v>
      </c>
      <c r="T19" s="25" t="s">
        <v>83</v>
      </c>
      <c r="U19" s="25" t="s">
        <v>83</v>
      </c>
      <c r="V19" s="25" t="s">
        <v>83</v>
      </c>
      <c r="W19" s="25" t="s">
        <v>83</v>
      </c>
      <c r="X19" s="36">
        <v>100</v>
      </c>
    </row>
    <row r="20" spans="1:24" s="3" customFormat="1" ht="62.25" customHeight="1" x14ac:dyDescent="0.25">
      <c r="A20" s="26">
        <v>9</v>
      </c>
      <c r="B20" s="27" t="s">
        <v>34</v>
      </c>
      <c r="C20" s="21" t="s">
        <v>30</v>
      </c>
      <c r="D20" s="27" t="s">
        <v>35</v>
      </c>
      <c r="E20" s="26" t="s">
        <v>19</v>
      </c>
      <c r="F20" s="26">
        <v>15</v>
      </c>
      <c r="G20" s="26">
        <v>15</v>
      </c>
      <c r="H20" s="26">
        <v>15</v>
      </c>
      <c r="I20" s="26">
        <v>7</v>
      </c>
      <c r="J20" s="26">
        <v>15</v>
      </c>
      <c r="K20" s="26">
        <v>7</v>
      </c>
      <c r="L20" s="26">
        <v>15</v>
      </c>
      <c r="M20" s="26">
        <v>7</v>
      </c>
      <c r="N20" s="26">
        <v>15</v>
      </c>
      <c r="O20" s="26">
        <v>7</v>
      </c>
      <c r="P20" s="26">
        <v>15</v>
      </c>
      <c r="Q20" s="26">
        <v>7</v>
      </c>
      <c r="R20" s="26" t="s">
        <v>83</v>
      </c>
      <c r="S20" s="26" t="s">
        <v>83</v>
      </c>
      <c r="T20" s="26" t="s">
        <v>83</v>
      </c>
      <c r="U20" s="26" t="s">
        <v>83</v>
      </c>
      <c r="V20" s="26" t="s">
        <v>83</v>
      </c>
      <c r="W20" s="26" t="s">
        <v>83</v>
      </c>
      <c r="X20" s="26">
        <f>N20+L20+J20+H20+P20</f>
        <v>75</v>
      </c>
    </row>
    <row r="21" spans="1:24" s="1" customFormat="1" ht="60" customHeight="1" x14ac:dyDescent="0.25">
      <c r="A21" s="51">
        <v>10</v>
      </c>
      <c r="B21" s="55" t="s">
        <v>51</v>
      </c>
      <c r="C21" s="28" t="s">
        <v>36</v>
      </c>
      <c r="D21" s="55" t="s">
        <v>37</v>
      </c>
      <c r="E21" s="26" t="s">
        <v>12</v>
      </c>
      <c r="F21" s="26">
        <v>300</v>
      </c>
      <c r="G21" s="26">
        <v>300</v>
      </c>
      <c r="H21" s="26">
        <f t="shared" ref="H21:S21" si="0">H23+H24+H25+H26</f>
        <v>306</v>
      </c>
      <c r="I21" s="26">
        <f t="shared" si="0"/>
        <v>150</v>
      </c>
      <c r="J21" s="26">
        <f t="shared" si="0"/>
        <v>593</v>
      </c>
      <c r="K21" s="26">
        <f t="shared" si="0"/>
        <v>325</v>
      </c>
      <c r="L21" s="26">
        <f>L23+L24+L25+L26</f>
        <v>561</v>
      </c>
      <c r="M21" s="26">
        <f>M23+M24+M25+M26</f>
        <v>216</v>
      </c>
      <c r="N21" s="26">
        <f t="shared" si="0"/>
        <v>656</v>
      </c>
      <c r="O21" s="26">
        <f t="shared" si="0"/>
        <v>175</v>
      </c>
      <c r="P21" s="26">
        <f t="shared" si="0"/>
        <v>657</v>
      </c>
      <c r="Q21" s="26">
        <f t="shared" si="0"/>
        <v>175</v>
      </c>
      <c r="R21" s="26">
        <f t="shared" si="0"/>
        <v>653</v>
      </c>
      <c r="S21" s="26">
        <f t="shared" si="0"/>
        <v>175</v>
      </c>
      <c r="T21" s="26" t="s">
        <v>83</v>
      </c>
      <c r="U21" s="26" t="s">
        <v>83</v>
      </c>
      <c r="V21" s="26" t="s">
        <v>83</v>
      </c>
      <c r="W21" s="26" t="s">
        <v>83</v>
      </c>
      <c r="X21" s="26">
        <f>X23+X24+X25+X26</f>
        <v>2773</v>
      </c>
    </row>
    <row r="22" spans="1:24" s="1" customFormat="1" ht="25.9" customHeight="1" x14ac:dyDescent="0.25">
      <c r="A22" s="51"/>
      <c r="B22" s="55"/>
      <c r="C22" s="28" t="s">
        <v>78</v>
      </c>
      <c r="D22" s="5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1" customFormat="1" ht="31.9" customHeight="1" x14ac:dyDescent="0.25">
      <c r="A23" s="51"/>
      <c r="B23" s="55"/>
      <c r="C23" s="28" t="s">
        <v>79</v>
      </c>
      <c r="D23" s="55"/>
      <c r="E23" s="51" t="s">
        <v>12</v>
      </c>
      <c r="F23" s="26" t="s">
        <v>83</v>
      </c>
      <c r="G23" s="26" t="s">
        <v>83</v>
      </c>
      <c r="H23" s="26">
        <v>140</v>
      </c>
      <c r="I23" s="26">
        <v>70</v>
      </c>
      <c r="J23" s="26">
        <v>140</v>
      </c>
      <c r="K23" s="26">
        <v>70</v>
      </c>
      <c r="L23" s="26">
        <v>141</v>
      </c>
      <c r="M23" s="26">
        <v>141</v>
      </c>
      <c r="N23" s="26">
        <v>184</v>
      </c>
      <c r="O23" s="26">
        <v>50</v>
      </c>
      <c r="P23" s="26">
        <v>190</v>
      </c>
      <c r="Q23" s="26">
        <v>50</v>
      </c>
      <c r="R23" s="26">
        <v>186</v>
      </c>
      <c r="S23" s="26">
        <v>50</v>
      </c>
      <c r="T23" s="26" t="s">
        <v>83</v>
      </c>
      <c r="U23" s="26" t="s">
        <v>83</v>
      </c>
      <c r="V23" s="26" t="s">
        <v>83</v>
      </c>
      <c r="W23" s="26" t="s">
        <v>83</v>
      </c>
      <c r="X23" s="26">
        <f>H23+J23+L23+N23+P23</f>
        <v>795</v>
      </c>
    </row>
    <row r="24" spans="1:24" s="39" customFormat="1" ht="32.450000000000003" customHeight="1" x14ac:dyDescent="0.25">
      <c r="A24" s="51"/>
      <c r="B24" s="55"/>
      <c r="C24" s="28" t="s">
        <v>80</v>
      </c>
      <c r="D24" s="55"/>
      <c r="E24" s="51"/>
      <c r="F24" s="26" t="s">
        <v>83</v>
      </c>
      <c r="G24" s="26" t="s">
        <v>83</v>
      </c>
      <c r="H24" s="26">
        <v>84</v>
      </c>
      <c r="I24" s="26">
        <v>40</v>
      </c>
      <c r="J24" s="26">
        <v>207</v>
      </c>
      <c r="K24" s="26">
        <v>135</v>
      </c>
      <c r="L24" s="26">
        <v>156</v>
      </c>
      <c r="M24" s="26">
        <v>38</v>
      </c>
      <c r="N24" s="26">
        <v>152</v>
      </c>
      <c r="O24" s="26">
        <v>38</v>
      </c>
      <c r="P24" s="26">
        <v>152</v>
      </c>
      <c r="Q24" s="26">
        <v>38</v>
      </c>
      <c r="R24" s="26">
        <v>152</v>
      </c>
      <c r="S24" s="26">
        <v>38</v>
      </c>
      <c r="T24" s="26" t="s">
        <v>83</v>
      </c>
      <c r="U24" s="26" t="s">
        <v>83</v>
      </c>
      <c r="V24" s="26" t="s">
        <v>83</v>
      </c>
      <c r="W24" s="26" t="s">
        <v>83</v>
      </c>
      <c r="X24" s="26">
        <f>H24+J24+L24+N24+P24</f>
        <v>751</v>
      </c>
    </row>
    <row r="25" spans="1:24" s="39" customFormat="1" ht="31.9" customHeight="1" x14ac:dyDescent="0.25">
      <c r="A25" s="51"/>
      <c r="B25" s="55"/>
      <c r="C25" s="28" t="s">
        <v>81</v>
      </c>
      <c r="D25" s="55"/>
      <c r="E25" s="51"/>
      <c r="F25" s="26" t="s">
        <v>83</v>
      </c>
      <c r="G25" s="26" t="s">
        <v>83</v>
      </c>
      <c r="H25" s="26">
        <v>27</v>
      </c>
      <c r="I25" s="26">
        <v>13</v>
      </c>
      <c r="J25" s="26">
        <v>57</v>
      </c>
      <c r="K25" s="26">
        <v>28</v>
      </c>
      <c r="L25" s="26">
        <v>241</v>
      </c>
      <c r="M25" s="26">
        <v>37</v>
      </c>
      <c r="N25" s="26">
        <v>173</v>
      </c>
      <c r="O25" s="26">
        <v>37</v>
      </c>
      <c r="P25" s="26">
        <v>173</v>
      </c>
      <c r="Q25" s="26">
        <f t="shared" ref="P25:S28" si="1">O25</f>
        <v>37</v>
      </c>
      <c r="R25" s="26">
        <v>173</v>
      </c>
      <c r="S25" s="26">
        <f t="shared" si="1"/>
        <v>37</v>
      </c>
      <c r="T25" s="26" t="s">
        <v>83</v>
      </c>
      <c r="U25" s="26" t="s">
        <v>83</v>
      </c>
      <c r="V25" s="26" t="s">
        <v>83</v>
      </c>
      <c r="W25" s="26" t="s">
        <v>83</v>
      </c>
      <c r="X25" s="26">
        <f>H25+J25+L25+N25+P25</f>
        <v>671</v>
      </c>
    </row>
    <row r="26" spans="1:24" s="39" customFormat="1" ht="37.5" customHeight="1" x14ac:dyDescent="0.25">
      <c r="A26" s="51"/>
      <c r="B26" s="55"/>
      <c r="C26" s="28" t="s">
        <v>82</v>
      </c>
      <c r="D26" s="55"/>
      <c r="E26" s="51"/>
      <c r="F26" s="26" t="s">
        <v>83</v>
      </c>
      <c r="G26" s="26" t="s">
        <v>83</v>
      </c>
      <c r="H26" s="26">
        <v>55</v>
      </c>
      <c r="I26" s="26">
        <v>27</v>
      </c>
      <c r="J26" s="26">
        <v>189</v>
      </c>
      <c r="K26" s="26">
        <v>92</v>
      </c>
      <c r="L26" s="26">
        <v>23</v>
      </c>
      <c r="M26" s="26">
        <v>0</v>
      </c>
      <c r="N26" s="26">
        <v>147</v>
      </c>
      <c r="O26" s="26">
        <v>50</v>
      </c>
      <c r="P26" s="26">
        <v>142</v>
      </c>
      <c r="Q26" s="26">
        <v>50</v>
      </c>
      <c r="R26" s="26">
        <v>142</v>
      </c>
      <c r="S26" s="26">
        <f t="shared" si="1"/>
        <v>50</v>
      </c>
      <c r="T26" s="26" t="s">
        <v>83</v>
      </c>
      <c r="U26" s="26" t="s">
        <v>83</v>
      </c>
      <c r="V26" s="26" t="s">
        <v>83</v>
      </c>
      <c r="W26" s="26" t="s">
        <v>83</v>
      </c>
      <c r="X26" s="26">
        <f>H26+J26+L26+N26+P26</f>
        <v>556</v>
      </c>
    </row>
    <row r="27" spans="1:24" s="39" customFormat="1" ht="54" customHeight="1" x14ac:dyDescent="0.25">
      <c r="A27" s="26">
        <v>11</v>
      </c>
      <c r="B27" s="27" t="s">
        <v>120</v>
      </c>
      <c r="C27" s="28" t="s">
        <v>30</v>
      </c>
      <c r="D27" s="27" t="s">
        <v>111</v>
      </c>
      <c r="E27" s="26" t="s">
        <v>12</v>
      </c>
      <c r="F27" s="26">
        <v>21</v>
      </c>
      <c r="G27" s="26">
        <v>17</v>
      </c>
      <c r="H27" s="26">
        <v>0</v>
      </c>
      <c r="I27" s="26">
        <v>0</v>
      </c>
      <c r="J27" s="26">
        <v>0</v>
      </c>
      <c r="K27" s="26">
        <v>0</v>
      </c>
      <c r="L27" s="26">
        <v>14</v>
      </c>
      <c r="M27" s="26">
        <v>0</v>
      </c>
      <c r="N27" s="26">
        <v>14</v>
      </c>
      <c r="O27" s="26">
        <v>0</v>
      </c>
      <c r="P27" s="26">
        <f t="shared" si="1"/>
        <v>14</v>
      </c>
      <c r="Q27" s="26">
        <f t="shared" si="1"/>
        <v>0</v>
      </c>
      <c r="R27" s="26">
        <v>14</v>
      </c>
      <c r="S27" s="26">
        <v>0</v>
      </c>
      <c r="T27" s="26">
        <v>14</v>
      </c>
      <c r="U27" s="26">
        <v>0</v>
      </c>
      <c r="V27" s="26">
        <v>14</v>
      </c>
      <c r="W27" s="26">
        <v>0</v>
      </c>
      <c r="X27" s="26">
        <v>14</v>
      </c>
    </row>
    <row r="28" spans="1:24" s="1" customFormat="1" ht="96" hidden="1" customHeight="1" x14ac:dyDescent="0.25">
      <c r="A28" s="26"/>
      <c r="B28" s="27" t="s">
        <v>112</v>
      </c>
      <c r="C28" s="28" t="s">
        <v>30</v>
      </c>
      <c r="D28" s="27" t="s">
        <v>113</v>
      </c>
      <c r="E28" s="26" t="s">
        <v>12</v>
      </c>
      <c r="F28" s="26">
        <v>21</v>
      </c>
      <c r="G28" s="26">
        <v>17</v>
      </c>
      <c r="H28" s="26">
        <v>0</v>
      </c>
      <c r="I28" s="26">
        <v>0</v>
      </c>
      <c r="J28" s="26">
        <v>0</v>
      </c>
      <c r="K28" s="26">
        <v>0</v>
      </c>
      <c r="L28" s="26">
        <v>1</v>
      </c>
      <c r="M28" s="26">
        <v>0</v>
      </c>
      <c r="N28" s="26">
        <v>1</v>
      </c>
      <c r="O28" s="26">
        <v>0</v>
      </c>
      <c r="P28" s="26">
        <f t="shared" si="1"/>
        <v>1</v>
      </c>
      <c r="Q28" s="26">
        <f t="shared" si="1"/>
        <v>0</v>
      </c>
      <c r="R28" s="26">
        <v>14</v>
      </c>
      <c r="S28" s="26">
        <v>0</v>
      </c>
      <c r="T28" s="26">
        <v>14</v>
      </c>
      <c r="U28" s="26">
        <v>0</v>
      </c>
      <c r="V28" s="26">
        <v>14</v>
      </c>
      <c r="W28" s="26">
        <v>0</v>
      </c>
      <c r="X28" s="26">
        <v>14</v>
      </c>
    </row>
    <row r="29" spans="1:24" s="1" customFormat="1" ht="66" customHeight="1" x14ac:dyDescent="0.25">
      <c r="A29" s="26">
        <v>12</v>
      </c>
      <c r="B29" s="28" t="s">
        <v>76</v>
      </c>
      <c r="C29" s="21" t="s">
        <v>30</v>
      </c>
      <c r="D29" s="28" t="s">
        <v>84</v>
      </c>
      <c r="E29" s="26" t="s">
        <v>19</v>
      </c>
      <c r="F29" s="26">
        <v>100</v>
      </c>
      <c r="G29" s="26">
        <v>100</v>
      </c>
      <c r="H29" s="26">
        <v>76.87</v>
      </c>
      <c r="I29" s="26">
        <v>38.43</v>
      </c>
      <c r="J29" s="26">
        <v>100</v>
      </c>
      <c r="K29" s="26">
        <v>100</v>
      </c>
      <c r="L29" s="26">
        <v>100</v>
      </c>
      <c r="M29" s="26">
        <v>100</v>
      </c>
      <c r="N29" s="26">
        <v>100</v>
      </c>
      <c r="O29" s="26">
        <v>100</v>
      </c>
      <c r="P29" s="26">
        <v>100</v>
      </c>
      <c r="Q29" s="26">
        <v>100</v>
      </c>
      <c r="R29" s="26" t="s">
        <v>83</v>
      </c>
      <c r="S29" s="26" t="s">
        <v>83</v>
      </c>
      <c r="T29" s="26" t="s">
        <v>83</v>
      </c>
      <c r="U29" s="26" t="s">
        <v>83</v>
      </c>
      <c r="V29" s="26" t="s">
        <v>83</v>
      </c>
      <c r="W29" s="26" t="s">
        <v>83</v>
      </c>
      <c r="X29" s="26">
        <v>100</v>
      </c>
    </row>
    <row r="30" spans="1:24" s="3" customFormat="1" ht="93" customHeight="1" x14ac:dyDescent="0.25">
      <c r="A30" s="26">
        <v>13</v>
      </c>
      <c r="B30" s="27" t="s">
        <v>95</v>
      </c>
      <c r="C30" s="21" t="s">
        <v>30</v>
      </c>
      <c r="D30" s="27" t="s">
        <v>98</v>
      </c>
      <c r="E30" s="26" t="s">
        <v>19</v>
      </c>
      <c r="F30" s="26">
        <v>0</v>
      </c>
      <c r="G30" s="26">
        <v>0</v>
      </c>
      <c r="H30" s="26">
        <v>0</v>
      </c>
      <c r="I30" s="26">
        <v>0</v>
      </c>
      <c r="J30" s="26">
        <v>50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 t="s">
        <v>83</v>
      </c>
      <c r="S30" s="26" t="s">
        <v>83</v>
      </c>
      <c r="T30" s="26" t="s">
        <v>83</v>
      </c>
      <c r="U30" s="26" t="s">
        <v>83</v>
      </c>
      <c r="V30" s="26" t="s">
        <v>83</v>
      </c>
      <c r="W30" s="26" t="s">
        <v>83</v>
      </c>
      <c r="X30" s="26">
        <v>50</v>
      </c>
    </row>
    <row r="31" spans="1:24" s="1" customFormat="1" ht="24" customHeight="1" x14ac:dyDescent="0.25">
      <c r="A31" s="63" t="s">
        <v>100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</row>
    <row r="32" spans="1:24" s="1" customFormat="1" ht="68.25" customHeight="1" x14ac:dyDescent="0.25">
      <c r="A32" s="26">
        <v>14</v>
      </c>
      <c r="B32" s="27" t="s">
        <v>43</v>
      </c>
      <c r="C32" s="21" t="s">
        <v>30</v>
      </c>
      <c r="D32" s="28" t="s">
        <v>44</v>
      </c>
      <c r="E32" s="26" t="s">
        <v>19</v>
      </c>
      <c r="F32" s="26">
        <v>100</v>
      </c>
      <c r="G32" s="26">
        <v>100</v>
      </c>
      <c r="H32" s="26">
        <v>76.87</v>
      </c>
      <c r="I32" s="26">
        <v>38.43</v>
      </c>
      <c r="J32" s="26">
        <v>100</v>
      </c>
      <c r="K32" s="26">
        <v>100</v>
      </c>
      <c r="L32" s="26">
        <v>100</v>
      </c>
      <c r="M32" s="26">
        <v>100</v>
      </c>
      <c r="N32" s="26">
        <v>100</v>
      </c>
      <c r="O32" s="26">
        <v>100</v>
      </c>
      <c r="P32" s="26">
        <v>100</v>
      </c>
      <c r="Q32" s="26">
        <v>100</v>
      </c>
      <c r="R32" s="26" t="s">
        <v>83</v>
      </c>
      <c r="S32" s="26" t="s">
        <v>83</v>
      </c>
      <c r="T32" s="26" t="s">
        <v>83</v>
      </c>
      <c r="U32" s="26" t="s">
        <v>83</v>
      </c>
      <c r="V32" s="26" t="s">
        <v>83</v>
      </c>
      <c r="W32" s="26" t="s">
        <v>83</v>
      </c>
      <c r="X32" s="26">
        <v>100</v>
      </c>
    </row>
    <row r="33" spans="1:24" s="1" customFormat="1" ht="54.75" customHeight="1" x14ac:dyDescent="0.25">
      <c r="A33" s="26">
        <v>15</v>
      </c>
      <c r="B33" s="27" t="s">
        <v>38</v>
      </c>
      <c r="C33" s="21" t="s">
        <v>30</v>
      </c>
      <c r="D33" s="28" t="s">
        <v>57</v>
      </c>
      <c r="E33" s="26" t="s">
        <v>19</v>
      </c>
      <c r="F33" s="26">
        <v>100</v>
      </c>
      <c r="G33" s="26">
        <v>100</v>
      </c>
      <c r="H33" s="26">
        <v>87.31</v>
      </c>
      <c r="I33" s="26">
        <v>43.65</v>
      </c>
      <c r="J33" s="26">
        <v>100</v>
      </c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>
        <v>100</v>
      </c>
      <c r="R33" s="26" t="s">
        <v>83</v>
      </c>
      <c r="S33" s="26" t="s">
        <v>83</v>
      </c>
      <c r="T33" s="26" t="s">
        <v>83</v>
      </c>
      <c r="U33" s="26" t="s">
        <v>83</v>
      </c>
      <c r="V33" s="26" t="s">
        <v>83</v>
      </c>
      <c r="W33" s="26" t="s">
        <v>83</v>
      </c>
      <c r="X33" s="26">
        <v>100</v>
      </c>
    </row>
    <row r="34" spans="1:24" s="1" customFormat="1" ht="55.5" customHeight="1" x14ac:dyDescent="0.25">
      <c r="A34" s="26">
        <v>16</v>
      </c>
      <c r="B34" s="28" t="s">
        <v>20</v>
      </c>
      <c r="C34" s="28" t="s">
        <v>29</v>
      </c>
      <c r="D34" s="28" t="s">
        <v>52</v>
      </c>
      <c r="E34" s="26" t="s">
        <v>12</v>
      </c>
      <c r="F34" s="26">
        <v>0</v>
      </c>
      <c r="G34" s="26">
        <v>32</v>
      </c>
      <c r="H34" s="26">
        <v>32</v>
      </c>
      <c r="I34" s="37">
        <v>16</v>
      </c>
      <c r="J34" s="26">
        <v>12</v>
      </c>
      <c r="K34" s="26">
        <v>12</v>
      </c>
      <c r="L34" s="26">
        <v>12</v>
      </c>
      <c r="M34" s="26">
        <v>12</v>
      </c>
      <c r="N34" s="26">
        <v>6</v>
      </c>
      <c r="O34" s="26">
        <v>6</v>
      </c>
      <c r="P34" s="26">
        <v>6</v>
      </c>
      <c r="Q34" s="26">
        <v>6</v>
      </c>
      <c r="R34" s="26" t="s">
        <v>83</v>
      </c>
      <c r="S34" s="26" t="s">
        <v>83</v>
      </c>
      <c r="T34" s="26" t="s">
        <v>83</v>
      </c>
      <c r="U34" s="26" t="s">
        <v>83</v>
      </c>
      <c r="V34" s="26" t="s">
        <v>83</v>
      </c>
      <c r="W34" s="26" t="s">
        <v>83</v>
      </c>
      <c r="X34" s="26">
        <f>N34+L34+J34+H34+P34</f>
        <v>68</v>
      </c>
    </row>
    <row r="35" spans="1:24" s="1" customFormat="1" ht="15.75" customHeight="1" x14ac:dyDescent="0.25">
      <c r="A35" s="51">
        <v>17</v>
      </c>
      <c r="B35" s="52" t="s">
        <v>21</v>
      </c>
      <c r="C35" s="56" t="s">
        <v>39</v>
      </c>
      <c r="D35" s="56" t="s">
        <v>121</v>
      </c>
      <c r="E35" s="51" t="s">
        <v>11</v>
      </c>
      <c r="F35" s="51">
        <v>1051.3800000000001</v>
      </c>
      <c r="G35" s="51">
        <v>1051.3800000000001</v>
      </c>
      <c r="H35" s="50">
        <f t="shared" ref="H35:O35" si="2">H38+H39+H40+H41</f>
        <v>822.98</v>
      </c>
      <c r="I35" s="51">
        <f t="shared" si="2"/>
        <v>410.5</v>
      </c>
      <c r="J35" s="50">
        <f t="shared" si="2"/>
        <v>1488.2</v>
      </c>
      <c r="K35" s="51">
        <f t="shared" si="2"/>
        <v>689.9</v>
      </c>
      <c r="L35" s="57">
        <f t="shared" si="2"/>
        <v>2093.5100000000002</v>
      </c>
      <c r="M35" s="51">
        <f t="shared" si="2"/>
        <v>693.8</v>
      </c>
      <c r="N35" s="51">
        <f t="shared" si="2"/>
        <v>1646.7</v>
      </c>
      <c r="O35" s="51">
        <f t="shared" si="2"/>
        <v>693.8</v>
      </c>
      <c r="P35" s="51">
        <f t="shared" ref="P35:Q35" si="3">P38+P39+P40+P41</f>
        <v>1646.7</v>
      </c>
      <c r="Q35" s="51">
        <f t="shared" si="3"/>
        <v>693.8</v>
      </c>
      <c r="R35" s="48" t="s">
        <v>83</v>
      </c>
      <c r="S35" s="48" t="s">
        <v>83</v>
      </c>
      <c r="T35" s="48" t="s">
        <v>83</v>
      </c>
      <c r="U35" s="48" t="s">
        <v>83</v>
      </c>
      <c r="V35" s="48" t="s">
        <v>83</v>
      </c>
      <c r="W35" s="48" t="s">
        <v>83</v>
      </c>
      <c r="X35" s="50">
        <f>H35+J35+L35+N35+P35</f>
        <v>7698.09</v>
      </c>
    </row>
    <row r="36" spans="1:24" s="1" customFormat="1" ht="43.5" customHeight="1" x14ac:dyDescent="0.25">
      <c r="A36" s="51"/>
      <c r="B36" s="53"/>
      <c r="C36" s="56"/>
      <c r="D36" s="56"/>
      <c r="E36" s="51"/>
      <c r="F36" s="51"/>
      <c r="G36" s="51"/>
      <c r="H36" s="50"/>
      <c r="I36" s="51"/>
      <c r="J36" s="50"/>
      <c r="K36" s="51"/>
      <c r="L36" s="57"/>
      <c r="M36" s="51"/>
      <c r="N36" s="51"/>
      <c r="O36" s="51"/>
      <c r="P36" s="51"/>
      <c r="Q36" s="51"/>
      <c r="R36" s="49"/>
      <c r="S36" s="49"/>
      <c r="T36" s="49"/>
      <c r="U36" s="49"/>
      <c r="V36" s="49"/>
      <c r="W36" s="49"/>
      <c r="X36" s="51"/>
    </row>
    <row r="37" spans="1:24" s="1" customFormat="1" ht="27.75" customHeight="1" x14ac:dyDescent="0.25">
      <c r="A37" s="51"/>
      <c r="B37" s="53"/>
      <c r="C37" s="28" t="s">
        <v>78</v>
      </c>
      <c r="D37" s="56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s="1" customFormat="1" ht="35.450000000000003" customHeight="1" x14ac:dyDescent="0.25">
      <c r="A38" s="51"/>
      <c r="B38" s="53"/>
      <c r="C38" s="28" t="s">
        <v>79</v>
      </c>
      <c r="D38" s="56"/>
      <c r="E38" s="51" t="s">
        <v>11</v>
      </c>
      <c r="F38" s="26" t="s">
        <v>83</v>
      </c>
      <c r="G38" s="26" t="s">
        <v>83</v>
      </c>
      <c r="H38" s="30">
        <v>201.6</v>
      </c>
      <c r="I38" s="26">
        <v>100</v>
      </c>
      <c r="J38" s="30">
        <v>413</v>
      </c>
      <c r="K38" s="26">
        <v>206</v>
      </c>
      <c r="L38" s="38">
        <v>407.03</v>
      </c>
      <c r="M38" s="26">
        <v>265.8</v>
      </c>
      <c r="N38" s="26">
        <v>531.5</v>
      </c>
      <c r="O38" s="26">
        <v>265.8</v>
      </c>
      <c r="P38" s="26">
        <v>531.5</v>
      </c>
      <c r="Q38" s="26">
        <v>265.8</v>
      </c>
      <c r="R38" s="26" t="s">
        <v>83</v>
      </c>
      <c r="S38" s="26" t="s">
        <v>83</v>
      </c>
      <c r="T38" s="26" t="s">
        <v>83</v>
      </c>
      <c r="U38" s="26" t="s">
        <v>83</v>
      </c>
      <c r="V38" s="26" t="s">
        <v>83</v>
      </c>
      <c r="W38" s="26" t="s">
        <v>83</v>
      </c>
      <c r="X38" s="30">
        <f>H38+J38+L38+N38+P38</f>
        <v>2084.63</v>
      </c>
    </row>
    <row r="39" spans="1:24" s="1" customFormat="1" ht="36" customHeight="1" x14ac:dyDescent="0.25">
      <c r="A39" s="51"/>
      <c r="B39" s="53"/>
      <c r="C39" s="28" t="s">
        <v>80</v>
      </c>
      <c r="D39" s="56"/>
      <c r="E39" s="51"/>
      <c r="F39" s="26" t="s">
        <v>83</v>
      </c>
      <c r="G39" s="26" t="s">
        <v>83</v>
      </c>
      <c r="H39" s="30">
        <v>25.56</v>
      </c>
      <c r="I39" s="26">
        <v>12.5</v>
      </c>
      <c r="J39" s="30">
        <v>273.2</v>
      </c>
      <c r="K39" s="26">
        <v>82</v>
      </c>
      <c r="L39" s="38">
        <v>391.28</v>
      </c>
      <c r="M39" s="26">
        <v>82</v>
      </c>
      <c r="N39" s="26">
        <v>273.2</v>
      </c>
      <c r="O39" s="26">
        <v>82</v>
      </c>
      <c r="P39" s="26">
        <v>273.2</v>
      </c>
      <c r="Q39" s="26">
        <v>82</v>
      </c>
      <c r="R39" s="26" t="s">
        <v>83</v>
      </c>
      <c r="S39" s="26" t="s">
        <v>83</v>
      </c>
      <c r="T39" s="26" t="s">
        <v>83</v>
      </c>
      <c r="U39" s="26" t="s">
        <v>83</v>
      </c>
      <c r="V39" s="26" t="s">
        <v>83</v>
      </c>
      <c r="W39" s="26" t="s">
        <v>83</v>
      </c>
      <c r="X39" s="30">
        <f>H39+J39+L39+N39</f>
        <v>963.24</v>
      </c>
    </row>
    <row r="40" spans="1:24" s="1" customFormat="1" ht="33" customHeight="1" x14ac:dyDescent="0.25">
      <c r="A40" s="51"/>
      <c r="B40" s="53"/>
      <c r="C40" s="28" t="s">
        <v>81</v>
      </c>
      <c r="D40" s="56"/>
      <c r="E40" s="51"/>
      <c r="F40" s="26" t="s">
        <v>83</v>
      </c>
      <c r="G40" s="26" t="s">
        <v>83</v>
      </c>
      <c r="H40" s="30">
        <v>420.18</v>
      </c>
      <c r="I40" s="26">
        <v>210</v>
      </c>
      <c r="J40" s="30">
        <v>443.8</v>
      </c>
      <c r="K40" s="26">
        <v>221.9</v>
      </c>
      <c r="L40" s="38">
        <v>740.4</v>
      </c>
      <c r="M40" s="26">
        <v>246</v>
      </c>
      <c r="N40" s="26">
        <v>492</v>
      </c>
      <c r="O40" s="26">
        <v>246</v>
      </c>
      <c r="P40" s="26">
        <v>492</v>
      </c>
      <c r="Q40" s="26">
        <v>246</v>
      </c>
      <c r="R40" s="26" t="s">
        <v>83</v>
      </c>
      <c r="S40" s="26" t="s">
        <v>83</v>
      </c>
      <c r="T40" s="26" t="s">
        <v>83</v>
      </c>
      <c r="U40" s="26" t="s">
        <v>83</v>
      </c>
      <c r="V40" s="26" t="s">
        <v>83</v>
      </c>
      <c r="W40" s="26" t="s">
        <v>83</v>
      </c>
      <c r="X40" s="30">
        <f>H40+J40+L40+N40+P40</f>
        <v>2588.38</v>
      </c>
    </row>
    <row r="41" spans="1:24" s="1" customFormat="1" ht="40.5" customHeight="1" x14ac:dyDescent="0.25">
      <c r="A41" s="51"/>
      <c r="B41" s="54"/>
      <c r="C41" s="28" t="s">
        <v>82</v>
      </c>
      <c r="D41" s="56"/>
      <c r="E41" s="51"/>
      <c r="F41" s="26" t="s">
        <v>83</v>
      </c>
      <c r="G41" s="26" t="s">
        <v>83</v>
      </c>
      <c r="H41" s="26">
        <v>175.64</v>
      </c>
      <c r="I41" s="26">
        <v>88</v>
      </c>
      <c r="J41" s="26">
        <v>358.2</v>
      </c>
      <c r="K41" s="26">
        <v>180</v>
      </c>
      <c r="L41" s="26">
        <v>554.79999999999995</v>
      </c>
      <c r="M41" s="26">
        <v>100</v>
      </c>
      <c r="N41" s="26">
        <v>350</v>
      </c>
      <c r="O41" s="26">
        <v>100</v>
      </c>
      <c r="P41" s="26">
        <v>350</v>
      </c>
      <c r="Q41" s="26">
        <v>100</v>
      </c>
      <c r="R41" s="26" t="s">
        <v>83</v>
      </c>
      <c r="S41" s="26" t="s">
        <v>83</v>
      </c>
      <c r="T41" s="26" t="s">
        <v>83</v>
      </c>
      <c r="U41" s="26" t="s">
        <v>83</v>
      </c>
      <c r="V41" s="26" t="s">
        <v>83</v>
      </c>
      <c r="W41" s="26" t="s">
        <v>83</v>
      </c>
      <c r="X41" s="26">
        <f>H41+J41+L41+N41+P41</f>
        <v>1788.6399999999999</v>
      </c>
    </row>
    <row r="42" spans="1:24" s="1" customFormat="1" ht="15.75" customHeight="1" x14ac:dyDescent="0.25">
      <c r="A42" s="51">
        <v>18</v>
      </c>
      <c r="B42" s="56" t="s">
        <v>74</v>
      </c>
      <c r="C42" s="56" t="s">
        <v>30</v>
      </c>
      <c r="D42" s="56" t="s">
        <v>73</v>
      </c>
      <c r="E42" s="51" t="s">
        <v>12</v>
      </c>
      <c r="F42" s="51">
        <v>45</v>
      </c>
      <c r="G42" s="51">
        <v>45</v>
      </c>
      <c r="H42" s="51">
        <v>46</v>
      </c>
      <c r="I42" s="51">
        <v>46</v>
      </c>
      <c r="J42" s="51">
        <v>46</v>
      </c>
      <c r="K42" s="51">
        <v>46</v>
      </c>
      <c r="L42" s="57">
        <v>46</v>
      </c>
      <c r="M42" s="51">
        <v>46</v>
      </c>
      <c r="N42" s="51">
        <v>46</v>
      </c>
      <c r="O42" s="51">
        <v>46</v>
      </c>
      <c r="P42" s="48">
        <v>46</v>
      </c>
      <c r="Q42" s="48">
        <v>46</v>
      </c>
      <c r="R42" s="48" t="s">
        <v>83</v>
      </c>
      <c r="S42" s="48" t="s">
        <v>83</v>
      </c>
      <c r="T42" s="48" t="s">
        <v>83</v>
      </c>
      <c r="U42" s="48" t="s">
        <v>83</v>
      </c>
      <c r="V42" s="48" t="s">
        <v>83</v>
      </c>
      <c r="W42" s="48" t="s">
        <v>83</v>
      </c>
      <c r="X42" s="51">
        <v>46</v>
      </c>
    </row>
    <row r="43" spans="1:24" s="1" customFormat="1" ht="54.75" customHeight="1" x14ac:dyDescent="0.25">
      <c r="A43" s="51"/>
      <c r="B43" s="56"/>
      <c r="C43" s="56"/>
      <c r="D43" s="56"/>
      <c r="E43" s="51"/>
      <c r="F43" s="51"/>
      <c r="G43" s="51"/>
      <c r="H43" s="51"/>
      <c r="I43" s="51"/>
      <c r="J43" s="51"/>
      <c r="K43" s="51"/>
      <c r="L43" s="57"/>
      <c r="M43" s="51"/>
      <c r="N43" s="51"/>
      <c r="O43" s="51"/>
      <c r="P43" s="49"/>
      <c r="Q43" s="49"/>
      <c r="R43" s="49"/>
      <c r="S43" s="49"/>
      <c r="T43" s="49"/>
      <c r="U43" s="49"/>
      <c r="V43" s="49"/>
      <c r="W43" s="49"/>
      <c r="X43" s="51"/>
    </row>
    <row r="44" spans="1:24" s="1" customFormat="1" ht="57.75" customHeight="1" x14ac:dyDescent="0.25">
      <c r="A44" s="26">
        <v>19</v>
      </c>
      <c r="B44" s="28" t="s">
        <v>22</v>
      </c>
      <c r="C44" s="28" t="s">
        <v>30</v>
      </c>
      <c r="D44" s="27" t="s">
        <v>45</v>
      </c>
      <c r="E44" s="26" t="s">
        <v>12</v>
      </c>
      <c r="F44" s="26">
        <v>26231</v>
      </c>
      <c r="G44" s="26">
        <v>26872</v>
      </c>
      <c r="H44" s="26">
        <v>26872</v>
      </c>
      <c r="I44" s="26">
        <v>26872</v>
      </c>
      <c r="J44" s="26">
        <v>26922</v>
      </c>
      <c r="K44" s="26">
        <v>26922</v>
      </c>
      <c r="L44" s="38">
        <v>26922</v>
      </c>
      <c r="M44" s="26">
        <v>26922</v>
      </c>
      <c r="N44" s="26">
        <v>26972</v>
      </c>
      <c r="O44" s="26">
        <v>26972</v>
      </c>
      <c r="P44" s="26">
        <v>26978</v>
      </c>
      <c r="Q44" s="26">
        <v>26978</v>
      </c>
      <c r="R44" s="26" t="s">
        <v>83</v>
      </c>
      <c r="S44" s="26" t="s">
        <v>83</v>
      </c>
      <c r="T44" s="26" t="s">
        <v>83</v>
      </c>
      <c r="U44" s="26" t="s">
        <v>83</v>
      </c>
      <c r="V44" s="26" t="s">
        <v>83</v>
      </c>
      <c r="W44" s="26" t="s">
        <v>83</v>
      </c>
      <c r="X44" s="26">
        <v>26978</v>
      </c>
    </row>
    <row r="45" spans="1:24" ht="46.5" customHeight="1" x14ac:dyDescent="0.25">
      <c r="A45" s="48">
        <v>20</v>
      </c>
      <c r="B45" s="70" t="s">
        <v>23</v>
      </c>
      <c r="C45" s="69" t="s">
        <v>66</v>
      </c>
      <c r="D45" s="22" t="s">
        <v>58</v>
      </c>
      <c r="E45" s="32" t="s">
        <v>12</v>
      </c>
      <c r="F45" s="9">
        <v>13</v>
      </c>
      <c r="G45" s="9">
        <v>13</v>
      </c>
      <c r="H45" s="9">
        <v>13</v>
      </c>
      <c r="I45" s="5">
        <v>13</v>
      </c>
      <c r="J45" s="5">
        <v>13</v>
      </c>
      <c r="K45" s="5">
        <v>13</v>
      </c>
      <c r="L45" s="4">
        <v>18</v>
      </c>
      <c r="M45" s="5">
        <v>18</v>
      </c>
      <c r="N45" s="5">
        <v>18</v>
      </c>
      <c r="O45" s="5">
        <v>18</v>
      </c>
      <c r="P45" s="5">
        <v>18</v>
      </c>
      <c r="Q45" s="5">
        <v>18</v>
      </c>
      <c r="R45" s="5" t="s">
        <v>83</v>
      </c>
      <c r="S45" s="5" t="s">
        <v>83</v>
      </c>
      <c r="T45" s="5" t="s">
        <v>83</v>
      </c>
      <c r="U45" s="5" t="s">
        <v>83</v>
      </c>
      <c r="V45" s="5" t="s">
        <v>83</v>
      </c>
      <c r="W45" s="5" t="s">
        <v>83</v>
      </c>
      <c r="X45" s="5">
        <v>13</v>
      </c>
    </row>
    <row r="46" spans="1:24" s="2" customFormat="1" ht="57" customHeight="1" x14ac:dyDescent="0.25">
      <c r="A46" s="73"/>
      <c r="B46" s="71"/>
      <c r="C46" s="69"/>
      <c r="D46" s="22" t="s">
        <v>59</v>
      </c>
      <c r="E46" s="32" t="s">
        <v>19</v>
      </c>
      <c r="F46" s="9">
        <v>100</v>
      </c>
      <c r="G46" s="9">
        <v>100</v>
      </c>
      <c r="H46" s="9">
        <v>100</v>
      </c>
      <c r="I46" s="5">
        <v>100</v>
      </c>
      <c r="J46" s="5">
        <v>100</v>
      </c>
      <c r="K46" s="5">
        <v>100</v>
      </c>
      <c r="L46" s="4">
        <v>100</v>
      </c>
      <c r="M46" s="5">
        <v>100</v>
      </c>
      <c r="N46" s="5">
        <v>100</v>
      </c>
      <c r="O46" s="5">
        <v>100</v>
      </c>
      <c r="P46" s="5">
        <v>100</v>
      </c>
      <c r="Q46" s="5">
        <v>100</v>
      </c>
      <c r="R46" s="5" t="s">
        <v>83</v>
      </c>
      <c r="S46" s="5" t="s">
        <v>83</v>
      </c>
      <c r="T46" s="5" t="s">
        <v>83</v>
      </c>
      <c r="U46" s="5" t="s">
        <v>83</v>
      </c>
      <c r="V46" s="5" t="s">
        <v>83</v>
      </c>
      <c r="W46" s="5" t="s">
        <v>83</v>
      </c>
      <c r="X46" s="5">
        <v>100</v>
      </c>
    </row>
    <row r="47" spans="1:24" s="2" customFormat="1" ht="43.5" customHeight="1" x14ac:dyDescent="0.25">
      <c r="A47" s="73"/>
      <c r="B47" s="71"/>
      <c r="C47" s="21" t="s">
        <v>40</v>
      </c>
      <c r="D47" s="67" t="s">
        <v>53</v>
      </c>
      <c r="E47" s="32" t="s">
        <v>12</v>
      </c>
      <c r="F47" s="9">
        <f t="shared" ref="F47:X47" si="4">F49+F50</f>
        <v>12</v>
      </c>
      <c r="G47" s="9">
        <f t="shared" si="4"/>
        <v>12</v>
      </c>
      <c r="H47" s="9">
        <f t="shared" si="4"/>
        <v>12</v>
      </c>
      <c r="I47" s="5">
        <f t="shared" si="4"/>
        <v>6</v>
      </c>
      <c r="J47" s="5">
        <f t="shared" si="4"/>
        <v>42</v>
      </c>
      <c r="K47" s="5">
        <f t="shared" si="4"/>
        <v>21</v>
      </c>
      <c r="L47" s="4">
        <f>L49+L50</f>
        <v>24</v>
      </c>
      <c r="M47" s="4">
        <f t="shared" ref="M47:O47" si="5">M49+M50</f>
        <v>18</v>
      </c>
      <c r="N47" s="4">
        <f t="shared" si="5"/>
        <v>42</v>
      </c>
      <c r="O47" s="4">
        <f t="shared" si="5"/>
        <v>21</v>
      </c>
      <c r="P47" s="5">
        <f t="shared" si="4"/>
        <v>42</v>
      </c>
      <c r="Q47" s="5">
        <f t="shared" si="4"/>
        <v>21</v>
      </c>
      <c r="R47" s="5" t="s">
        <v>83</v>
      </c>
      <c r="S47" s="5" t="s">
        <v>83</v>
      </c>
      <c r="T47" s="5" t="s">
        <v>83</v>
      </c>
      <c r="U47" s="5" t="s">
        <v>83</v>
      </c>
      <c r="V47" s="5" t="s">
        <v>83</v>
      </c>
      <c r="W47" s="5" t="s">
        <v>83</v>
      </c>
      <c r="X47" s="5">
        <f t="shared" si="4"/>
        <v>162</v>
      </c>
    </row>
    <row r="48" spans="1:24" s="2" customFormat="1" ht="27" customHeight="1" x14ac:dyDescent="0.25">
      <c r="A48" s="73"/>
      <c r="B48" s="71"/>
      <c r="C48" s="21" t="s">
        <v>78</v>
      </c>
      <c r="D48" s="67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2" customFormat="1" ht="31.15" customHeight="1" x14ac:dyDescent="0.25">
      <c r="A49" s="73"/>
      <c r="B49" s="71"/>
      <c r="C49" s="21" t="s">
        <v>80</v>
      </c>
      <c r="D49" s="67"/>
      <c r="E49" s="66" t="s">
        <v>12</v>
      </c>
      <c r="F49" s="9">
        <v>6</v>
      </c>
      <c r="G49" s="9">
        <v>6</v>
      </c>
      <c r="H49" s="9">
        <v>6</v>
      </c>
      <c r="I49" s="5">
        <v>3</v>
      </c>
      <c r="J49" s="5">
        <v>30</v>
      </c>
      <c r="K49" s="5">
        <v>15</v>
      </c>
      <c r="L49" s="4">
        <v>12</v>
      </c>
      <c r="M49" s="5">
        <v>12</v>
      </c>
      <c r="N49" s="5">
        <v>30</v>
      </c>
      <c r="O49" s="5">
        <v>15</v>
      </c>
      <c r="P49" s="5">
        <v>30</v>
      </c>
      <c r="Q49" s="5">
        <v>15</v>
      </c>
      <c r="R49" s="5" t="s">
        <v>83</v>
      </c>
      <c r="S49" s="5" t="s">
        <v>83</v>
      </c>
      <c r="T49" s="5" t="s">
        <v>83</v>
      </c>
      <c r="U49" s="5" t="s">
        <v>83</v>
      </c>
      <c r="V49" s="5" t="s">
        <v>83</v>
      </c>
      <c r="W49" s="5" t="s">
        <v>83</v>
      </c>
      <c r="X49" s="5">
        <f>H49+J49+L49+N49+P49</f>
        <v>108</v>
      </c>
    </row>
    <row r="50" spans="1:24" s="2" customFormat="1" ht="32.450000000000003" customHeight="1" x14ac:dyDescent="0.25">
      <c r="A50" s="73"/>
      <c r="B50" s="71"/>
      <c r="C50" s="21" t="s">
        <v>81</v>
      </c>
      <c r="D50" s="67"/>
      <c r="E50" s="66"/>
      <c r="F50" s="9">
        <v>6</v>
      </c>
      <c r="G50" s="9">
        <v>6</v>
      </c>
      <c r="H50" s="9">
        <v>6</v>
      </c>
      <c r="I50" s="5">
        <v>3</v>
      </c>
      <c r="J50" s="5">
        <v>12</v>
      </c>
      <c r="K50" s="5">
        <v>6</v>
      </c>
      <c r="L50" s="4">
        <v>12</v>
      </c>
      <c r="M50" s="5">
        <v>6</v>
      </c>
      <c r="N50" s="5">
        <v>12</v>
      </c>
      <c r="O50" s="5">
        <v>6</v>
      </c>
      <c r="P50" s="5">
        <v>12</v>
      </c>
      <c r="Q50" s="5">
        <v>6</v>
      </c>
      <c r="R50" s="5" t="s">
        <v>83</v>
      </c>
      <c r="S50" s="5" t="s">
        <v>83</v>
      </c>
      <c r="T50" s="5" t="s">
        <v>83</v>
      </c>
      <c r="U50" s="5" t="s">
        <v>83</v>
      </c>
      <c r="V50" s="5" t="s">
        <v>83</v>
      </c>
      <c r="W50" s="5" t="s">
        <v>83</v>
      </c>
      <c r="X50" s="5">
        <f>H50+J50+L50+N50+P50</f>
        <v>54</v>
      </c>
    </row>
    <row r="51" spans="1:24" s="2" customFormat="1" ht="54" customHeight="1" x14ac:dyDescent="0.25">
      <c r="A51" s="73"/>
      <c r="B51" s="71"/>
      <c r="C51" s="21" t="s">
        <v>47</v>
      </c>
      <c r="D51" s="67" t="s">
        <v>54</v>
      </c>
      <c r="E51" s="32" t="s">
        <v>46</v>
      </c>
      <c r="F51" s="9">
        <v>12</v>
      </c>
      <c r="G51" s="9">
        <v>12</v>
      </c>
      <c r="H51" s="9">
        <v>12</v>
      </c>
      <c r="I51" s="5">
        <v>12</v>
      </c>
      <c r="J51" s="5">
        <v>12</v>
      </c>
      <c r="K51" s="5">
        <v>12</v>
      </c>
      <c r="L51" s="4">
        <v>12</v>
      </c>
      <c r="M51" s="5">
        <v>12</v>
      </c>
      <c r="N51" s="5">
        <v>12</v>
      </c>
      <c r="O51" s="5">
        <v>12</v>
      </c>
      <c r="P51" s="5">
        <v>12</v>
      </c>
      <c r="Q51" s="5">
        <v>12</v>
      </c>
      <c r="R51" s="5" t="s">
        <v>83</v>
      </c>
      <c r="S51" s="5" t="s">
        <v>83</v>
      </c>
      <c r="T51" s="5" t="s">
        <v>83</v>
      </c>
      <c r="U51" s="5" t="s">
        <v>83</v>
      </c>
      <c r="V51" s="5" t="s">
        <v>83</v>
      </c>
      <c r="W51" s="5" t="s">
        <v>83</v>
      </c>
      <c r="X51" s="5">
        <v>12</v>
      </c>
    </row>
    <row r="52" spans="1:24" s="2" customFormat="1" ht="22.5" customHeight="1" x14ac:dyDescent="0.25">
      <c r="A52" s="73"/>
      <c r="B52" s="71"/>
      <c r="C52" s="21" t="s">
        <v>78</v>
      </c>
      <c r="D52" s="67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1:24" s="2" customFormat="1" ht="33" customHeight="1" x14ac:dyDescent="0.25">
      <c r="A53" s="73"/>
      <c r="B53" s="71"/>
      <c r="C53" s="21" t="s">
        <v>79</v>
      </c>
      <c r="D53" s="67"/>
      <c r="E53" s="66" t="s">
        <v>46</v>
      </c>
      <c r="F53" s="9">
        <v>12</v>
      </c>
      <c r="G53" s="9">
        <v>12</v>
      </c>
      <c r="H53" s="9">
        <v>12</v>
      </c>
      <c r="I53" s="5">
        <v>12</v>
      </c>
      <c r="J53" s="5">
        <v>12</v>
      </c>
      <c r="K53" s="5">
        <v>12</v>
      </c>
      <c r="L53" s="4">
        <v>12</v>
      </c>
      <c r="M53" s="5">
        <v>12</v>
      </c>
      <c r="N53" s="5">
        <v>12</v>
      </c>
      <c r="O53" s="5">
        <v>12</v>
      </c>
      <c r="P53" s="5">
        <v>12</v>
      </c>
      <c r="Q53" s="5">
        <v>12</v>
      </c>
      <c r="R53" s="5" t="s">
        <v>83</v>
      </c>
      <c r="S53" s="5" t="s">
        <v>83</v>
      </c>
      <c r="T53" s="5" t="s">
        <v>83</v>
      </c>
      <c r="U53" s="5" t="s">
        <v>83</v>
      </c>
      <c r="V53" s="5" t="s">
        <v>83</v>
      </c>
      <c r="W53" s="5" t="s">
        <v>83</v>
      </c>
      <c r="X53" s="5">
        <v>12</v>
      </c>
    </row>
    <row r="54" spans="1:24" s="2" customFormat="1" ht="33" customHeight="1" x14ac:dyDescent="0.25">
      <c r="A54" s="73"/>
      <c r="B54" s="71"/>
      <c r="C54" s="21" t="s">
        <v>80</v>
      </c>
      <c r="D54" s="67"/>
      <c r="E54" s="66"/>
      <c r="F54" s="9">
        <v>12</v>
      </c>
      <c r="G54" s="9">
        <v>12</v>
      </c>
      <c r="H54" s="9">
        <v>12</v>
      </c>
      <c r="I54" s="5">
        <v>12</v>
      </c>
      <c r="J54" s="5">
        <v>12</v>
      </c>
      <c r="K54" s="5">
        <v>12</v>
      </c>
      <c r="L54" s="4">
        <v>12</v>
      </c>
      <c r="M54" s="5">
        <v>12</v>
      </c>
      <c r="N54" s="5">
        <v>12</v>
      </c>
      <c r="O54" s="5">
        <v>12</v>
      </c>
      <c r="P54" s="5">
        <v>12</v>
      </c>
      <c r="Q54" s="5">
        <v>12</v>
      </c>
      <c r="R54" s="5" t="s">
        <v>83</v>
      </c>
      <c r="S54" s="5" t="s">
        <v>83</v>
      </c>
      <c r="T54" s="5" t="s">
        <v>83</v>
      </c>
      <c r="U54" s="5" t="s">
        <v>83</v>
      </c>
      <c r="V54" s="5" t="s">
        <v>83</v>
      </c>
      <c r="W54" s="5" t="s">
        <v>83</v>
      </c>
      <c r="X54" s="5">
        <v>12</v>
      </c>
    </row>
    <row r="55" spans="1:24" s="2" customFormat="1" ht="33" customHeight="1" x14ac:dyDescent="0.25">
      <c r="A55" s="73"/>
      <c r="B55" s="71"/>
      <c r="C55" s="21" t="s">
        <v>81</v>
      </c>
      <c r="D55" s="67"/>
      <c r="E55" s="66"/>
      <c r="F55" s="9">
        <v>12</v>
      </c>
      <c r="G55" s="9">
        <v>12</v>
      </c>
      <c r="H55" s="9">
        <v>12</v>
      </c>
      <c r="I55" s="5">
        <v>12</v>
      </c>
      <c r="J55" s="5">
        <v>12</v>
      </c>
      <c r="K55" s="5">
        <v>12</v>
      </c>
      <c r="L55" s="4">
        <v>12</v>
      </c>
      <c r="M55" s="5">
        <v>12</v>
      </c>
      <c r="N55" s="5">
        <v>12</v>
      </c>
      <c r="O55" s="5">
        <v>12</v>
      </c>
      <c r="P55" s="5">
        <v>12</v>
      </c>
      <c r="Q55" s="5">
        <v>12</v>
      </c>
      <c r="R55" s="5" t="s">
        <v>83</v>
      </c>
      <c r="S55" s="5" t="s">
        <v>83</v>
      </c>
      <c r="T55" s="5" t="s">
        <v>83</v>
      </c>
      <c r="U55" s="5" t="s">
        <v>83</v>
      </c>
      <c r="V55" s="5" t="s">
        <v>83</v>
      </c>
      <c r="W55" s="5" t="s">
        <v>83</v>
      </c>
      <c r="X55" s="5">
        <v>12</v>
      </c>
    </row>
    <row r="56" spans="1:24" s="2" customFormat="1" ht="54" customHeight="1" x14ac:dyDescent="0.25">
      <c r="A56" s="73"/>
      <c r="B56" s="71"/>
      <c r="C56" s="21" t="s">
        <v>30</v>
      </c>
      <c r="D56" s="22" t="s">
        <v>60</v>
      </c>
      <c r="E56" s="6" t="s">
        <v>61</v>
      </c>
      <c r="F56" s="9">
        <v>24</v>
      </c>
      <c r="G56" s="9">
        <v>24</v>
      </c>
      <c r="H56" s="9">
        <v>24</v>
      </c>
      <c r="I56" s="5">
        <v>24</v>
      </c>
      <c r="J56" s="5">
        <v>24</v>
      </c>
      <c r="K56" s="5">
        <v>24</v>
      </c>
      <c r="L56" s="4">
        <v>24</v>
      </c>
      <c r="M56" s="5">
        <v>24</v>
      </c>
      <c r="N56" s="5">
        <v>24</v>
      </c>
      <c r="O56" s="5">
        <v>24</v>
      </c>
      <c r="P56" s="5">
        <v>24</v>
      </c>
      <c r="Q56" s="5">
        <v>24</v>
      </c>
      <c r="R56" s="5" t="s">
        <v>83</v>
      </c>
      <c r="S56" s="5" t="s">
        <v>83</v>
      </c>
      <c r="T56" s="5" t="s">
        <v>83</v>
      </c>
      <c r="U56" s="5" t="s">
        <v>83</v>
      </c>
      <c r="V56" s="5" t="s">
        <v>83</v>
      </c>
      <c r="W56" s="5" t="s">
        <v>83</v>
      </c>
      <c r="X56" s="5">
        <v>24</v>
      </c>
    </row>
    <row r="57" spans="1:24" s="2" customFormat="1" ht="55.5" customHeight="1" x14ac:dyDescent="0.25">
      <c r="A57" s="73"/>
      <c r="B57" s="71"/>
      <c r="C57" s="21" t="s">
        <v>30</v>
      </c>
      <c r="D57" s="22" t="s">
        <v>72</v>
      </c>
      <c r="E57" s="6" t="s">
        <v>64</v>
      </c>
      <c r="F57" s="7">
        <v>12000</v>
      </c>
      <c r="G57" s="7">
        <v>12000</v>
      </c>
      <c r="H57" s="8">
        <v>12545.8</v>
      </c>
      <c r="I57" s="5">
        <v>0</v>
      </c>
      <c r="J57" s="5">
        <v>0</v>
      </c>
      <c r="K57" s="5">
        <v>0</v>
      </c>
      <c r="L57" s="4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 t="s">
        <v>83</v>
      </c>
      <c r="S57" s="5" t="s">
        <v>83</v>
      </c>
      <c r="T57" s="5" t="s">
        <v>83</v>
      </c>
      <c r="U57" s="5" t="s">
        <v>83</v>
      </c>
      <c r="V57" s="5" t="s">
        <v>83</v>
      </c>
      <c r="W57" s="5" t="s">
        <v>83</v>
      </c>
      <c r="X57" s="8">
        <v>12545.8</v>
      </c>
    </row>
    <row r="58" spans="1:24" s="2" customFormat="1" ht="60.75" customHeight="1" x14ac:dyDescent="0.25">
      <c r="A58" s="73"/>
      <c r="B58" s="71"/>
      <c r="C58" s="21" t="s">
        <v>30</v>
      </c>
      <c r="D58" s="22" t="s">
        <v>70</v>
      </c>
      <c r="E58" s="6" t="s">
        <v>64</v>
      </c>
      <c r="F58" s="7">
        <v>0</v>
      </c>
      <c r="G58" s="7">
        <v>0</v>
      </c>
      <c r="H58" s="8">
        <v>33450</v>
      </c>
      <c r="I58" s="5">
        <v>0</v>
      </c>
      <c r="J58" s="5">
        <v>0</v>
      </c>
      <c r="K58" s="5">
        <v>0</v>
      </c>
      <c r="L58" s="4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 t="s">
        <v>83</v>
      </c>
      <c r="S58" s="5" t="s">
        <v>83</v>
      </c>
      <c r="T58" s="5" t="s">
        <v>83</v>
      </c>
      <c r="U58" s="5" t="s">
        <v>83</v>
      </c>
      <c r="V58" s="5" t="s">
        <v>83</v>
      </c>
      <c r="W58" s="5" t="s">
        <v>83</v>
      </c>
      <c r="X58" s="8">
        <v>33450</v>
      </c>
    </row>
    <row r="59" spans="1:24" s="2" customFormat="1" ht="60" customHeight="1" x14ac:dyDescent="0.25">
      <c r="A59" s="73"/>
      <c r="B59" s="71"/>
      <c r="C59" s="21" t="s">
        <v>30</v>
      </c>
      <c r="D59" s="22" t="s">
        <v>97</v>
      </c>
      <c r="E59" s="6" t="s">
        <v>12</v>
      </c>
      <c r="F59" s="7">
        <v>0</v>
      </c>
      <c r="G59" s="7">
        <v>0</v>
      </c>
      <c r="H59" s="7">
        <v>0</v>
      </c>
      <c r="I59" s="5">
        <v>0</v>
      </c>
      <c r="J59" s="5">
        <v>1</v>
      </c>
      <c r="K59" s="5">
        <v>1</v>
      </c>
      <c r="L59" s="4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 t="s">
        <v>83</v>
      </c>
      <c r="S59" s="5" t="s">
        <v>83</v>
      </c>
      <c r="T59" s="5" t="s">
        <v>83</v>
      </c>
      <c r="U59" s="5" t="s">
        <v>83</v>
      </c>
      <c r="V59" s="5" t="s">
        <v>83</v>
      </c>
      <c r="W59" s="5" t="s">
        <v>83</v>
      </c>
      <c r="X59" s="7">
        <v>1</v>
      </c>
    </row>
    <row r="60" spans="1:24" s="2" customFormat="1" ht="39.75" customHeight="1" x14ac:dyDescent="0.25">
      <c r="A60" s="73"/>
      <c r="B60" s="71"/>
      <c r="C60" s="74" t="s">
        <v>81</v>
      </c>
      <c r="D60" s="22" t="s">
        <v>114</v>
      </c>
      <c r="E60" s="6" t="s">
        <v>12</v>
      </c>
      <c r="F60" s="7">
        <v>0</v>
      </c>
      <c r="G60" s="7">
        <v>0</v>
      </c>
      <c r="H60" s="7">
        <v>0</v>
      </c>
      <c r="I60" s="5">
        <v>0</v>
      </c>
      <c r="J60" s="5">
        <v>4</v>
      </c>
      <c r="K60" s="5">
        <v>0</v>
      </c>
      <c r="L60" s="4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 t="s">
        <v>83</v>
      </c>
      <c r="S60" s="5" t="s">
        <v>83</v>
      </c>
      <c r="T60" s="5" t="s">
        <v>83</v>
      </c>
      <c r="U60" s="5" t="s">
        <v>83</v>
      </c>
      <c r="V60" s="5" t="s">
        <v>83</v>
      </c>
      <c r="W60" s="5" t="s">
        <v>83</v>
      </c>
      <c r="X60" s="7">
        <v>4</v>
      </c>
    </row>
    <row r="61" spans="1:24" s="2" customFormat="1" ht="44.25" customHeight="1" x14ac:dyDescent="0.25">
      <c r="A61" s="49"/>
      <c r="B61" s="72"/>
      <c r="C61" s="75"/>
      <c r="D61" s="22" t="s">
        <v>115</v>
      </c>
      <c r="E61" s="6" t="s">
        <v>12</v>
      </c>
      <c r="F61" s="7">
        <v>0</v>
      </c>
      <c r="G61" s="7">
        <v>0</v>
      </c>
      <c r="H61" s="7">
        <v>0</v>
      </c>
      <c r="I61" s="5">
        <v>0</v>
      </c>
      <c r="J61" s="5">
        <v>2</v>
      </c>
      <c r="K61" s="5">
        <v>0</v>
      </c>
      <c r="L61" s="4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 t="s">
        <v>83</v>
      </c>
      <c r="S61" s="5" t="s">
        <v>83</v>
      </c>
      <c r="T61" s="5" t="s">
        <v>83</v>
      </c>
      <c r="U61" s="5" t="s">
        <v>83</v>
      </c>
      <c r="V61" s="5" t="s">
        <v>83</v>
      </c>
      <c r="W61" s="5" t="s">
        <v>83</v>
      </c>
      <c r="X61" s="7">
        <v>2</v>
      </c>
    </row>
    <row r="62" spans="1:24" s="2" customFormat="1" ht="54" customHeight="1" x14ac:dyDescent="0.25">
      <c r="A62" s="26">
        <v>21</v>
      </c>
      <c r="B62" s="27" t="s">
        <v>68</v>
      </c>
      <c r="C62" s="21" t="s">
        <v>30</v>
      </c>
      <c r="D62" s="22" t="s">
        <v>55</v>
      </c>
      <c r="E62" s="6" t="s">
        <v>56</v>
      </c>
      <c r="F62" s="9">
        <v>3637</v>
      </c>
      <c r="G62" s="9">
        <v>4168</v>
      </c>
      <c r="H62" s="9">
        <v>1946</v>
      </c>
      <c r="I62" s="5">
        <v>973</v>
      </c>
      <c r="J62" s="5">
        <v>1946</v>
      </c>
      <c r="K62" s="5">
        <v>973</v>
      </c>
      <c r="L62" s="4">
        <v>2359</v>
      </c>
      <c r="M62" s="5">
        <v>734</v>
      </c>
      <c r="N62" s="5">
        <f>1946+1613</f>
        <v>3559</v>
      </c>
      <c r="O62" s="5">
        <v>912</v>
      </c>
      <c r="P62" s="5">
        <v>1946</v>
      </c>
      <c r="Q62" s="5">
        <v>974</v>
      </c>
      <c r="R62" s="5" t="s">
        <v>83</v>
      </c>
      <c r="S62" s="5" t="s">
        <v>83</v>
      </c>
      <c r="T62" s="5" t="s">
        <v>83</v>
      </c>
      <c r="U62" s="5" t="s">
        <v>83</v>
      </c>
      <c r="V62" s="5" t="s">
        <v>83</v>
      </c>
      <c r="W62" s="5" t="s">
        <v>83</v>
      </c>
      <c r="X62" s="5">
        <f>H62+J62+L62+N62+P62</f>
        <v>11756</v>
      </c>
    </row>
    <row r="63" spans="1:24" s="10" customFormat="1" ht="83.25" customHeight="1" x14ac:dyDescent="0.25">
      <c r="A63" s="26">
        <v>22</v>
      </c>
      <c r="B63" s="27" t="s">
        <v>135</v>
      </c>
      <c r="C63" s="21" t="s">
        <v>132</v>
      </c>
      <c r="D63" s="22" t="s">
        <v>131</v>
      </c>
      <c r="E63" s="6" t="s">
        <v>12</v>
      </c>
      <c r="F63" s="9">
        <v>0</v>
      </c>
      <c r="G63" s="9">
        <v>0</v>
      </c>
      <c r="H63" s="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5" t="s">
        <v>83</v>
      </c>
      <c r="S63" s="5" t="s">
        <v>83</v>
      </c>
      <c r="T63" s="5" t="s">
        <v>83</v>
      </c>
      <c r="U63" s="5" t="s">
        <v>83</v>
      </c>
      <c r="V63" s="5" t="s">
        <v>83</v>
      </c>
      <c r="W63" s="5" t="s">
        <v>83</v>
      </c>
      <c r="X63" s="5">
        <f>N63</f>
        <v>1</v>
      </c>
    </row>
    <row r="64" spans="1:24" s="2" customFormat="1" ht="54" customHeight="1" x14ac:dyDescent="0.25">
      <c r="A64" s="26">
        <v>23</v>
      </c>
      <c r="B64" s="27" t="s">
        <v>136</v>
      </c>
      <c r="C64" s="21" t="s">
        <v>30</v>
      </c>
      <c r="D64" s="22" t="s">
        <v>62</v>
      </c>
      <c r="E64" s="6" t="s">
        <v>12</v>
      </c>
      <c r="F64" s="9">
        <v>4</v>
      </c>
      <c r="G64" s="9">
        <v>4</v>
      </c>
      <c r="H64" s="9">
        <v>4</v>
      </c>
      <c r="I64" s="5">
        <v>4</v>
      </c>
      <c r="J64" s="5">
        <v>4</v>
      </c>
      <c r="K64" s="5">
        <v>4</v>
      </c>
      <c r="L64" s="4">
        <v>4</v>
      </c>
      <c r="M64" s="5">
        <v>4</v>
      </c>
      <c r="N64" s="5">
        <v>4</v>
      </c>
      <c r="O64" s="5">
        <v>4</v>
      </c>
      <c r="P64" s="5">
        <v>4</v>
      </c>
      <c r="Q64" s="5">
        <v>4</v>
      </c>
      <c r="R64" s="5" t="s">
        <v>83</v>
      </c>
      <c r="S64" s="5" t="s">
        <v>83</v>
      </c>
      <c r="T64" s="5" t="s">
        <v>83</v>
      </c>
      <c r="U64" s="5" t="s">
        <v>83</v>
      </c>
      <c r="V64" s="5" t="s">
        <v>83</v>
      </c>
      <c r="W64" s="5" t="s">
        <v>83</v>
      </c>
      <c r="X64" s="5">
        <v>4</v>
      </c>
    </row>
    <row r="65" spans="1:24" s="2" customFormat="1" ht="68.25" customHeight="1" x14ac:dyDescent="0.25">
      <c r="A65" s="26">
        <v>24</v>
      </c>
      <c r="B65" s="27" t="s">
        <v>137</v>
      </c>
      <c r="C65" s="28" t="s">
        <v>127</v>
      </c>
      <c r="D65" s="22" t="s">
        <v>71</v>
      </c>
      <c r="E65" s="6" t="s">
        <v>65</v>
      </c>
      <c r="F65" s="9">
        <v>4</v>
      </c>
      <c r="G65" s="9">
        <v>4</v>
      </c>
      <c r="H65" s="9">
        <v>4</v>
      </c>
      <c r="I65" s="5">
        <v>0</v>
      </c>
      <c r="J65" s="5">
        <v>0</v>
      </c>
      <c r="K65" s="5">
        <v>0</v>
      </c>
      <c r="L65" s="4">
        <v>3</v>
      </c>
      <c r="M65" s="5">
        <v>0</v>
      </c>
      <c r="N65" s="5">
        <v>3</v>
      </c>
      <c r="O65" s="5">
        <v>0</v>
      </c>
      <c r="P65" s="5">
        <v>3</v>
      </c>
      <c r="Q65" s="5">
        <v>0</v>
      </c>
      <c r="R65" s="5" t="s">
        <v>83</v>
      </c>
      <c r="S65" s="5" t="s">
        <v>83</v>
      </c>
      <c r="T65" s="5" t="s">
        <v>83</v>
      </c>
      <c r="U65" s="5" t="s">
        <v>83</v>
      </c>
      <c r="V65" s="5" t="s">
        <v>83</v>
      </c>
      <c r="W65" s="5" t="s">
        <v>83</v>
      </c>
      <c r="X65" s="5">
        <v>4</v>
      </c>
    </row>
    <row r="66" spans="1:24" s="2" customFormat="1" ht="56.25" customHeight="1" x14ac:dyDescent="0.25">
      <c r="A66" s="26">
        <v>25</v>
      </c>
      <c r="B66" s="27" t="s">
        <v>138</v>
      </c>
      <c r="C66" s="28" t="s">
        <v>128</v>
      </c>
      <c r="D66" s="22" t="s">
        <v>106</v>
      </c>
      <c r="E66" s="6" t="s">
        <v>12</v>
      </c>
      <c r="F66" s="9">
        <v>0</v>
      </c>
      <c r="G66" s="9">
        <v>0</v>
      </c>
      <c r="H66" s="9">
        <v>0</v>
      </c>
      <c r="I66" s="5">
        <v>0</v>
      </c>
      <c r="J66" s="5">
        <v>3</v>
      </c>
      <c r="K66" s="5">
        <v>3</v>
      </c>
      <c r="L66" s="4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 t="s">
        <v>83</v>
      </c>
      <c r="S66" s="5" t="s">
        <v>83</v>
      </c>
      <c r="T66" s="5" t="s">
        <v>83</v>
      </c>
      <c r="U66" s="5" t="s">
        <v>83</v>
      </c>
      <c r="V66" s="5" t="s">
        <v>83</v>
      </c>
      <c r="W66" s="5" t="s">
        <v>83</v>
      </c>
      <c r="X66" s="5">
        <v>9</v>
      </c>
    </row>
    <row r="67" spans="1:24" s="2" customFormat="1" ht="84.75" customHeight="1" x14ac:dyDescent="0.25">
      <c r="A67" s="26">
        <v>26</v>
      </c>
      <c r="B67" s="27" t="s">
        <v>139</v>
      </c>
      <c r="C67" s="21" t="s">
        <v>126</v>
      </c>
      <c r="D67" s="22" t="s">
        <v>105</v>
      </c>
      <c r="E67" s="6" t="s">
        <v>12</v>
      </c>
      <c r="F67" s="9">
        <v>0</v>
      </c>
      <c r="G67" s="9">
        <v>0</v>
      </c>
      <c r="H67" s="9">
        <v>0</v>
      </c>
      <c r="I67" s="5">
        <v>0</v>
      </c>
      <c r="J67" s="5">
        <v>20</v>
      </c>
      <c r="K67" s="5">
        <v>20</v>
      </c>
      <c r="L67" s="4">
        <v>20</v>
      </c>
      <c r="M67" s="5">
        <v>20</v>
      </c>
      <c r="N67" s="5">
        <v>0</v>
      </c>
      <c r="O67" s="5">
        <v>0</v>
      </c>
      <c r="P67" s="5">
        <v>0</v>
      </c>
      <c r="Q67" s="5">
        <v>0</v>
      </c>
      <c r="R67" s="5" t="s">
        <v>83</v>
      </c>
      <c r="S67" s="5" t="s">
        <v>83</v>
      </c>
      <c r="T67" s="5" t="s">
        <v>83</v>
      </c>
      <c r="U67" s="5" t="s">
        <v>83</v>
      </c>
      <c r="V67" s="5" t="s">
        <v>83</v>
      </c>
      <c r="W67" s="5" t="s">
        <v>83</v>
      </c>
      <c r="X67" s="5">
        <v>40</v>
      </c>
    </row>
    <row r="68" spans="1:24" s="10" customFormat="1" ht="66" customHeight="1" x14ac:dyDescent="0.25">
      <c r="A68" s="26">
        <v>27</v>
      </c>
      <c r="B68" s="27" t="s">
        <v>140</v>
      </c>
      <c r="C68" s="28" t="s">
        <v>128</v>
      </c>
      <c r="D68" s="22" t="s">
        <v>108</v>
      </c>
      <c r="E68" s="6" t="s">
        <v>107</v>
      </c>
      <c r="F68" s="9">
        <v>0</v>
      </c>
      <c r="G68" s="9">
        <v>0</v>
      </c>
      <c r="H68" s="9">
        <v>0</v>
      </c>
      <c r="I68" s="5">
        <v>0</v>
      </c>
      <c r="J68" s="5">
        <v>2</v>
      </c>
      <c r="K68" s="5">
        <v>0</v>
      </c>
      <c r="L68" s="4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 t="s">
        <v>83</v>
      </c>
      <c r="S68" s="5" t="s">
        <v>83</v>
      </c>
      <c r="T68" s="5" t="s">
        <v>83</v>
      </c>
      <c r="U68" s="5" t="s">
        <v>83</v>
      </c>
      <c r="V68" s="5" t="s">
        <v>83</v>
      </c>
      <c r="W68" s="5" t="s">
        <v>83</v>
      </c>
      <c r="X68" s="5">
        <v>2</v>
      </c>
    </row>
    <row r="69" spans="1:24" s="10" customFormat="1" ht="77.25" customHeight="1" x14ac:dyDescent="0.25">
      <c r="A69" s="26">
        <v>28</v>
      </c>
      <c r="B69" s="27" t="s">
        <v>141</v>
      </c>
      <c r="C69" s="21" t="s">
        <v>129</v>
      </c>
      <c r="D69" s="22" t="s">
        <v>116</v>
      </c>
      <c r="E69" s="6" t="s">
        <v>12</v>
      </c>
      <c r="F69" s="9">
        <v>0</v>
      </c>
      <c r="G69" s="9">
        <v>0</v>
      </c>
      <c r="H69" s="9">
        <v>0</v>
      </c>
      <c r="I69" s="5">
        <v>0</v>
      </c>
      <c r="J69" s="5">
        <v>0</v>
      </c>
      <c r="K69" s="5">
        <v>0</v>
      </c>
      <c r="L69" s="4">
        <v>4</v>
      </c>
      <c r="M69" s="5">
        <v>4</v>
      </c>
      <c r="N69" s="5">
        <v>0</v>
      </c>
      <c r="O69" s="5">
        <v>0</v>
      </c>
      <c r="P69" s="5">
        <v>0</v>
      </c>
      <c r="Q69" s="5">
        <v>0</v>
      </c>
      <c r="R69" s="5" t="s">
        <v>83</v>
      </c>
      <c r="S69" s="5" t="s">
        <v>83</v>
      </c>
      <c r="T69" s="5" t="s">
        <v>83</v>
      </c>
      <c r="U69" s="5" t="s">
        <v>83</v>
      </c>
      <c r="V69" s="5" t="s">
        <v>83</v>
      </c>
      <c r="W69" s="5" t="s">
        <v>83</v>
      </c>
      <c r="X69" s="5">
        <v>4</v>
      </c>
    </row>
    <row r="70" spans="1:24" s="10" customFormat="1" ht="77.25" customHeight="1" x14ac:dyDescent="0.25">
      <c r="A70" s="48">
        <v>29</v>
      </c>
      <c r="B70" s="70" t="s">
        <v>142</v>
      </c>
      <c r="C70" s="21" t="s">
        <v>133</v>
      </c>
      <c r="D70" s="22" t="s">
        <v>134</v>
      </c>
      <c r="E70" s="6" t="s">
        <v>12</v>
      </c>
      <c r="F70" s="9">
        <f>SUM(F71:F74)</f>
        <v>0</v>
      </c>
      <c r="G70" s="9">
        <f t="shared" ref="G70:M70" si="6">SUM(G71:G74)</f>
        <v>0</v>
      </c>
      <c r="H70" s="9">
        <f t="shared" si="6"/>
        <v>0</v>
      </c>
      <c r="I70" s="9">
        <f t="shared" si="6"/>
        <v>0</v>
      </c>
      <c r="J70" s="9">
        <f t="shared" si="6"/>
        <v>0</v>
      </c>
      <c r="K70" s="9">
        <f t="shared" si="6"/>
        <v>0</v>
      </c>
      <c r="L70" s="9">
        <f t="shared" si="6"/>
        <v>0</v>
      </c>
      <c r="M70" s="9">
        <f t="shared" si="6"/>
        <v>0</v>
      </c>
      <c r="N70" s="9">
        <f>SUM(N71:N74)</f>
        <v>491</v>
      </c>
      <c r="O70" s="9">
        <f t="shared" ref="O70" si="7">SUM(O71:O74)</f>
        <v>0</v>
      </c>
      <c r="P70" s="9">
        <f t="shared" ref="P70" si="8">SUM(P71:P74)</f>
        <v>491</v>
      </c>
      <c r="Q70" s="9">
        <f t="shared" ref="Q70" si="9">SUM(Q71:Q74)</f>
        <v>0</v>
      </c>
      <c r="R70" s="9">
        <f t="shared" ref="R70" si="10">SUM(R71:R74)</f>
        <v>491</v>
      </c>
      <c r="S70" s="9">
        <f t="shared" ref="S70" si="11">SUM(S71:S74)</f>
        <v>0</v>
      </c>
      <c r="T70" s="9">
        <f>SUM(T71:T74)</f>
        <v>0</v>
      </c>
      <c r="U70" s="9">
        <f t="shared" ref="U70" si="12">SUM(U71:U74)</f>
        <v>0</v>
      </c>
      <c r="V70" s="9">
        <f t="shared" ref="V70" si="13">SUM(V71:V74)</f>
        <v>0</v>
      </c>
      <c r="W70" s="9">
        <f t="shared" ref="W70" si="14">SUM(W71:W74)</f>
        <v>0</v>
      </c>
      <c r="X70" s="5">
        <f>H70+J70+L70+N70+P70+R70+T70+V70</f>
        <v>1473</v>
      </c>
    </row>
    <row r="71" spans="1:24" s="10" customFormat="1" ht="30" customHeight="1" x14ac:dyDescent="0.25">
      <c r="A71" s="73"/>
      <c r="B71" s="71"/>
      <c r="C71" s="21" t="s">
        <v>80</v>
      </c>
      <c r="D71" s="22"/>
      <c r="E71" s="6"/>
      <c r="F71" s="9">
        <v>0</v>
      </c>
      <c r="G71" s="9">
        <v>0</v>
      </c>
      <c r="H71" s="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288</v>
      </c>
      <c r="O71" s="5">
        <v>0</v>
      </c>
      <c r="P71" s="5">
        <v>288</v>
      </c>
      <c r="Q71" s="5">
        <v>0</v>
      </c>
      <c r="R71" s="5">
        <v>288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f t="shared" ref="X71:X74" si="15">H71+J71+L71+N71+P71+R71+T71+V71</f>
        <v>864</v>
      </c>
    </row>
    <row r="72" spans="1:24" s="10" customFormat="1" ht="30" customHeight="1" x14ac:dyDescent="0.25">
      <c r="A72" s="73"/>
      <c r="B72" s="71"/>
      <c r="C72" s="21" t="s">
        <v>81</v>
      </c>
      <c r="D72" s="22"/>
      <c r="E72" s="6"/>
      <c r="F72" s="9">
        <v>0</v>
      </c>
      <c r="G72" s="9">
        <v>0</v>
      </c>
      <c r="H72" s="9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44</v>
      </c>
      <c r="O72" s="5">
        <v>0</v>
      </c>
      <c r="P72" s="5">
        <v>44</v>
      </c>
      <c r="Q72" s="5">
        <v>0</v>
      </c>
      <c r="R72" s="5">
        <v>44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f t="shared" si="15"/>
        <v>132</v>
      </c>
    </row>
    <row r="73" spans="1:24" s="10" customFormat="1" ht="30" customHeight="1" x14ac:dyDescent="0.25">
      <c r="A73" s="73"/>
      <c r="B73" s="71"/>
      <c r="C73" s="21" t="s">
        <v>79</v>
      </c>
      <c r="D73" s="22"/>
      <c r="E73" s="6"/>
      <c r="F73" s="9">
        <v>0</v>
      </c>
      <c r="G73" s="9">
        <v>0</v>
      </c>
      <c r="H73" s="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94</v>
      </c>
      <c r="O73" s="5">
        <v>0</v>
      </c>
      <c r="P73" s="5">
        <v>94</v>
      </c>
      <c r="Q73" s="5">
        <v>0</v>
      </c>
      <c r="R73" s="5">
        <v>94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f t="shared" si="15"/>
        <v>282</v>
      </c>
    </row>
    <row r="74" spans="1:24" s="10" customFormat="1" ht="30" customHeight="1" x14ac:dyDescent="0.25">
      <c r="A74" s="49"/>
      <c r="B74" s="72"/>
      <c r="C74" s="21" t="s">
        <v>82</v>
      </c>
      <c r="D74" s="22"/>
      <c r="E74" s="6"/>
      <c r="F74" s="9">
        <v>0</v>
      </c>
      <c r="G74" s="9">
        <v>0</v>
      </c>
      <c r="H74" s="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65</v>
      </c>
      <c r="O74" s="5">
        <v>0</v>
      </c>
      <c r="P74" s="5">
        <v>65</v>
      </c>
      <c r="Q74" s="5">
        <v>0</v>
      </c>
      <c r="R74" s="5">
        <v>65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f t="shared" si="15"/>
        <v>195</v>
      </c>
    </row>
    <row r="75" spans="1:24" s="10" customFormat="1" ht="52.5" customHeight="1" x14ac:dyDescent="0.25">
      <c r="A75" s="26">
        <v>30</v>
      </c>
      <c r="B75" s="27" t="s">
        <v>24</v>
      </c>
      <c r="C75" s="21" t="s">
        <v>122</v>
      </c>
      <c r="D75" s="22" t="s">
        <v>41</v>
      </c>
      <c r="E75" s="32" t="s">
        <v>12</v>
      </c>
      <c r="F75" s="9">
        <v>2</v>
      </c>
      <c r="G75" s="9">
        <v>2</v>
      </c>
      <c r="H75" s="9">
        <v>2</v>
      </c>
      <c r="I75" s="5">
        <v>0</v>
      </c>
      <c r="J75" s="5">
        <v>2</v>
      </c>
      <c r="K75" s="5">
        <v>0</v>
      </c>
      <c r="L75" s="4">
        <v>3</v>
      </c>
      <c r="M75" s="5">
        <v>0</v>
      </c>
      <c r="N75" s="5">
        <v>3</v>
      </c>
      <c r="O75" s="5">
        <v>0</v>
      </c>
      <c r="P75" s="5">
        <v>3</v>
      </c>
      <c r="Q75" s="5">
        <v>0</v>
      </c>
      <c r="R75" s="5" t="s">
        <v>83</v>
      </c>
      <c r="S75" s="5" t="s">
        <v>83</v>
      </c>
      <c r="T75" s="5" t="s">
        <v>83</v>
      </c>
      <c r="U75" s="5" t="s">
        <v>83</v>
      </c>
      <c r="V75" s="5" t="s">
        <v>83</v>
      </c>
      <c r="W75" s="5" t="s">
        <v>83</v>
      </c>
      <c r="X75" s="5">
        <v>2</v>
      </c>
    </row>
    <row r="76" spans="1:24" s="2" customFormat="1" ht="57" customHeight="1" x14ac:dyDescent="0.25">
      <c r="A76" s="26">
        <v>31</v>
      </c>
      <c r="B76" s="27" t="s">
        <v>25</v>
      </c>
      <c r="C76" s="21" t="s">
        <v>122</v>
      </c>
      <c r="D76" s="22" t="s">
        <v>42</v>
      </c>
      <c r="E76" s="32" t="s">
        <v>12</v>
      </c>
      <c r="F76" s="9">
        <v>2</v>
      </c>
      <c r="G76" s="9">
        <v>2</v>
      </c>
      <c r="H76" s="9">
        <v>2</v>
      </c>
      <c r="I76" s="5">
        <v>0</v>
      </c>
      <c r="J76" s="5">
        <v>2</v>
      </c>
      <c r="K76" s="5">
        <v>0</v>
      </c>
      <c r="L76" s="4">
        <v>3</v>
      </c>
      <c r="M76" s="5">
        <v>0</v>
      </c>
      <c r="N76" s="5">
        <v>3</v>
      </c>
      <c r="O76" s="5">
        <v>0</v>
      </c>
      <c r="P76" s="5">
        <v>3</v>
      </c>
      <c r="Q76" s="5">
        <v>0</v>
      </c>
      <c r="R76" s="5" t="s">
        <v>83</v>
      </c>
      <c r="S76" s="5" t="s">
        <v>83</v>
      </c>
      <c r="T76" s="5" t="s">
        <v>83</v>
      </c>
      <c r="U76" s="5" t="s">
        <v>83</v>
      </c>
      <c r="V76" s="5" t="s">
        <v>83</v>
      </c>
      <c r="W76" s="5" t="s">
        <v>83</v>
      </c>
      <c r="X76" s="5">
        <v>2</v>
      </c>
    </row>
    <row r="77" spans="1:24" s="10" customFormat="1" ht="24" customHeight="1" x14ac:dyDescent="0.25">
      <c r="A77" s="63" t="s">
        <v>85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5"/>
    </row>
    <row r="78" spans="1:24" s="10" customFormat="1" ht="95.25" customHeight="1" x14ac:dyDescent="0.25">
      <c r="A78" s="26">
        <v>32</v>
      </c>
      <c r="B78" s="27" t="s">
        <v>96</v>
      </c>
      <c r="C78" s="28" t="s">
        <v>30</v>
      </c>
      <c r="D78" s="27" t="s">
        <v>101</v>
      </c>
      <c r="E78" s="26" t="s">
        <v>19</v>
      </c>
      <c r="F78" s="26">
        <v>0</v>
      </c>
      <c r="G78" s="26">
        <v>0</v>
      </c>
      <c r="H78" s="26">
        <v>0</v>
      </c>
      <c r="I78" s="26">
        <v>0</v>
      </c>
      <c r="J78" s="26">
        <v>50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 t="s">
        <v>83</v>
      </c>
      <c r="S78" s="26" t="s">
        <v>83</v>
      </c>
      <c r="T78" s="26" t="s">
        <v>83</v>
      </c>
      <c r="U78" s="26" t="s">
        <v>83</v>
      </c>
      <c r="V78" s="26" t="s">
        <v>83</v>
      </c>
      <c r="W78" s="26" t="s">
        <v>83</v>
      </c>
      <c r="X78" s="26">
        <v>50</v>
      </c>
    </row>
    <row r="79" spans="1:24" s="10" customFormat="1" ht="76.5" customHeight="1" x14ac:dyDescent="0.25">
      <c r="A79" s="51">
        <v>33</v>
      </c>
      <c r="B79" s="55" t="s">
        <v>86</v>
      </c>
      <c r="C79" s="56" t="s">
        <v>30</v>
      </c>
      <c r="D79" s="27" t="s">
        <v>102</v>
      </c>
      <c r="E79" s="26" t="s">
        <v>19</v>
      </c>
      <c r="F79" s="26">
        <v>0</v>
      </c>
      <c r="G79" s="26">
        <v>0</v>
      </c>
      <c r="H79" s="26">
        <v>0</v>
      </c>
      <c r="I79" s="26">
        <v>0</v>
      </c>
      <c r="J79" s="26">
        <v>100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 t="s">
        <v>83</v>
      </c>
      <c r="S79" s="26" t="s">
        <v>83</v>
      </c>
      <c r="T79" s="26" t="s">
        <v>83</v>
      </c>
      <c r="U79" s="26" t="s">
        <v>83</v>
      </c>
      <c r="V79" s="26" t="s">
        <v>83</v>
      </c>
      <c r="W79" s="26" t="s">
        <v>83</v>
      </c>
      <c r="X79" s="26">
        <v>100</v>
      </c>
    </row>
    <row r="80" spans="1:24" s="10" customFormat="1" ht="54" customHeight="1" x14ac:dyDescent="0.25">
      <c r="A80" s="51"/>
      <c r="B80" s="55"/>
      <c r="C80" s="56"/>
      <c r="D80" s="27" t="s">
        <v>99</v>
      </c>
      <c r="E80" s="26" t="s">
        <v>19</v>
      </c>
      <c r="F80" s="26">
        <v>0</v>
      </c>
      <c r="G80" s="26">
        <v>0</v>
      </c>
      <c r="H80" s="26">
        <v>0</v>
      </c>
      <c r="I80" s="26">
        <v>0</v>
      </c>
      <c r="J80" s="26">
        <v>100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 t="s">
        <v>83</v>
      </c>
      <c r="S80" s="26" t="s">
        <v>83</v>
      </c>
      <c r="T80" s="26" t="s">
        <v>83</v>
      </c>
      <c r="U80" s="26" t="s">
        <v>83</v>
      </c>
      <c r="V80" s="26" t="s">
        <v>83</v>
      </c>
      <c r="W80" s="26" t="s">
        <v>83</v>
      </c>
      <c r="X80" s="26">
        <v>100</v>
      </c>
    </row>
    <row r="81" spans="1:24" s="10" customFormat="1" ht="59.25" customHeight="1" x14ac:dyDescent="0.25">
      <c r="A81" s="26">
        <v>34</v>
      </c>
      <c r="B81" s="27" t="s">
        <v>87</v>
      </c>
      <c r="C81" s="28" t="s">
        <v>30</v>
      </c>
      <c r="D81" s="27" t="s">
        <v>88</v>
      </c>
      <c r="E81" s="26" t="s">
        <v>12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 t="s">
        <v>83</v>
      </c>
      <c r="S81" s="26" t="s">
        <v>83</v>
      </c>
      <c r="T81" s="26" t="s">
        <v>83</v>
      </c>
      <c r="U81" s="26" t="s">
        <v>83</v>
      </c>
      <c r="V81" s="26" t="s">
        <v>83</v>
      </c>
      <c r="W81" s="26" t="s">
        <v>83</v>
      </c>
      <c r="X81" s="26">
        <v>11</v>
      </c>
    </row>
    <row r="82" spans="1:24" s="10" customFormat="1" ht="63.75" customHeight="1" x14ac:dyDescent="0.25">
      <c r="A82" s="26">
        <v>35</v>
      </c>
      <c r="B82" s="27" t="s">
        <v>89</v>
      </c>
      <c r="C82" s="28" t="s">
        <v>30</v>
      </c>
      <c r="D82" s="27" t="s">
        <v>103</v>
      </c>
      <c r="E82" s="26" t="s">
        <v>12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 t="s">
        <v>83</v>
      </c>
      <c r="S82" s="26" t="s">
        <v>83</v>
      </c>
      <c r="T82" s="26" t="s">
        <v>83</v>
      </c>
      <c r="U82" s="26" t="s">
        <v>83</v>
      </c>
      <c r="V82" s="26" t="s">
        <v>83</v>
      </c>
      <c r="W82" s="26" t="s">
        <v>83</v>
      </c>
      <c r="X82" s="26">
        <v>1</v>
      </c>
    </row>
    <row r="83" spans="1:24" s="10" customFormat="1" ht="93" customHeight="1" x14ac:dyDescent="0.25">
      <c r="A83" s="26">
        <v>36</v>
      </c>
      <c r="B83" s="27" t="s">
        <v>90</v>
      </c>
      <c r="C83" s="28" t="s">
        <v>30</v>
      </c>
      <c r="D83" s="27" t="s">
        <v>91</v>
      </c>
      <c r="E83" s="26" t="s">
        <v>12</v>
      </c>
      <c r="F83" s="26">
        <v>0</v>
      </c>
      <c r="G83" s="26">
        <v>0</v>
      </c>
      <c r="H83" s="26">
        <v>0</v>
      </c>
      <c r="I83" s="26">
        <v>0</v>
      </c>
      <c r="J83" s="26">
        <v>50</v>
      </c>
      <c r="K83" s="26">
        <v>50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 t="s">
        <v>83</v>
      </c>
      <c r="S83" s="26" t="s">
        <v>83</v>
      </c>
      <c r="T83" s="26" t="s">
        <v>83</v>
      </c>
      <c r="U83" s="26" t="s">
        <v>83</v>
      </c>
      <c r="V83" s="26" t="s">
        <v>83</v>
      </c>
      <c r="W83" s="26" t="s">
        <v>83</v>
      </c>
      <c r="X83" s="26">
        <v>50</v>
      </c>
    </row>
    <row r="84" spans="1:24" s="10" customFormat="1" ht="105" customHeight="1" x14ac:dyDescent="0.25">
      <c r="A84" s="26">
        <v>37</v>
      </c>
      <c r="B84" s="27" t="s">
        <v>92</v>
      </c>
      <c r="C84" s="28" t="s">
        <v>93</v>
      </c>
      <c r="D84" s="27" t="s">
        <v>94</v>
      </c>
      <c r="E84" s="26" t="s">
        <v>19</v>
      </c>
      <c r="F84" s="26">
        <v>0</v>
      </c>
      <c r="G84" s="26">
        <v>0</v>
      </c>
      <c r="H84" s="26">
        <v>0</v>
      </c>
      <c r="I84" s="26">
        <v>0</v>
      </c>
      <c r="J84" s="26">
        <v>50</v>
      </c>
      <c r="K84" s="26">
        <v>50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 t="s">
        <v>83</v>
      </c>
      <c r="S84" s="26" t="s">
        <v>83</v>
      </c>
      <c r="T84" s="26" t="s">
        <v>83</v>
      </c>
      <c r="U84" s="26" t="s">
        <v>83</v>
      </c>
      <c r="V84" s="26" t="s">
        <v>83</v>
      </c>
      <c r="W84" s="26" t="s">
        <v>83</v>
      </c>
      <c r="X84" s="26">
        <v>50</v>
      </c>
    </row>
    <row r="85" spans="1:24" s="10" customFormat="1" ht="66.75" customHeight="1" x14ac:dyDescent="0.3">
      <c r="A85" s="11"/>
      <c r="B85" s="17"/>
      <c r="C85" s="17"/>
      <c r="D85" s="19" t="s">
        <v>123</v>
      </c>
      <c r="E85" s="18"/>
      <c r="F85" s="18"/>
      <c r="G85" s="18"/>
      <c r="H85" s="18"/>
      <c r="I85" s="18"/>
      <c r="J85" s="18"/>
      <c r="K85" s="13"/>
      <c r="L85" s="13"/>
      <c r="M85" s="13"/>
      <c r="N85" s="18"/>
      <c r="O85" s="61" t="s">
        <v>130</v>
      </c>
      <c r="P85" s="61"/>
      <c r="Q85" s="61"/>
      <c r="R85" s="61"/>
      <c r="S85" s="61"/>
      <c r="T85" s="61"/>
      <c r="U85" s="61"/>
      <c r="V85" s="61"/>
      <c r="W85" s="61"/>
      <c r="X85" s="61"/>
    </row>
    <row r="86" spans="1:24" s="10" customFormat="1" x14ac:dyDescent="0.25">
      <c r="A86" s="23"/>
      <c r="B86" s="15"/>
      <c r="C86" s="16"/>
      <c r="D86" s="14"/>
      <c r="J86" s="12"/>
    </row>
    <row r="87" spans="1:24" s="10" customFormat="1" x14ac:dyDescent="0.25">
      <c r="A87" s="23"/>
      <c r="B87" s="15"/>
      <c r="C87" s="15"/>
      <c r="D87" s="14"/>
      <c r="J87" s="12"/>
    </row>
    <row r="88" spans="1:24" ht="28.5" customHeight="1" x14ac:dyDescent="0.25">
      <c r="B88" s="15"/>
    </row>
    <row r="89" spans="1:24" ht="15" customHeight="1" x14ac:dyDescent="0.25">
      <c r="B89" s="68"/>
    </row>
    <row r="90" spans="1:24" ht="15" customHeight="1" x14ac:dyDescent="0.25">
      <c r="B90" s="68"/>
    </row>
    <row r="91" spans="1:24" x14ac:dyDescent="0.25">
      <c r="B91" s="68"/>
    </row>
    <row r="92" spans="1:24" ht="6" customHeight="1" x14ac:dyDescent="0.25">
      <c r="B92" s="68"/>
    </row>
  </sheetData>
  <mergeCells count="99">
    <mergeCell ref="E52:X52"/>
    <mergeCell ref="K42:K43"/>
    <mergeCell ref="A79:A80"/>
    <mergeCell ref="B79:B80"/>
    <mergeCell ref="C79:C80"/>
    <mergeCell ref="A77:X77"/>
    <mergeCell ref="Q42:Q43"/>
    <mergeCell ref="F42:F43"/>
    <mergeCell ref="G42:G43"/>
    <mergeCell ref="H42:H43"/>
    <mergeCell ref="I42:I43"/>
    <mergeCell ref="E42:E43"/>
    <mergeCell ref="P42:P43"/>
    <mergeCell ref="W42:W43"/>
    <mergeCell ref="R42:R43"/>
    <mergeCell ref="S42:S43"/>
    <mergeCell ref="A21:A26"/>
    <mergeCell ref="R10:S10"/>
    <mergeCell ref="E48:X48"/>
    <mergeCell ref="D47:D50"/>
    <mergeCell ref="E49:E50"/>
    <mergeCell ref="G8:G11"/>
    <mergeCell ref="H10:I10"/>
    <mergeCell ref="C8:C11"/>
    <mergeCell ref="D21:D26"/>
    <mergeCell ref="A31:X31"/>
    <mergeCell ref="E23:E26"/>
    <mergeCell ref="L10:M10"/>
    <mergeCell ref="N10:O10"/>
    <mergeCell ref="P10:Q10"/>
    <mergeCell ref="J42:J43"/>
    <mergeCell ref="X8:X11"/>
    <mergeCell ref="B89:B92"/>
    <mergeCell ref="A42:A43"/>
    <mergeCell ref="B42:B43"/>
    <mergeCell ref="C42:C43"/>
    <mergeCell ref="C45:C46"/>
    <mergeCell ref="B45:B61"/>
    <mergeCell ref="A45:A61"/>
    <mergeCell ref="C60:C61"/>
    <mergeCell ref="A70:A74"/>
    <mergeCell ref="B70:B74"/>
    <mergeCell ref="O85:X85"/>
    <mergeCell ref="D42:D43"/>
    <mergeCell ref="J10:K10"/>
    <mergeCell ref="A8:A11"/>
    <mergeCell ref="B8:B11"/>
    <mergeCell ref="D8:D11"/>
    <mergeCell ref="E8:E11"/>
    <mergeCell ref="F8:F11"/>
    <mergeCell ref="B13:X13"/>
    <mergeCell ref="E53:E55"/>
    <mergeCell ref="D51:D55"/>
    <mergeCell ref="L42:L43"/>
    <mergeCell ref="M42:M43"/>
    <mergeCell ref="X42:X43"/>
    <mergeCell ref="N42:N43"/>
    <mergeCell ref="O42:O43"/>
    <mergeCell ref="I1:X1"/>
    <mergeCell ref="A4:X4"/>
    <mergeCell ref="A5:X5"/>
    <mergeCell ref="A6:X6"/>
    <mergeCell ref="A7:X7"/>
    <mergeCell ref="M2:X2"/>
    <mergeCell ref="M3:X3"/>
    <mergeCell ref="B21:B26"/>
    <mergeCell ref="E37:X37"/>
    <mergeCell ref="C35:C36"/>
    <mergeCell ref="D35:D41"/>
    <mergeCell ref="E38:E41"/>
    <mergeCell ref="N35:N36"/>
    <mergeCell ref="O35:O36"/>
    <mergeCell ref="E35:E36"/>
    <mergeCell ref="F35:F36"/>
    <mergeCell ref="E22:X22"/>
    <mergeCell ref="X35:X36"/>
    <mergeCell ref="M35:M36"/>
    <mergeCell ref="G35:G36"/>
    <mergeCell ref="L35:L36"/>
    <mergeCell ref="P35:P36"/>
    <mergeCell ref="Q35:Q36"/>
    <mergeCell ref="A35:A41"/>
    <mergeCell ref="B35:B41"/>
    <mergeCell ref="T42:T43"/>
    <mergeCell ref="U42:U43"/>
    <mergeCell ref="V42:V43"/>
    <mergeCell ref="T10:U10"/>
    <mergeCell ref="H8:W9"/>
    <mergeCell ref="V10:W10"/>
    <mergeCell ref="R35:R36"/>
    <mergeCell ref="S35:S36"/>
    <mergeCell ref="T35:T36"/>
    <mergeCell ref="U35:U36"/>
    <mergeCell ref="V35:V36"/>
    <mergeCell ref="W35:W36"/>
    <mergeCell ref="H35:H36"/>
    <mergeCell ref="I35:I36"/>
    <mergeCell ref="J35:J36"/>
    <mergeCell ref="K35:K36"/>
  </mergeCells>
  <pageMargins left="0.31496062992125984" right="0.31496062992125984" top="0.6692913385826772" bottom="0.35433070866141736" header="0.31496062992125984" footer="0.51181102362204722"/>
  <pageSetup paperSize="9" scale="58" fitToHeight="7" orientation="landscape" r:id="rId1"/>
  <headerFooter>
    <oddHeader>&amp;C &amp;P</oddHeader>
  </headerFooter>
  <rowBreaks count="5" manualBreakCount="5">
    <brk id="20" max="23" man="1"/>
    <brk id="34" max="23" man="1"/>
    <brk id="50" max="23" man="1"/>
    <brk id="64" max="23" man="1"/>
    <brk id="76" max="23" man="1"/>
  </rowBreaks>
  <ignoredErrors>
    <ignoredError sqref="F70 G70:M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2019-04-09T05:04:38Z</dcterms:modified>
</cp:coreProperties>
</file>