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480" windowHeight="6750" tabRatio="582" activeTab="0"/>
  </bookViews>
  <sheets>
    <sheet name="Приложение 2 " sheetId="1" r:id="rId1"/>
  </sheets>
  <definedNames>
    <definedName name="_xlnm.Print_Titles" localSheetId="0">'Приложение 2 '!$5:$7</definedName>
    <definedName name="_xlnm.Print_Area" localSheetId="0">'Приложение 2 '!$A$1:$J$60</definedName>
  </definedNames>
  <calcPr fullCalcOnLoad="1"/>
</workbook>
</file>

<file path=xl/sharedStrings.xml><?xml version="1.0" encoding="utf-8"?>
<sst xmlns="http://schemas.openxmlformats.org/spreadsheetml/2006/main" count="213" uniqueCount="69">
  <si>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</si>
  <si>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</si>
  <si>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</si>
  <si>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Всего</t>
  </si>
  <si>
    <t>Управление по капитальному строительству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</si>
  <si>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</si>
  <si>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</si>
  <si>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</si>
  <si>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Начальник управления по капитальному строительству администрации муниципального образования "Город Астрахань"</t>
  </si>
  <si>
    <t>Источники финансирования</t>
  </si>
  <si>
    <t>Коды классификации</t>
  </si>
  <si>
    <t>Планируемые расходы, руб.</t>
  </si>
  <si>
    <t>Целевая статья</t>
  </si>
  <si>
    <t>Бюджет МО "Город Астрахань"</t>
  </si>
  <si>
    <t>х</t>
  </si>
  <si>
    <t>Администрации районов города</t>
  </si>
  <si>
    <t>Бюджет МО «Город Астрахань»</t>
  </si>
  <si>
    <t>МБУ г.Астрахани «Архитектура»</t>
  </si>
  <si>
    <t>Заказчики - застройщики (проектные организации)</t>
  </si>
  <si>
    <t>Внебюджетные средства</t>
  </si>
  <si>
    <t xml:space="preserve"> Управление по строительству, архитектуре и градостроительству администрации муниципального образования "Город Астрахань"</t>
  </si>
  <si>
    <t>ИТОГО ПО МУНИЦИПАЛЬНОЙ ПРОГРАММЕ:</t>
  </si>
  <si>
    <t>Администрация Трусовского района города Астрахани</t>
  </si>
  <si>
    <t>Администрация Кировского района города Астрахани</t>
  </si>
  <si>
    <t>Администрация Ленинского района города Астрахани</t>
  </si>
  <si>
    <t>Администрация Советского района города Астрахани</t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</si>
  <si>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</si>
  <si>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t>Подпрограмма 3 "Реализация Генерального плана развития города Астрахани"</t>
  </si>
  <si>
    <t>ИТОГО по Подпрограмме 3</t>
  </si>
  <si>
    <t>ИТОГО по Подпрограмме 2</t>
  </si>
  <si>
    <t>ИТОГО по Подпрограмме 1</t>
  </si>
  <si>
    <t>Бюджет  МО "Город Астрахань"</t>
  </si>
  <si>
    <t>Распределение расходов на реализацию муниципальной программы муниципального образования "Город Астрахань"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</si>
  <si>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</si>
  <si>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2 "Капитальное строительство и реконструкция объектов собственности муниципального образования "Город Астрахань"</t>
  </si>
  <si>
    <t>Приложение 2 к муниципальной программе муниципального образования "Город Астрахань" "Жилищное строительство и содержание муниципального жилищного фонда муниципального образования "Город Астрахань"</t>
  </si>
  <si>
    <t>Д.Г. Воронин</t>
  </si>
  <si>
    <r>
      <t xml:space="preserve">Цель 1. </t>
    </r>
    <r>
      <rPr>
        <sz val="12"/>
        <rFont val="Times New Roman"/>
        <family val="1"/>
      </rPr>
      <t xml:space="preserve">Развитие жилищного строительства, повышение качества жилищного обеспечения граждан города Астрахани </t>
    </r>
  </si>
  <si>
    <r>
      <t xml:space="preserve">Задача 1.1. </t>
    </r>
    <r>
      <rPr>
        <sz val="12"/>
        <rFont val="Times New Roman"/>
        <family val="1"/>
      </rPr>
      <t>Перечисление взносов на капитальный ремонт общего имущества в многоквартирных домах за помещения, находящиеся в муниципальной собственности</t>
    </r>
  </si>
  <si>
    <r>
      <t xml:space="preserve">Основное мероприятие 1.1.1. </t>
    </r>
    <r>
      <rPr>
        <sz val="12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</si>
  <si>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Задача 1.2. </t>
    </r>
    <r>
      <rPr>
        <sz val="12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</si>
  <si>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 . </t>
    </r>
    <r>
      <rPr>
        <sz val="12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</si>
  <si>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2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</si>
  <si>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2"/>
        <rFont val="Times New Roman"/>
        <family val="1"/>
      </rPr>
      <t>Возмещение затрат на отопление</t>
    </r>
  </si>
  <si>
    <r>
      <t>Мероприятие 3.</t>
    </r>
    <r>
      <rPr>
        <sz val="12"/>
        <rFont val="Times New Roman"/>
        <family val="1"/>
      </rPr>
      <t xml:space="preserve"> Возмещение расходов за содержание и ремонт общего имущества</t>
    </r>
  </si>
  <si>
    <r>
      <t xml:space="preserve">Цель 1.  </t>
    </r>
    <r>
      <rPr>
        <sz val="12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</si>
  <si>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Цель 1</t>
    </r>
    <r>
      <rPr>
        <sz val="12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</si>
  <si>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Задача 1.1. </t>
    </r>
    <r>
      <rPr>
        <sz val="12"/>
        <rFont val="Times New Roman"/>
        <family val="1"/>
      </rPr>
      <t>Развитие пространственно-планировочной организации территории</t>
    </r>
  </si>
  <si>
    <r>
      <t>Мероприятие 1.1.1.</t>
    </r>
    <r>
      <rPr>
        <sz val="12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</si>
  <si>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 xml:space="preserve">Мероприятие 1.1.2. </t>
    </r>
    <r>
      <rPr>
        <sz val="12"/>
        <rFont val="Times New Roman"/>
        <family val="1"/>
      </rPr>
      <t>Обновление програмного обеспечения и материально-технического оснащения информационной системы градостроительной деятельности</t>
    </r>
  </si>
  <si>
    <r>
      <t>Мероприятие 1.1.3.</t>
    </r>
    <r>
      <rPr>
        <sz val="12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</si>
  <si>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r>
      <t>Мероприятие 1.1.4</t>
    </r>
    <r>
      <rPr>
        <sz val="12"/>
        <rFont val="Times New Roman"/>
        <family val="1"/>
      </rPr>
      <t>. Подготовка проектов планировки и межевания на территории города</t>
    </r>
  </si>
  <si>
    <r>
      <t xml:space="preserve">Задача 1.2. </t>
    </r>
    <r>
      <rPr>
        <sz val="12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</si>
  <si>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r>
      <t>Мероприятие 1.2.2.</t>
    </r>
    <r>
      <rPr>
        <sz val="12"/>
        <rFont val="Times New Roman"/>
        <family val="1"/>
      </rPr>
      <t xml:space="preserve"> Разработка документации на объекты монументального искусства</t>
    </r>
  </si>
  <si>
    <r>
      <t>Цель 1</t>
    </r>
    <r>
      <rPr>
        <sz val="12"/>
        <rFont val="Times New Roman"/>
        <family val="1"/>
      </rPr>
      <t>: Улучшение архитектурного облика города на месте сносимых аварийных зданий и самовольно установленных объектов капитального и некапитального строительства</t>
    </r>
  </si>
  <si>
    <t>ГРБС (ведомство)</t>
  </si>
  <si>
    <r>
      <t xml:space="preserve">Мероприятие 1.2.1. </t>
    </r>
    <r>
      <rPr>
        <sz val="12"/>
        <rFont val="Times New Roman"/>
        <family val="1"/>
      </rPr>
      <t>Подготовка проектов решенийорганов местного самоуправления, направленных на устойчивое развитие территорий</t>
    </r>
  </si>
  <si>
    <r>
      <t xml:space="preserve">Задача 1.3. </t>
    </r>
    <r>
      <rPr>
        <sz val="12"/>
        <rFont val="Times New Roman"/>
        <family val="1"/>
      </rPr>
      <t>Развитие коммунальной инфраструктуры</t>
    </r>
  </si>
  <si>
    <r>
      <t xml:space="preserve">Основное мероприятие 1.3.1. </t>
    </r>
    <r>
      <rPr>
        <sz val="12"/>
        <rFont val="Times New Roman"/>
        <family val="1"/>
      </rPr>
      <t>Реализация полномочий в сфере жилищно-коммунального хозяйства</t>
    </r>
  </si>
  <si>
    <r>
      <t xml:space="preserve">Задача 1.4.  </t>
    </r>
    <r>
      <rPr>
        <sz val="12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</si>
  <si>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Задача 1.5.</t>
    </r>
    <r>
      <rPr>
        <sz val="12"/>
        <rFont val="Times New Roman"/>
        <family val="1"/>
      </rPr>
      <t xml:space="preserve">  Улучшение архитектурного облика города на месте сносимых аварийных зданий и самовольно установленных объектов капитального и некапитального строительства</t>
    </r>
  </si>
  <si>
    <r>
      <t>Задача 1.6.</t>
    </r>
    <r>
      <rPr>
        <sz val="12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</si>
  <si>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Задача 1. </t>
    </r>
    <r>
      <rPr>
        <sz val="12"/>
        <rFont val="Times New Roman"/>
        <family val="1"/>
      </rPr>
      <t>Проведение обследования и капитального ремонта, ремонта, реконструкции и противоаварийных мероприятий муниципального жилищного фонда</t>
    </r>
  </si>
  <si>
    <r>
      <t xml:space="preserve">Мероприятия 1.1. </t>
    </r>
    <r>
      <rPr>
        <sz val="12"/>
        <rFont val="Times New Roman"/>
        <family val="1"/>
      </rPr>
      <t>Разработка ПСД, технических заключений</t>
    </r>
  </si>
  <si>
    <r>
      <t>Мероприятие 1.3.</t>
    </r>
    <r>
      <rPr>
        <sz val="12"/>
        <rFont val="Times New Roman"/>
        <family val="1"/>
      </rPr>
      <t xml:space="preserve"> Разработка НПД, технических заключений</t>
    </r>
  </si>
  <si>
    <r>
      <t xml:space="preserve">Мероприятие 1.4. </t>
    </r>
    <r>
      <rPr>
        <sz val="12"/>
        <rFont val="Times New Roman"/>
        <family val="1"/>
      </rPr>
      <t>Ремонтно-восстановительные работы по объектам культурного наследия</t>
    </r>
  </si>
  <si>
    <r>
      <t>Мероприятие 1.2.</t>
    </r>
    <r>
      <rPr>
        <sz val="12"/>
        <rFont val="Times New Roman"/>
        <family val="1"/>
      </rPr>
      <t xml:space="preserve"> Капитальный ремонт, реконструкция  и противоаварийные мероприятия жилищного фонда </t>
    </r>
  </si>
  <si>
    <r>
      <t xml:space="preserve">Задача 1.1. </t>
    </r>
    <r>
      <rPr>
        <sz val="12"/>
        <rFont val="Times New Roman"/>
        <family val="1"/>
      </rPr>
      <t>Снос аварийного жилищного фонда и самовольно установленных объектов капитального и некапитального строительства</t>
    </r>
  </si>
  <si>
    <r>
      <t xml:space="preserve">Мероприятие 1.1.1. </t>
    </r>
    <r>
      <rPr>
        <sz val="12"/>
        <rFont val="Times New Roman"/>
        <family val="1"/>
      </rPr>
      <t>Снос аварийных строений и самовольно установленных объектов капитального и некапитального строительства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</si>
</sst>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/>
    </xf>
    <xf numFmtId="4" fontId="45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0" zoomScaleNormal="80" zoomScaleSheetLayoutView="70" workbookViewId="0" topLeftCell="A52">
      <selection activeCell="H55" sqref="H55:J55"/>
    </sheetView>
  </sheetViews>
  <sheetFormatPr defaultColWidth="9.140625" defaultRowHeight="15"/>
  <cols>
    <col min="1" max="1" width="4.28125" style="8" customWidth="1"/>
    <col min="2" max="2" width="53.00390625" style="9" customWidth="1"/>
    <col min="3" max="3" width="45.7109375" style="10" customWidth="1"/>
    <col min="4" max="4" width="25.00390625" style="11" customWidth="1"/>
    <col min="5" max="5" width="12.8515625" style="11" customWidth="1"/>
    <col min="6" max="6" width="12.140625" style="11" customWidth="1"/>
    <col min="7" max="7" width="18.00390625" style="16" customWidth="1"/>
    <col min="8" max="8" width="19.57421875" style="16" customWidth="1"/>
    <col min="9" max="9" width="18.7109375" style="78" customWidth="1"/>
    <col min="10" max="10" width="16.8515625" style="65" customWidth="1"/>
    <col min="11" max="11" width="14.57421875" style="4" customWidth="1"/>
    <col min="12" max="12" width="14.8515625" style="4" bestFit="1" customWidth="1"/>
    <col min="13" max="13" width="16.140625" style="4" customWidth="1"/>
    <col min="14" max="14" width="17.57421875" style="1" customWidth="1"/>
    <col min="15" max="16384" width="9.140625" style="1" customWidth="1"/>
  </cols>
  <sheetData>
    <row r="1" spans="7:10" ht="45.75" customHeight="1">
      <c r="G1" s="83" t="s">
        <v>35</v>
      </c>
      <c r="H1" s="83"/>
      <c r="I1" s="83"/>
      <c r="J1" s="83"/>
    </row>
    <row r="2" s="91" customFormat="1" ht="15"/>
    <row r="3" spans="1:13" s="2" customFormat="1" ht="43.5" customHeight="1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12"/>
      <c r="K3" s="5"/>
      <c r="L3" s="5"/>
      <c r="M3" s="5"/>
    </row>
    <row r="4" spans="1:13" s="2" customFormat="1" ht="15.75">
      <c r="A4" s="13"/>
      <c r="B4" s="14"/>
      <c r="C4" s="15"/>
      <c r="D4" s="16"/>
      <c r="E4" s="16"/>
      <c r="F4" s="16"/>
      <c r="G4" s="97"/>
      <c r="H4" s="97"/>
      <c r="I4" s="97"/>
      <c r="J4" s="12"/>
      <c r="K4" s="5"/>
      <c r="L4" s="5"/>
      <c r="M4" s="5"/>
    </row>
    <row r="5" spans="1:13" s="2" customFormat="1" ht="16.5" customHeight="1">
      <c r="A5" s="98" t="s">
        <v>0</v>
      </c>
      <c r="B5" s="99" t="s">
        <v>1</v>
      </c>
      <c r="C5" s="98" t="s">
        <v>2</v>
      </c>
      <c r="D5" s="98" t="s">
        <v>9</v>
      </c>
      <c r="E5" s="98" t="s">
        <v>10</v>
      </c>
      <c r="F5" s="98"/>
      <c r="G5" s="90" t="s">
        <v>11</v>
      </c>
      <c r="H5" s="90"/>
      <c r="I5" s="90"/>
      <c r="J5" s="90"/>
      <c r="K5" s="5"/>
      <c r="L5" s="5"/>
      <c r="M5" s="5"/>
    </row>
    <row r="6" spans="1:10" ht="7.5" customHeight="1">
      <c r="A6" s="98"/>
      <c r="B6" s="99"/>
      <c r="C6" s="98"/>
      <c r="D6" s="98"/>
      <c r="E6" s="98"/>
      <c r="F6" s="98"/>
      <c r="G6" s="90"/>
      <c r="H6" s="90"/>
      <c r="I6" s="90"/>
      <c r="J6" s="90"/>
    </row>
    <row r="7" spans="1:10" ht="57.75" customHeight="1">
      <c r="A7" s="98"/>
      <c r="B7" s="99"/>
      <c r="C7" s="98"/>
      <c r="D7" s="98"/>
      <c r="E7" s="75" t="s">
        <v>55</v>
      </c>
      <c r="F7" s="75" t="s">
        <v>12</v>
      </c>
      <c r="G7" s="19" t="s">
        <v>3</v>
      </c>
      <c r="H7" s="20">
        <v>2021</v>
      </c>
      <c r="I7" s="21">
        <v>2022</v>
      </c>
      <c r="J7" s="79">
        <v>2023</v>
      </c>
    </row>
    <row r="8" spans="1:10" ht="21" customHeight="1">
      <c r="A8" s="18">
        <v>1</v>
      </c>
      <c r="B8" s="18">
        <v>2</v>
      </c>
      <c r="C8" s="18">
        <v>3</v>
      </c>
      <c r="D8" s="18">
        <v>4</v>
      </c>
      <c r="E8" s="74">
        <v>5</v>
      </c>
      <c r="F8" s="74">
        <v>6</v>
      </c>
      <c r="G8" s="80">
        <v>7</v>
      </c>
      <c r="H8" s="80">
        <v>8</v>
      </c>
      <c r="I8" s="23">
        <v>9</v>
      </c>
      <c r="J8" s="24">
        <v>10</v>
      </c>
    </row>
    <row r="9" spans="1:10" ht="41.25" customHeight="1">
      <c r="A9" s="18">
        <v>1</v>
      </c>
      <c r="B9" s="86" t="s">
        <v>33</v>
      </c>
      <c r="C9" s="87"/>
      <c r="D9" s="87"/>
      <c r="E9" s="87"/>
      <c r="F9" s="87"/>
      <c r="G9" s="87"/>
      <c r="H9" s="87"/>
      <c r="I9" s="87"/>
      <c r="J9" s="88"/>
    </row>
    <row r="10" spans="1:13" s="3" customFormat="1" ht="66" customHeight="1">
      <c r="A10" s="20">
        <v>2</v>
      </c>
      <c r="B10" s="25" t="s">
        <v>37</v>
      </c>
      <c r="C10" s="22" t="s">
        <v>4</v>
      </c>
      <c r="D10" s="26" t="s">
        <v>13</v>
      </c>
      <c r="E10" s="74" t="s">
        <v>14</v>
      </c>
      <c r="F10" s="74" t="s">
        <v>14</v>
      </c>
      <c r="G10" s="27">
        <f>G11+G13+G27+G29+G30+G31</f>
        <v>407010081.5</v>
      </c>
      <c r="H10" s="27">
        <f>H11+H13+H27+H29+H30+H31</f>
        <v>110567482.5</v>
      </c>
      <c r="I10" s="27">
        <f>I11+I13+I27+I29+I30+I31</f>
        <v>148221299.5</v>
      </c>
      <c r="J10" s="27">
        <f>J11+J13+J27+J29+J30+J31</f>
        <v>148221299.5</v>
      </c>
      <c r="K10" s="6"/>
      <c r="L10" s="6"/>
      <c r="M10" s="6"/>
    </row>
    <row r="11" spans="1:13" s="3" customFormat="1" ht="69" customHeight="1">
      <c r="A11" s="18">
        <v>3</v>
      </c>
      <c r="B11" s="28" t="s">
        <v>38</v>
      </c>
      <c r="C11" s="19" t="s">
        <v>5</v>
      </c>
      <c r="D11" s="17" t="s">
        <v>13</v>
      </c>
      <c r="E11" s="74" t="s">
        <v>14</v>
      </c>
      <c r="F11" s="74" t="s">
        <v>14</v>
      </c>
      <c r="G11" s="27">
        <f>G12</f>
        <v>77297091</v>
      </c>
      <c r="H11" s="29">
        <f>H12</f>
        <v>25765697</v>
      </c>
      <c r="I11" s="30">
        <f>I12</f>
        <v>25765697</v>
      </c>
      <c r="J11" s="31">
        <f>J12</f>
        <v>25765697</v>
      </c>
      <c r="K11" s="6"/>
      <c r="L11" s="6"/>
      <c r="M11" s="6"/>
    </row>
    <row r="12" spans="1:10" ht="78.75">
      <c r="A12" s="18">
        <v>4</v>
      </c>
      <c r="B12" s="32" t="s">
        <v>39</v>
      </c>
      <c r="C12" s="17" t="s">
        <v>5</v>
      </c>
      <c r="D12" s="17" t="s">
        <v>13</v>
      </c>
      <c r="E12" s="74" t="s">
        <v>14</v>
      </c>
      <c r="F12" s="74" t="s">
        <v>14</v>
      </c>
      <c r="G12" s="33">
        <f>SUM(H12:J12)</f>
        <v>77297091</v>
      </c>
      <c r="H12" s="27">
        <v>25765697</v>
      </c>
      <c r="I12" s="27">
        <v>25765697</v>
      </c>
      <c r="J12" s="27">
        <v>25765697</v>
      </c>
    </row>
    <row r="13" spans="1:10" ht="63">
      <c r="A13" s="18">
        <v>5</v>
      </c>
      <c r="B13" s="32" t="s">
        <v>40</v>
      </c>
      <c r="C13" s="34" t="s">
        <v>6</v>
      </c>
      <c r="D13" s="17" t="s">
        <v>13</v>
      </c>
      <c r="E13" s="74" t="s">
        <v>14</v>
      </c>
      <c r="F13" s="74" t="s">
        <v>14</v>
      </c>
      <c r="G13" s="33">
        <f>G14</f>
        <v>2346183</v>
      </c>
      <c r="H13" s="35">
        <f>H14</f>
        <v>2346183</v>
      </c>
      <c r="I13" s="36">
        <f>I14</f>
        <v>0</v>
      </c>
      <c r="J13" s="37">
        <f>J14</f>
        <v>0</v>
      </c>
    </row>
    <row r="14" spans="1:10" ht="52.5" customHeight="1">
      <c r="A14" s="18">
        <v>6</v>
      </c>
      <c r="B14" s="32" t="s">
        <v>41</v>
      </c>
      <c r="C14" s="17" t="s">
        <v>15</v>
      </c>
      <c r="D14" s="17" t="s">
        <v>13</v>
      </c>
      <c r="E14" s="74" t="s">
        <v>14</v>
      </c>
      <c r="F14" s="74" t="s">
        <v>14</v>
      </c>
      <c r="G14" s="33">
        <f>SUM(G15:G26)</f>
        <v>2346183</v>
      </c>
      <c r="H14" s="33">
        <f>SUM(H15:H26)</f>
        <v>2346183</v>
      </c>
      <c r="I14" s="38">
        <f>SUM(I15:I26)</f>
        <v>0</v>
      </c>
      <c r="J14" s="39">
        <f>SUM(J15:J26)</f>
        <v>0</v>
      </c>
    </row>
    <row r="15" spans="1:10" ht="37.5" customHeight="1">
      <c r="A15" s="92">
        <v>7</v>
      </c>
      <c r="B15" s="95" t="s">
        <v>42</v>
      </c>
      <c r="C15" s="76" t="s">
        <v>22</v>
      </c>
      <c r="D15" s="76" t="s">
        <v>13</v>
      </c>
      <c r="E15" s="77" t="s">
        <v>14</v>
      </c>
      <c r="F15" s="77" t="s">
        <v>14</v>
      </c>
      <c r="G15" s="27">
        <f aca="true" t="shared" si="0" ref="G15:G26">SUM(H15:J15)</f>
        <v>200000</v>
      </c>
      <c r="H15" s="42">
        <v>200000</v>
      </c>
      <c r="I15" s="43">
        <v>0</v>
      </c>
      <c r="J15" s="43">
        <v>0</v>
      </c>
    </row>
    <row r="16" spans="1:10" ht="36" customHeight="1">
      <c r="A16" s="92"/>
      <c r="B16" s="95"/>
      <c r="C16" s="76" t="s">
        <v>23</v>
      </c>
      <c r="D16" s="76" t="s">
        <v>13</v>
      </c>
      <c r="E16" s="77" t="s">
        <v>14</v>
      </c>
      <c r="F16" s="77" t="s">
        <v>14</v>
      </c>
      <c r="G16" s="27">
        <f t="shared" si="0"/>
        <v>302103</v>
      </c>
      <c r="H16" s="42">
        <v>302103</v>
      </c>
      <c r="I16" s="43">
        <v>0</v>
      </c>
      <c r="J16" s="43">
        <v>0</v>
      </c>
    </row>
    <row r="17" spans="1:10" ht="39" customHeight="1">
      <c r="A17" s="92"/>
      <c r="B17" s="95"/>
      <c r="C17" s="76" t="s">
        <v>24</v>
      </c>
      <c r="D17" s="76" t="s">
        <v>13</v>
      </c>
      <c r="E17" s="77" t="s">
        <v>14</v>
      </c>
      <c r="F17" s="77" t="s">
        <v>14</v>
      </c>
      <c r="G17" s="27">
        <f t="shared" si="0"/>
        <v>310744</v>
      </c>
      <c r="H17" s="41">
        <v>310744</v>
      </c>
      <c r="I17" s="41">
        <v>0</v>
      </c>
      <c r="J17" s="41">
        <v>0</v>
      </c>
    </row>
    <row r="18" spans="1:14" ht="39.75" customHeight="1">
      <c r="A18" s="92"/>
      <c r="B18" s="95"/>
      <c r="C18" s="76" t="s">
        <v>25</v>
      </c>
      <c r="D18" s="17" t="s">
        <v>13</v>
      </c>
      <c r="E18" s="74" t="s">
        <v>14</v>
      </c>
      <c r="F18" s="74" t="s">
        <v>14</v>
      </c>
      <c r="G18" s="27">
        <f t="shared" si="0"/>
        <v>221907</v>
      </c>
      <c r="H18" s="41">
        <v>221907</v>
      </c>
      <c r="I18" s="41">
        <v>0</v>
      </c>
      <c r="J18" s="41">
        <v>0</v>
      </c>
      <c r="K18" s="7"/>
      <c r="L18" s="7"/>
      <c r="M18" s="7"/>
      <c r="N18" s="7"/>
    </row>
    <row r="19" spans="1:10" ht="31.5">
      <c r="A19" s="92">
        <v>8</v>
      </c>
      <c r="B19" s="95" t="s">
        <v>43</v>
      </c>
      <c r="C19" s="76" t="s">
        <v>22</v>
      </c>
      <c r="D19" s="76" t="s">
        <v>13</v>
      </c>
      <c r="E19" s="77" t="s">
        <v>14</v>
      </c>
      <c r="F19" s="77" t="s">
        <v>14</v>
      </c>
      <c r="G19" s="27">
        <f t="shared" si="0"/>
        <v>644250</v>
      </c>
      <c r="H19" s="41">
        <v>644250</v>
      </c>
      <c r="I19" s="41">
        <v>0</v>
      </c>
      <c r="J19" s="41">
        <v>0</v>
      </c>
    </row>
    <row r="20" spans="1:14" ht="31.5">
      <c r="A20" s="92"/>
      <c r="B20" s="95"/>
      <c r="C20" s="76" t="s">
        <v>24</v>
      </c>
      <c r="D20" s="76" t="s">
        <v>13</v>
      </c>
      <c r="E20" s="77" t="s">
        <v>14</v>
      </c>
      <c r="F20" s="77" t="s">
        <v>14</v>
      </c>
      <c r="G20" s="27">
        <f t="shared" si="0"/>
        <v>6420</v>
      </c>
      <c r="H20" s="41">
        <v>6420</v>
      </c>
      <c r="I20" s="41">
        <v>0</v>
      </c>
      <c r="J20" s="41">
        <v>0</v>
      </c>
      <c r="K20" s="7"/>
      <c r="L20" s="7"/>
      <c r="M20" s="7"/>
      <c r="N20" s="7"/>
    </row>
    <row r="21" spans="1:10" ht="42" customHeight="1">
      <c r="A21" s="92"/>
      <c r="B21" s="95"/>
      <c r="C21" s="76" t="s">
        <v>23</v>
      </c>
      <c r="D21" s="76" t="s">
        <v>13</v>
      </c>
      <c r="E21" s="77" t="s">
        <v>14</v>
      </c>
      <c r="F21" s="77" t="s">
        <v>14</v>
      </c>
      <c r="G21" s="27">
        <f t="shared" si="0"/>
        <v>100000</v>
      </c>
      <c r="H21" s="42">
        <v>100000</v>
      </c>
      <c r="I21" s="43">
        <v>0</v>
      </c>
      <c r="J21" s="43">
        <v>0</v>
      </c>
    </row>
    <row r="22" spans="1:14" ht="42" customHeight="1">
      <c r="A22" s="92"/>
      <c r="B22" s="95"/>
      <c r="C22" s="76" t="s">
        <v>25</v>
      </c>
      <c r="D22" s="17" t="s">
        <v>13</v>
      </c>
      <c r="E22" s="74" t="s">
        <v>14</v>
      </c>
      <c r="F22" s="74" t="s">
        <v>14</v>
      </c>
      <c r="G22" s="27">
        <f t="shared" si="0"/>
        <v>0</v>
      </c>
      <c r="H22" s="41">
        <v>0</v>
      </c>
      <c r="I22" s="41">
        <v>0</v>
      </c>
      <c r="J22" s="41">
        <v>0</v>
      </c>
      <c r="K22" s="7"/>
      <c r="L22" s="7"/>
      <c r="M22" s="7"/>
      <c r="N22" s="7"/>
    </row>
    <row r="23" spans="1:10" ht="40.5" customHeight="1">
      <c r="A23" s="92">
        <v>9</v>
      </c>
      <c r="B23" s="95" t="s">
        <v>44</v>
      </c>
      <c r="C23" s="76" t="s">
        <v>22</v>
      </c>
      <c r="D23" s="76" t="s">
        <v>13</v>
      </c>
      <c r="E23" s="77" t="s">
        <v>14</v>
      </c>
      <c r="F23" s="77" t="s">
        <v>14</v>
      </c>
      <c r="G23" s="27">
        <f t="shared" si="0"/>
        <v>363200</v>
      </c>
      <c r="H23" s="41">
        <v>363200</v>
      </c>
      <c r="I23" s="41">
        <v>0</v>
      </c>
      <c r="J23" s="41">
        <v>0</v>
      </c>
    </row>
    <row r="24" spans="1:10" ht="40.5" customHeight="1">
      <c r="A24" s="92"/>
      <c r="B24" s="95"/>
      <c r="C24" s="76" t="s">
        <v>24</v>
      </c>
      <c r="D24" s="76" t="s">
        <v>13</v>
      </c>
      <c r="E24" s="77" t="s">
        <v>14</v>
      </c>
      <c r="F24" s="77" t="s">
        <v>14</v>
      </c>
      <c r="G24" s="27">
        <f t="shared" si="0"/>
        <v>41698</v>
      </c>
      <c r="H24" s="41">
        <v>41698</v>
      </c>
      <c r="I24" s="41">
        <v>0</v>
      </c>
      <c r="J24" s="41">
        <v>0</v>
      </c>
    </row>
    <row r="25" spans="1:10" ht="40.5" customHeight="1">
      <c r="A25" s="92"/>
      <c r="B25" s="95"/>
      <c r="C25" s="76" t="s">
        <v>25</v>
      </c>
      <c r="D25" s="76" t="s">
        <v>13</v>
      </c>
      <c r="E25" s="77" t="s">
        <v>14</v>
      </c>
      <c r="F25" s="77" t="s">
        <v>14</v>
      </c>
      <c r="G25" s="27">
        <f t="shared" si="0"/>
        <v>55861</v>
      </c>
      <c r="H25" s="42">
        <v>55861</v>
      </c>
      <c r="I25" s="41">
        <v>0</v>
      </c>
      <c r="J25" s="41">
        <v>0</v>
      </c>
    </row>
    <row r="26" spans="1:10" ht="40.5" customHeight="1">
      <c r="A26" s="92"/>
      <c r="B26" s="95"/>
      <c r="C26" s="76" t="s">
        <v>23</v>
      </c>
      <c r="D26" s="76" t="s">
        <v>13</v>
      </c>
      <c r="E26" s="77" t="s">
        <v>14</v>
      </c>
      <c r="F26" s="77" t="s">
        <v>14</v>
      </c>
      <c r="G26" s="27">
        <f t="shared" si="0"/>
        <v>100000</v>
      </c>
      <c r="H26" s="42">
        <v>100000</v>
      </c>
      <c r="I26" s="43">
        <v>0</v>
      </c>
      <c r="J26" s="43">
        <v>0</v>
      </c>
    </row>
    <row r="27" spans="1:10" ht="69.75" customHeight="1">
      <c r="A27" s="18">
        <v>10</v>
      </c>
      <c r="B27" s="32" t="s">
        <v>57</v>
      </c>
      <c r="C27" s="17" t="s">
        <v>5</v>
      </c>
      <c r="D27" s="17" t="s">
        <v>13</v>
      </c>
      <c r="E27" s="74" t="s">
        <v>14</v>
      </c>
      <c r="F27" s="74" t="s">
        <v>14</v>
      </c>
      <c r="G27" s="27">
        <f>SUM(G28:G28)</f>
        <v>60000000</v>
      </c>
      <c r="H27" s="29">
        <f>SUM(H28:H28)</f>
        <v>20000000</v>
      </c>
      <c r="I27" s="29">
        <f>SUM(I28:I28)</f>
        <v>20000000</v>
      </c>
      <c r="J27" s="29">
        <f>SUM(J28:J28)</f>
        <v>20000000</v>
      </c>
    </row>
    <row r="28" spans="1:10" ht="63">
      <c r="A28" s="18">
        <v>11</v>
      </c>
      <c r="B28" s="32" t="s">
        <v>58</v>
      </c>
      <c r="C28" s="17" t="s">
        <v>5</v>
      </c>
      <c r="D28" s="17" t="s">
        <v>13</v>
      </c>
      <c r="E28" s="74" t="s">
        <v>14</v>
      </c>
      <c r="F28" s="74" t="s">
        <v>14</v>
      </c>
      <c r="G28" s="27">
        <f>SUM(H28:J28)</f>
        <v>60000000</v>
      </c>
      <c r="H28" s="33">
        <v>20000000</v>
      </c>
      <c r="I28" s="38">
        <v>20000000</v>
      </c>
      <c r="J28" s="39">
        <v>20000000</v>
      </c>
    </row>
    <row r="29" spans="1:13" s="3" customFormat="1" ht="63">
      <c r="A29" s="18">
        <v>12</v>
      </c>
      <c r="B29" s="28" t="s">
        <v>59</v>
      </c>
      <c r="C29" s="17" t="s">
        <v>4</v>
      </c>
      <c r="D29" s="17" t="s">
        <v>13</v>
      </c>
      <c r="E29" s="75" t="s">
        <v>14</v>
      </c>
      <c r="F29" s="75" t="s">
        <v>14</v>
      </c>
      <c r="G29" s="33">
        <f>G33</f>
        <v>192000000</v>
      </c>
      <c r="H29" s="35">
        <f>H33</f>
        <v>40000000</v>
      </c>
      <c r="I29" s="36">
        <f>I33</f>
        <v>76000000</v>
      </c>
      <c r="J29" s="37">
        <f>J33</f>
        <v>76000000</v>
      </c>
      <c r="K29" s="6"/>
      <c r="L29" s="6"/>
      <c r="M29" s="6"/>
    </row>
    <row r="30" spans="1:13" s="3" customFormat="1" ht="71.25" customHeight="1">
      <c r="A30" s="18">
        <v>13</v>
      </c>
      <c r="B30" s="28" t="s">
        <v>60</v>
      </c>
      <c r="C30" s="17" t="s">
        <v>4</v>
      </c>
      <c r="D30" s="17" t="s">
        <v>13</v>
      </c>
      <c r="E30" s="75" t="s">
        <v>14</v>
      </c>
      <c r="F30" s="75" t="s">
        <v>14</v>
      </c>
      <c r="G30" s="35">
        <f>G41</f>
        <v>26000000</v>
      </c>
      <c r="H30" s="35">
        <f>H41</f>
        <v>6000000</v>
      </c>
      <c r="I30" s="35">
        <f>I41</f>
        <v>10000000</v>
      </c>
      <c r="J30" s="35">
        <f>J41</f>
        <v>10000000</v>
      </c>
      <c r="K30" s="6"/>
      <c r="L30" s="6"/>
      <c r="M30" s="6"/>
    </row>
    <row r="31" spans="1:10" ht="63">
      <c r="A31" s="18">
        <v>14</v>
      </c>
      <c r="B31" s="32" t="s">
        <v>61</v>
      </c>
      <c r="C31" s="17" t="s">
        <v>7</v>
      </c>
      <c r="D31" s="17" t="s">
        <v>13</v>
      </c>
      <c r="E31" s="75" t="s">
        <v>14</v>
      </c>
      <c r="F31" s="75" t="s">
        <v>14</v>
      </c>
      <c r="G31" s="33">
        <f>G46</f>
        <v>49366807.5</v>
      </c>
      <c r="H31" s="33">
        <f>H46</f>
        <v>16455602.5</v>
      </c>
      <c r="I31" s="33">
        <f>I46</f>
        <v>16455602.5</v>
      </c>
      <c r="J31" s="33">
        <f>J46</f>
        <v>16455602.5</v>
      </c>
    </row>
    <row r="32" spans="1:13" s="3" customFormat="1" ht="41.25" customHeight="1">
      <c r="A32" s="18">
        <v>15</v>
      </c>
      <c r="B32" s="93" t="s">
        <v>26</v>
      </c>
      <c r="C32" s="94"/>
      <c r="D32" s="94"/>
      <c r="E32" s="94"/>
      <c r="F32" s="94"/>
      <c r="G32" s="94"/>
      <c r="H32" s="94"/>
      <c r="I32" s="94"/>
      <c r="J32" s="88"/>
      <c r="K32" s="6"/>
      <c r="L32" s="6"/>
      <c r="M32" s="6"/>
    </row>
    <row r="33" spans="1:13" s="3" customFormat="1" ht="71.25" customHeight="1">
      <c r="A33" s="18">
        <v>16</v>
      </c>
      <c r="B33" s="32" t="s">
        <v>45</v>
      </c>
      <c r="C33" s="17" t="s">
        <v>4</v>
      </c>
      <c r="D33" s="17" t="s">
        <v>13</v>
      </c>
      <c r="E33" s="75" t="s">
        <v>14</v>
      </c>
      <c r="F33" s="75" t="s">
        <v>14</v>
      </c>
      <c r="G33" s="33">
        <f>G34</f>
        <v>192000000</v>
      </c>
      <c r="H33" s="33">
        <f>H34</f>
        <v>40000000</v>
      </c>
      <c r="I33" s="38">
        <f>I34</f>
        <v>76000000</v>
      </c>
      <c r="J33" s="39">
        <f>J34</f>
        <v>76000000</v>
      </c>
      <c r="K33" s="6"/>
      <c r="L33" s="6"/>
      <c r="M33" s="6"/>
    </row>
    <row r="34" spans="1:13" s="3" customFormat="1" ht="70.5" customHeight="1">
      <c r="A34" s="18">
        <v>17</v>
      </c>
      <c r="B34" s="32" t="s">
        <v>62</v>
      </c>
      <c r="C34" s="17" t="s">
        <v>4</v>
      </c>
      <c r="D34" s="17" t="s">
        <v>13</v>
      </c>
      <c r="E34" s="75" t="s">
        <v>14</v>
      </c>
      <c r="F34" s="75" t="s">
        <v>14</v>
      </c>
      <c r="G34" s="33">
        <f>SUM(G35:G38)</f>
        <v>192000000</v>
      </c>
      <c r="H34" s="33">
        <f>SUM(H35:H38)</f>
        <v>40000000</v>
      </c>
      <c r="I34" s="38">
        <f>SUM(I35:I38)</f>
        <v>76000000</v>
      </c>
      <c r="J34" s="39">
        <f>SUM(J35:J38)</f>
        <v>76000000</v>
      </c>
      <c r="K34" s="6"/>
      <c r="L34" s="6"/>
      <c r="M34" s="6"/>
    </row>
    <row r="35" spans="1:13" s="3" customFormat="1" ht="63">
      <c r="A35" s="18">
        <v>18</v>
      </c>
      <c r="B35" s="32" t="s">
        <v>63</v>
      </c>
      <c r="C35" s="17" t="s">
        <v>4</v>
      </c>
      <c r="D35" s="17" t="s">
        <v>13</v>
      </c>
      <c r="E35" s="75" t="s">
        <v>14</v>
      </c>
      <c r="F35" s="75" t="s">
        <v>14</v>
      </c>
      <c r="G35" s="33">
        <f>SUM(H35:J35)</f>
        <v>3000000</v>
      </c>
      <c r="H35" s="40">
        <v>1000000</v>
      </c>
      <c r="I35" s="44">
        <v>1000000</v>
      </c>
      <c r="J35" s="45">
        <v>1000000</v>
      </c>
      <c r="K35" s="6"/>
      <c r="L35" s="6"/>
      <c r="M35" s="6"/>
    </row>
    <row r="36" spans="1:13" s="3" customFormat="1" ht="67.5" customHeight="1">
      <c r="A36" s="18">
        <v>19</v>
      </c>
      <c r="B36" s="32" t="s">
        <v>66</v>
      </c>
      <c r="C36" s="17" t="s">
        <v>4</v>
      </c>
      <c r="D36" s="17" t="s">
        <v>13</v>
      </c>
      <c r="E36" s="75" t="s">
        <v>14</v>
      </c>
      <c r="F36" s="75" t="s">
        <v>14</v>
      </c>
      <c r="G36" s="33">
        <f>SUM(H36:J36)</f>
        <v>44000000</v>
      </c>
      <c r="H36" s="40">
        <v>4000000</v>
      </c>
      <c r="I36" s="44">
        <v>20000000</v>
      </c>
      <c r="J36" s="43">
        <v>20000000</v>
      </c>
      <c r="K36" s="6"/>
      <c r="L36" s="6"/>
      <c r="M36" s="6"/>
    </row>
    <row r="37" spans="1:13" s="3" customFormat="1" ht="63">
      <c r="A37" s="18">
        <v>20</v>
      </c>
      <c r="B37" s="32" t="s">
        <v>64</v>
      </c>
      <c r="C37" s="17" t="s">
        <v>4</v>
      </c>
      <c r="D37" s="17" t="s">
        <v>13</v>
      </c>
      <c r="E37" s="75" t="s">
        <v>14</v>
      </c>
      <c r="F37" s="75" t="s">
        <v>14</v>
      </c>
      <c r="G37" s="33">
        <f>SUM(H37:J37)</f>
        <v>15000000</v>
      </c>
      <c r="H37" s="40">
        <v>5000000</v>
      </c>
      <c r="I37" s="44">
        <v>5000000</v>
      </c>
      <c r="J37" s="45">
        <v>5000000</v>
      </c>
      <c r="K37" s="6"/>
      <c r="L37" s="6"/>
      <c r="M37" s="6"/>
    </row>
    <row r="38" spans="1:13" s="3" customFormat="1" ht="63">
      <c r="A38" s="18">
        <v>21</v>
      </c>
      <c r="B38" s="32" t="s">
        <v>65</v>
      </c>
      <c r="C38" s="17" t="s">
        <v>4</v>
      </c>
      <c r="D38" s="17" t="s">
        <v>13</v>
      </c>
      <c r="E38" s="82" t="s">
        <v>14</v>
      </c>
      <c r="F38" s="82" t="s">
        <v>14</v>
      </c>
      <c r="G38" s="33">
        <f>SUM(H38:J38)</f>
        <v>130000000</v>
      </c>
      <c r="H38" s="40">
        <v>30000000</v>
      </c>
      <c r="I38" s="44">
        <v>50000000</v>
      </c>
      <c r="J38" s="43">
        <v>50000000</v>
      </c>
      <c r="K38" s="6"/>
      <c r="L38" s="6"/>
      <c r="M38" s="6"/>
    </row>
    <row r="39" spans="1:13" s="3" customFormat="1" ht="45.75" customHeight="1">
      <c r="A39" s="18">
        <v>22</v>
      </c>
      <c r="B39" s="32" t="s">
        <v>30</v>
      </c>
      <c r="C39" s="17"/>
      <c r="D39" s="17" t="s">
        <v>13</v>
      </c>
      <c r="E39" s="75"/>
      <c r="F39" s="75"/>
      <c r="G39" s="33">
        <f>G33</f>
        <v>192000000</v>
      </c>
      <c r="H39" s="33">
        <f>H33</f>
        <v>40000000</v>
      </c>
      <c r="I39" s="38">
        <f>I33</f>
        <v>76000000</v>
      </c>
      <c r="J39" s="39">
        <f>J33</f>
        <v>76000000</v>
      </c>
      <c r="K39" s="6"/>
      <c r="L39" s="6"/>
      <c r="M39" s="6"/>
    </row>
    <row r="40" spans="1:13" s="3" customFormat="1" ht="41.25" customHeight="1">
      <c r="A40" s="80">
        <v>23</v>
      </c>
      <c r="B40" s="86" t="s">
        <v>34</v>
      </c>
      <c r="C40" s="87"/>
      <c r="D40" s="87"/>
      <c r="E40" s="87"/>
      <c r="F40" s="87"/>
      <c r="G40" s="87"/>
      <c r="H40" s="87"/>
      <c r="I40" s="87"/>
      <c r="J40" s="88"/>
      <c r="K40" s="6"/>
      <c r="L40" s="6"/>
      <c r="M40" s="6"/>
    </row>
    <row r="41" spans="1:13" s="3" customFormat="1" ht="73.5" customHeight="1">
      <c r="A41" s="80">
        <v>24</v>
      </c>
      <c r="B41" s="72" t="s">
        <v>54</v>
      </c>
      <c r="C41" s="22" t="s">
        <v>4</v>
      </c>
      <c r="D41" s="22" t="s">
        <v>31</v>
      </c>
      <c r="E41" s="75" t="s">
        <v>14</v>
      </c>
      <c r="F41" s="75" t="s">
        <v>14</v>
      </c>
      <c r="G41" s="39">
        <f aca="true" t="shared" si="1" ref="G41:J42">G42</f>
        <v>26000000</v>
      </c>
      <c r="H41" s="39">
        <f t="shared" si="1"/>
        <v>6000000</v>
      </c>
      <c r="I41" s="39">
        <f t="shared" si="1"/>
        <v>10000000</v>
      </c>
      <c r="J41" s="39">
        <f t="shared" si="1"/>
        <v>10000000</v>
      </c>
      <c r="K41" s="6"/>
      <c r="L41" s="6"/>
      <c r="M41" s="6"/>
    </row>
    <row r="42" spans="1:13" s="3" customFormat="1" ht="66.75" customHeight="1">
      <c r="A42" s="80">
        <v>25</v>
      </c>
      <c r="B42" s="72" t="s">
        <v>67</v>
      </c>
      <c r="C42" s="48" t="s">
        <v>4</v>
      </c>
      <c r="D42" s="48" t="s">
        <v>13</v>
      </c>
      <c r="E42" s="48" t="s">
        <v>14</v>
      </c>
      <c r="F42" s="48" t="s">
        <v>14</v>
      </c>
      <c r="G42" s="49">
        <f t="shared" si="1"/>
        <v>26000000</v>
      </c>
      <c r="H42" s="49">
        <f t="shared" si="1"/>
        <v>6000000</v>
      </c>
      <c r="I42" s="50">
        <f t="shared" si="1"/>
        <v>10000000</v>
      </c>
      <c r="J42" s="51">
        <f t="shared" si="1"/>
        <v>10000000</v>
      </c>
      <c r="K42" s="6"/>
      <c r="L42" s="6"/>
      <c r="M42" s="6"/>
    </row>
    <row r="43" spans="1:13" s="3" customFormat="1" ht="73.5" customHeight="1">
      <c r="A43" s="80">
        <v>26</v>
      </c>
      <c r="B43" s="72" t="s">
        <v>68</v>
      </c>
      <c r="C43" s="22" t="s">
        <v>4</v>
      </c>
      <c r="D43" s="22" t="s">
        <v>13</v>
      </c>
      <c r="E43" s="73" t="s">
        <v>14</v>
      </c>
      <c r="F43" s="73" t="s">
        <v>14</v>
      </c>
      <c r="G43" s="39">
        <f>SUM(H43:J43)</f>
        <v>26000000</v>
      </c>
      <c r="H43" s="43">
        <v>6000000</v>
      </c>
      <c r="I43" s="45">
        <v>10000000</v>
      </c>
      <c r="J43" s="45">
        <v>10000000</v>
      </c>
      <c r="K43" s="6"/>
      <c r="L43" s="6"/>
      <c r="M43" s="6"/>
    </row>
    <row r="44" spans="1:13" s="3" customFormat="1" ht="33.75" customHeight="1">
      <c r="A44" s="80">
        <v>27</v>
      </c>
      <c r="B44" s="52" t="s">
        <v>29</v>
      </c>
      <c r="C44" s="48"/>
      <c r="D44" s="53"/>
      <c r="E44" s="53"/>
      <c r="F44" s="53"/>
      <c r="G44" s="54">
        <f>G43</f>
        <v>26000000</v>
      </c>
      <c r="H44" s="54">
        <f>H43</f>
        <v>6000000</v>
      </c>
      <c r="I44" s="54">
        <f>I43</f>
        <v>10000000</v>
      </c>
      <c r="J44" s="54">
        <f>J43</f>
        <v>10000000</v>
      </c>
      <c r="K44" s="6"/>
      <c r="L44" s="6"/>
      <c r="M44" s="6"/>
    </row>
    <row r="45" spans="1:13" s="3" customFormat="1" ht="41.25" customHeight="1">
      <c r="A45" s="80">
        <v>28</v>
      </c>
      <c r="B45" s="89" t="s">
        <v>27</v>
      </c>
      <c r="C45" s="89"/>
      <c r="D45" s="89"/>
      <c r="E45" s="89"/>
      <c r="F45" s="89"/>
      <c r="G45" s="89"/>
      <c r="H45" s="89"/>
      <c r="I45" s="89"/>
      <c r="J45" s="89"/>
      <c r="K45" s="6"/>
      <c r="L45" s="6"/>
      <c r="M45" s="6"/>
    </row>
    <row r="46" spans="1:10" ht="63">
      <c r="A46" s="80">
        <v>29</v>
      </c>
      <c r="B46" s="55" t="s">
        <v>46</v>
      </c>
      <c r="C46" s="19" t="s">
        <v>7</v>
      </c>
      <c r="D46" s="19" t="s">
        <v>13</v>
      </c>
      <c r="E46" s="19" t="s">
        <v>14</v>
      </c>
      <c r="F46" s="19" t="s">
        <v>14</v>
      </c>
      <c r="G46" s="56">
        <f>G47+G52</f>
        <v>49366807.5</v>
      </c>
      <c r="H46" s="56">
        <f>H47+H52</f>
        <v>16455602.5</v>
      </c>
      <c r="I46" s="57">
        <f>I47+I52</f>
        <v>16455602.5</v>
      </c>
      <c r="J46" s="58">
        <f>J47+J52</f>
        <v>16455602.5</v>
      </c>
    </row>
    <row r="47" spans="1:10" ht="63">
      <c r="A47" s="80">
        <v>30</v>
      </c>
      <c r="B47" s="32" t="s">
        <v>47</v>
      </c>
      <c r="C47" s="17" t="s">
        <v>7</v>
      </c>
      <c r="D47" s="17" t="s">
        <v>13</v>
      </c>
      <c r="E47" s="75" t="s">
        <v>14</v>
      </c>
      <c r="F47" s="75" t="s">
        <v>14</v>
      </c>
      <c r="G47" s="27">
        <f>SUM(G48:G50)</f>
        <v>48166807.5</v>
      </c>
      <c r="H47" s="41">
        <f>SUM(H48:H50)</f>
        <v>16055602.5</v>
      </c>
      <c r="I47" s="42">
        <f>SUM(I48:I50)</f>
        <v>16055602.5</v>
      </c>
      <c r="J47" s="43">
        <f>SUM(J48:J50)</f>
        <v>16055602.5</v>
      </c>
    </row>
    <row r="48" spans="1:10" ht="66.75" customHeight="1">
      <c r="A48" s="80">
        <v>31</v>
      </c>
      <c r="B48" s="32" t="s">
        <v>48</v>
      </c>
      <c r="C48" s="17" t="s">
        <v>7</v>
      </c>
      <c r="D48" s="17" t="s">
        <v>16</v>
      </c>
      <c r="E48" s="75" t="s">
        <v>14</v>
      </c>
      <c r="F48" s="75" t="s">
        <v>14</v>
      </c>
      <c r="G48" s="27">
        <f>SUM(H48:J48)</f>
        <v>3000000</v>
      </c>
      <c r="H48" s="40">
        <v>1000000</v>
      </c>
      <c r="I48" s="44">
        <v>1000000</v>
      </c>
      <c r="J48" s="45">
        <v>1000000</v>
      </c>
    </row>
    <row r="49" spans="1:10" ht="74.25" customHeight="1">
      <c r="A49" s="80">
        <v>32</v>
      </c>
      <c r="B49" s="32" t="s">
        <v>49</v>
      </c>
      <c r="C49" s="17" t="s">
        <v>7</v>
      </c>
      <c r="D49" s="17" t="s">
        <v>16</v>
      </c>
      <c r="E49" s="75" t="s">
        <v>14</v>
      </c>
      <c r="F49" s="75" t="s">
        <v>14</v>
      </c>
      <c r="G49" s="27">
        <f>SUM(H49:J49)</f>
        <v>2100000</v>
      </c>
      <c r="H49" s="40">
        <v>700000</v>
      </c>
      <c r="I49" s="40">
        <v>700000</v>
      </c>
      <c r="J49" s="40">
        <v>700000</v>
      </c>
    </row>
    <row r="50" spans="1:10" ht="60" customHeight="1">
      <c r="A50" s="80">
        <v>33</v>
      </c>
      <c r="B50" s="32" t="s">
        <v>50</v>
      </c>
      <c r="C50" s="17" t="s">
        <v>17</v>
      </c>
      <c r="D50" s="17" t="s">
        <v>16</v>
      </c>
      <c r="E50" s="75" t="s">
        <v>14</v>
      </c>
      <c r="F50" s="75" t="s">
        <v>14</v>
      </c>
      <c r="G50" s="27">
        <f>SUM(H50:J50)</f>
        <v>43066807.5</v>
      </c>
      <c r="H50" s="40">
        <v>14355602.5</v>
      </c>
      <c r="I50" s="40">
        <v>14355602.5</v>
      </c>
      <c r="J50" s="40">
        <v>14355602.5</v>
      </c>
    </row>
    <row r="51" spans="1:10" ht="51" customHeight="1">
      <c r="A51" s="80">
        <v>34</v>
      </c>
      <c r="B51" s="32" t="s">
        <v>51</v>
      </c>
      <c r="C51" s="17" t="s">
        <v>18</v>
      </c>
      <c r="D51" s="17" t="s">
        <v>19</v>
      </c>
      <c r="E51" s="59" t="s">
        <v>14</v>
      </c>
      <c r="F51" s="59" t="s">
        <v>14</v>
      </c>
      <c r="G51" s="27">
        <f>SUM(H51:I51)</f>
        <v>0</v>
      </c>
      <c r="H51" s="40">
        <v>0</v>
      </c>
      <c r="I51" s="44">
        <v>0</v>
      </c>
      <c r="J51" s="45">
        <v>0</v>
      </c>
    </row>
    <row r="52" spans="1:10" ht="72.75" customHeight="1">
      <c r="A52" s="80">
        <v>35</v>
      </c>
      <c r="B52" s="60" t="s">
        <v>52</v>
      </c>
      <c r="C52" s="17" t="s">
        <v>20</v>
      </c>
      <c r="D52" s="17" t="s">
        <v>16</v>
      </c>
      <c r="E52" s="59" t="s">
        <v>14</v>
      </c>
      <c r="F52" s="59" t="s">
        <v>14</v>
      </c>
      <c r="G52" s="33">
        <f>SUM(G53:G54)</f>
        <v>1200000</v>
      </c>
      <c r="H52" s="40">
        <f>SUM(H53:H54)</f>
        <v>400000</v>
      </c>
      <c r="I52" s="44">
        <f>SUM(I53:I54)</f>
        <v>400000</v>
      </c>
      <c r="J52" s="45">
        <f>SUM(J53:J54)</f>
        <v>400000</v>
      </c>
    </row>
    <row r="53" spans="1:10" ht="63">
      <c r="A53" s="80">
        <v>36</v>
      </c>
      <c r="B53" s="32" t="s">
        <v>56</v>
      </c>
      <c r="C53" s="17" t="s">
        <v>20</v>
      </c>
      <c r="D53" s="17" t="s">
        <v>16</v>
      </c>
      <c r="E53" s="59" t="s">
        <v>14</v>
      </c>
      <c r="F53" s="59" t="s">
        <v>14</v>
      </c>
      <c r="G53" s="27">
        <f>SUM(H53:J53)</f>
        <v>300000</v>
      </c>
      <c r="H53" s="40">
        <v>100000</v>
      </c>
      <c r="I53" s="44">
        <v>100000</v>
      </c>
      <c r="J53" s="45">
        <v>100000</v>
      </c>
    </row>
    <row r="54" spans="1:10" ht="63">
      <c r="A54" s="80">
        <v>37</v>
      </c>
      <c r="B54" s="32" t="s">
        <v>53</v>
      </c>
      <c r="C54" s="17" t="s">
        <v>20</v>
      </c>
      <c r="D54" s="17" t="s">
        <v>16</v>
      </c>
      <c r="E54" s="59" t="s">
        <v>14</v>
      </c>
      <c r="F54" s="59" t="s">
        <v>14</v>
      </c>
      <c r="G54" s="27">
        <f>SUM(H54:J54)</f>
        <v>900000</v>
      </c>
      <c r="H54" s="40">
        <v>300000</v>
      </c>
      <c r="I54" s="44">
        <v>300000</v>
      </c>
      <c r="J54" s="45">
        <v>300000</v>
      </c>
    </row>
    <row r="55" spans="1:12" ht="41.25" customHeight="1">
      <c r="A55" s="80">
        <v>38</v>
      </c>
      <c r="B55" s="81" t="s">
        <v>28</v>
      </c>
      <c r="C55" s="17"/>
      <c r="D55" s="17"/>
      <c r="E55" s="59"/>
      <c r="F55" s="59"/>
      <c r="G55" s="27">
        <f>G46</f>
        <v>49366807.5</v>
      </c>
      <c r="H55" s="27">
        <f>H46</f>
        <v>16455602.5</v>
      </c>
      <c r="I55" s="46">
        <f>I46</f>
        <v>16455602.5</v>
      </c>
      <c r="J55" s="47">
        <f>J46</f>
        <v>16455602.5</v>
      </c>
      <c r="L55" s="7"/>
    </row>
    <row r="56" spans="1:10" ht="41.25" customHeight="1">
      <c r="A56" s="80">
        <v>39</v>
      </c>
      <c r="B56" s="32" t="s">
        <v>21</v>
      </c>
      <c r="C56" s="18"/>
      <c r="D56" s="61"/>
      <c r="E56" s="61"/>
      <c r="F56" s="61"/>
      <c r="G56" s="27">
        <f>+G55+G44+G39+G28+G26+G25+G24+G23+G22+G21+G20+G19+G18+G17+G16+G15+G12</f>
        <v>407010081.5</v>
      </c>
      <c r="H56" s="27">
        <f>+H55+H44+H39+H28+H26+H25+H24+H23+H22+H21+H20+H19+H18+H17+H16+H15+H12</f>
        <v>110567482.5</v>
      </c>
      <c r="I56" s="27">
        <f>+I55+I44+I39+I28+I26+I25+I24+I23+I22+I21+I20+I19+I18+I17+I16+I15+I12</f>
        <v>148221299.5</v>
      </c>
      <c r="J56" s="27">
        <f>+J55+J44+J39+J28+J26+J25+J24+J23+J22+J21+J20+J19+J18+J17+J16+J15+J12</f>
        <v>148221299.5</v>
      </c>
    </row>
    <row r="57" ht="15.75">
      <c r="J57" s="62"/>
    </row>
    <row r="58" spans="7:10" ht="15.75">
      <c r="G58" s="63"/>
      <c r="J58" s="62"/>
    </row>
    <row r="59" spans="2:10" ht="15" customHeight="1">
      <c r="B59" s="85" t="s">
        <v>8</v>
      </c>
      <c r="C59" s="85"/>
      <c r="D59" s="85"/>
      <c r="H59" s="64"/>
      <c r="J59" s="62"/>
    </row>
    <row r="60" spans="2:9" ht="42" customHeight="1">
      <c r="B60" s="85"/>
      <c r="C60" s="85"/>
      <c r="D60" s="85"/>
      <c r="H60" s="84" t="s">
        <v>36</v>
      </c>
      <c r="I60" s="84"/>
    </row>
    <row r="61" spans="1:13" s="69" customFormat="1" ht="15.75">
      <c r="A61" s="66"/>
      <c r="B61" s="66"/>
      <c r="C61" s="66"/>
      <c r="D61" s="66"/>
      <c r="E61" s="66"/>
      <c r="F61" s="66"/>
      <c r="G61" s="64"/>
      <c r="H61" s="64"/>
      <c r="I61" s="71"/>
      <c r="J61" s="70"/>
      <c r="K61" s="68"/>
      <c r="L61" s="68"/>
      <c r="M61" s="68"/>
    </row>
    <row r="62" spans="1:13" s="69" customFormat="1" ht="15.75">
      <c r="A62" s="66"/>
      <c r="B62" s="66"/>
      <c r="C62" s="66"/>
      <c r="D62" s="66"/>
      <c r="E62" s="66"/>
      <c r="F62" s="66"/>
      <c r="G62" s="64"/>
      <c r="H62" s="64"/>
      <c r="I62" s="71"/>
      <c r="J62" s="70"/>
      <c r="K62" s="68"/>
      <c r="L62" s="68"/>
      <c r="M62" s="68"/>
    </row>
    <row r="63" spans="1:13" s="69" customFormat="1" ht="15.75">
      <c r="A63" s="66"/>
      <c r="B63" s="66"/>
      <c r="C63" s="66"/>
      <c r="D63" s="66"/>
      <c r="E63" s="66"/>
      <c r="F63" s="66"/>
      <c r="G63" s="64"/>
      <c r="H63" s="67"/>
      <c r="I63" s="71"/>
      <c r="J63" s="70"/>
      <c r="K63" s="68"/>
      <c r="L63" s="68"/>
      <c r="M63" s="68"/>
    </row>
    <row r="64" ht="15.75">
      <c r="H64" s="67"/>
    </row>
  </sheetData>
  <sheetProtection selectLockedCells="1" selectUnlockedCells="1"/>
  <mergeCells count="22">
    <mergeCell ref="A19:A22"/>
    <mergeCell ref="B19:B22"/>
    <mergeCell ref="B23:B26"/>
    <mergeCell ref="A3:I3"/>
    <mergeCell ref="G4:I4"/>
    <mergeCell ref="A5:A7"/>
    <mergeCell ref="B5:B7"/>
    <mergeCell ref="C5:C7"/>
    <mergeCell ref="D5:D7"/>
    <mergeCell ref="E5:F6"/>
    <mergeCell ref="A15:A18"/>
    <mergeCell ref="B15:B18"/>
    <mergeCell ref="G1:J1"/>
    <mergeCell ref="H60:I60"/>
    <mergeCell ref="B59:D60"/>
    <mergeCell ref="B9:J9"/>
    <mergeCell ref="B40:J40"/>
    <mergeCell ref="B45:J45"/>
    <mergeCell ref="G5:J6"/>
    <mergeCell ref="A2:IV2"/>
    <mergeCell ref="A23:A26"/>
    <mergeCell ref="B32:J32"/>
  </mergeCells>
  <printOptions/>
  <pageMargins left="0.4724409448818898" right="0.2755905511811024" top="0.7086614173228347" bottom="0.5511811023622047" header="0.31496062992125984" footer="0.31496062992125984"/>
  <pageSetup fitToHeight="0" horizontalDpi="600" verticalDpi="600" orientation="landscape" paperSize="9" scale="60" r:id="rId1"/>
  <headerFooter alignWithMargins="0">
    <oddHeader>&amp;C&amp;P</oddHeader>
  </headerFooter>
  <rowBreaks count="2" manualBreakCount="2">
    <brk id="18" max="9" man="1"/>
    <brk id="33" max="9" man="1"/>
  </rowBreaks>
  <ignoredErrors>
    <ignoredError sqref="H47:J47 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2018-10-12T05:55:41Z</cp:lastPrinted>
  <dcterms:created xsi:type="dcterms:W3CDTF">2016-12-15T13:45:12Z</dcterms:created>
  <dcterms:modified xsi:type="dcterms:W3CDTF">2018-10-18T02:49:33Z</dcterms:modified>
  <cp:category/>
  <cp:version/>
  <cp:contentType/>
  <cp:contentStatus/>
</cp:coreProperties>
</file>