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35" tabRatio="831"/>
  </bookViews>
  <sheets>
    <sheet name="изм. в №211 от 25.12.24 " sheetId="7" r:id="rId1"/>
  </sheets>
  <definedNames>
    <definedName name="_xlnm._FilterDatabase" localSheetId="0" hidden="1">'изм. в №211 от 25.12.24 '!$A$5:$I$216</definedName>
    <definedName name="_xlnm.Print_Titles" localSheetId="0">'изм. в №211 от 25.12.24 '!$4:$6</definedName>
    <definedName name="_xlnm.Print_Area" localSheetId="0">'изм. в №211 от 25.12.24 '!$A$1:$L$218</definedName>
  </definedNames>
  <calcPr calcId="152511" refMode="R1C1"/>
</workbook>
</file>

<file path=xl/calcChain.xml><?xml version="1.0" encoding="utf-8"?>
<calcChain xmlns="http://schemas.openxmlformats.org/spreadsheetml/2006/main">
  <c r="K122" i="7" l="1"/>
  <c r="L122" i="7"/>
  <c r="J122" i="7"/>
  <c r="K121" i="7"/>
  <c r="L121" i="7"/>
  <c r="J121" i="7"/>
  <c r="K120" i="7"/>
  <c r="L120" i="7"/>
  <c r="J120" i="7"/>
  <c r="I165" i="7"/>
  <c r="J165" i="7"/>
  <c r="K165" i="7"/>
  <c r="L165" i="7"/>
  <c r="H165" i="7"/>
  <c r="I161" i="7"/>
  <c r="J161" i="7"/>
  <c r="K161" i="7"/>
  <c r="L161" i="7"/>
  <c r="H161" i="7"/>
  <c r="G161" i="7"/>
  <c r="G162" i="7"/>
  <c r="G163" i="7"/>
  <c r="G164" i="7"/>
  <c r="G166" i="7"/>
  <c r="G167" i="7"/>
  <c r="G168" i="7"/>
  <c r="J131" i="7"/>
  <c r="J130" i="7"/>
  <c r="G165" i="7" l="1"/>
  <c r="K108" i="7" l="1"/>
  <c r="L108" i="7"/>
  <c r="J108" i="7"/>
  <c r="L54" i="7"/>
  <c r="K54" i="7"/>
  <c r="J54" i="7" l="1"/>
  <c r="J205" i="7" l="1"/>
  <c r="J123" i="7"/>
  <c r="L51" i="7" l="1"/>
  <c r="K51" i="7"/>
  <c r="J51" i="7"/>
  <c r="L50" i="7"/>
  <c r="K50" i="7"/>
  <c r="J50" i="7"/>
  <c r="G74" i="7" l="1"/>
  <c r="G73" i="7"/>
  <c r="H76" i="7"/>
  <c r="H67" i="7"/>
  <c r="H63" i="7"/>
  <c r="J118" i="7" l="1"/>
  <c r="G160" i="7"/>
  <c r="G159" i="7"/>
  <c r="G158" i="7"/>
  <c r="L157" i="7"/>
  <c r="K157" i="7"/>
  <c r="J157" i="7"/>
  <c r="I157" i="7"/>
  <c r="H157" i="7"/>
  <c r="G156" i="7"/>
  <c r="G155" i="7"/>
  <c r="G154" i="7"/>
  <c r="L153" i="7"/>
  <c r="K153" i="7"/>
  <c r="J153" i="7"/>
  <c r="I153" i="7"/>
  <c r="H153" i="7"/>
  <c r="G152" i="7"/>
  <c r="G151" i="7"/>
  <c r="G150" i="7"/>
  <c r="L149" i="7"/>
  <c r="K149" i="7"/>
  <c r="J149" i="7"/>
  <c r="I149" i="7"/>
  <c r="H149" i="7"/>
  <c r="G157" i="7" l="1"/>
  <c r="G149" i="7"/>
  <c r="G153" i="7"/>
  <c r="K93" i="7" l="1"/>
  <c r="L93" i="7"/>
  <c r="K94" i="7"/>
  <c r="L94" i="7"/>
  <c r="J93" i="7"/>
  <c r="J94" i="7" l="1"/>
  <c r="G110" i="7"/>
  <c r="G109" i="7"/>
  <c r="G108" i="7"/>
  <c r="J46" i="7" l="1"/>
  <c r="I50" i="7"/>
  <c r="H50" i="7"/>
  <c r="J61" i="7"/>
  <c r="I61" i="7"/>
  <c r="H61" i="7"/>
  <c r="K61" i="7"/>
  <c r="L61" i="7"/>
  <c r="G62" i="7"/>
  <c r="G61" i="7" l="1"/>
  <c r="I54" i="7"/>
  <c r="H54" i="7"/>
  <c r="I83" i="7" l="1"/>
  <c r="J83" i="7"/>
  <c r="K83" i="7"/>
  <c r="L83" i="7"/>
  <c r="H83" i="7"/>
  <c r="G84" i="7"/>
  <c r="G85" i="7"/>
  <c r="G83" i="7" l="1"/>
  <c r="L211" i="7"/>
  <c r="L210" i="7" s="1"/>
  <c r="L209" i="7" s="1"/>
  <c r="L205" i="7"/>
  <c r="L203" i="7"/>
  <c r="L201" i="7"/>
  <c r="L199" i="7"/>
  <c r="L197" i="7"/>
  <c r="L189" i="7"/>
  <c r="L188" i="7"/>
  <c r="L182" i="7" s="1"/>
  <c r="L171" i="7" s="1"/>
  <c r="L187" i="7"/>
  <c r="L184" i="7"/>
  <c r="L178" i="7"/>
  <c r="L176" i="7"/>
  <c r="L174" i="7"/>
  <c r="L99" i="7"/>
  <c r="I79" i="7"/>
  <c r="H79" i="7"/>
  <c r="G80" i="7"/>
  <c r="J79" i="7"/>
  <c r="L183" i="7" l="1"/>
  <c r="L196" i="7"/>
  <c r="L195" i="7" s="1"/>
  <c r="L186" i="7"/>
  <c r="L181" i="7"/>
  <c r="L170" i="7" s="1"/>
  <c r="L173" i="7"/>
  <c r="L172" i="7" l="1"/>
  <c r="K116" i="7"/>
  <c r="L116" i="7"/>
  <c r="L139" i="7"/>
  <c r="L55" i="7" l="1"/>
  <c r="L36" i="7"/>
  <c r="L35" i="7"/>
  <c r="L34" i="7"/>
  <c r="L33" i="7"/>
  <c r="L32" i="7"/>
  <c r="L30" i="7"/>
  <c r="L16" i="7"/>
  <c r="L15" i="7" s="1"/>
  <c r="L31" i="7" l="1"/>
  <c r="L190" i="7"/>
  <c r="L180" i="7"/>
  <c r="L169" i="7"/>
  <c r="L46" i="7" l="1"/>
  <c r="L42" i="7" s="1"/>
  <c r="L38" i="7" s="1"/>
  <c r="L20" i="7" s="1"/>
  <c r="L117" i="7"/>
  <c r="L113" i="7" s="1"/>
  <c r="L28" i="7" s="1"/>
  <c r="H121" i="7"/>
  <c r="I121" i="7"/>
  <c r="L118" i="7"/>
  <c r="L114" i="7" s="1"/>
  <c r="L29" i="7" s="1"/>
  <c r="H122" i="7"/>
  <c r="I120" i="7"/>
  <c r="J116" i="7"/>
  <c r="L112" i="7"/>
  <c r="L27" i="7" s="1"/>
  <c r="H120" i="7"/>
  <c r="I145" i="7"/>
  <c r="J145" i="7"/>
  <c r="K145" i="7"/>
  <c r="L145" i="7"/>
  <c r="H145" i="7"/>
  <c r="G146" i="7"/>
  <c r="G147" i="7"/>
  <c r="G148" i="7"/>
  <c r="H119" i="7" l="1"/>
  <c r="K119" i="7"/>
  <c r="L26" i="7"/>
  <c r="L12" i="7"/>
  <c r="L8" i="7" s="1"/>
  <c r="L119" i="7"/>
  <c r="J119" i="7"/>
  <c r="L115" i="7"/>
  <c r="L111" i="7"/>
  <c r="G145" i="7"/>
  <c r="L214" i="7" l="1"/>
  <c r="R8" i="7"/>
  <c r="L134" i="7"/>
  <c r="I134" i="7"/>
  <c r="I128" i="7"/>
  <c r="K128" i="7"/>
  <c r="L128" i="7"/>
  <c r="H128" i="7"/>
  <c r="K123" i="7"/>
  <c r="L123" i="7"/>
  <c r="G126" i="7"/>
  <c r="H123" i="7"/>
  <c r="I127" i="7"/>
  <c r="I123" i="7" l="1"/>
  <c r="I122" i="7"/>
  <c r="I119" i="7" s="1"/>
  <c r="L91" i="7"/>
  <c r="L88" i="7" s="1"/>
  <c r="L25" i="7" s="1"/>
  <c r="L90" i="7"/>
  <c r="L87" i="7" s="1"/>
  <c r="L24" i="7" s="1"/>
  <c r="L105" i="7"/>
  <c r="J102" i="7"/>
  <c r="K102" i="7"/>
  <c r="L102" i="7"/>
  <c r="L58" i="7"/>
  <c r="L52" i="7"/>
  <c r="L48" i="7" s="1"/>
  <c r="L47" i="7"/>
  <c r="L79" i="7"/>
  <c r="I76" i="7"/>
  <c r="J76" i="7"/>
  <c r="K76" i="7"/>
  <c r="L76" i="7"/>
  <c r="L63" i="7"/>
  <c r="L67" i="7"/>
  <c r="L23" i="7" l="1"/>
  <c r="L86" i="7"/>
  <c r="L89" i="7"/>
  <c r="L44" i="7"/>
  <c r="L40" i="7" s="1"/>
  <c r="L22" i="7" s="1"/>
  <c r="K92" i="7"/>
  <c r="L43" i="7"/>
  <c r="L49" i="7"/>
  <c r="J92" i="7"/>
  <c r="L92" i="7"/>
  <c r="L14" i="7" l="1"/>
  <c r="L10" i="7" s="1"/>
  <c r="L45" i="7"/>
  <c r="L39" i="7"/>
  <c r="L41" i="7"/>
  <c r="G17" i="7"/>
  <c r="G18" i="7"/>
  <c r="G53" i="7"/>
  <c r="G54" i="7"/>
  <c r="G56" i="7"/>
  <c r="G57" i="7"/>
  <c r="G59" i="7"/>
  <c r="G60" i="7"/>
  <c r="G64" i="7"/>
  <c r="G65" i="7"/>
  <c r="G66" i="7"/>
  <c r="G68" i="7"/>
  <c r="G69" i="7"/>
  <c r="G70" i="7"/>
  <c r="G71" i="7"/>
  <c r="G72" i="7"/>
  <c r="G75" i="7"/>
  <c r="G76" i="7"/>
  <c r="G77" i="7"/>
  <c r="G78" i="7"/>
  <c r="G81" i="7"/>
  <c r="G82" i="7"/>
  <c r="G95" i="7"/>
  <c r="G96" i="7"/>
  <c r="G97" i="7"/>
  <c r="G98" i="7"/>
  <c r="G100" i="7"/>
  <c r="G101" i="7"/>
  <c r="G103" i="7"/>
  <c r="G104" i="7"/>
  <c r="G106" i="7"/>
  <c r="G107" i="7"/>
  <c r="G123" i="7"/>
  <c r="G124" i="7"/>
  <c r="G125" i="7"/>
  <c r="G127" i="7"/>
  <c r="G129" i="7"/>
  <c r="G130" i="7"/>
  <c r="G132" i="7"/>
  <c r="G133" i="7"/>
  <c r="G135" i="7"/>
  <c r="G136" i="7"/>
  <c r="G138" i="7"/>
  <c r="G140" i="7"/>
  <c r="G141" i="7"/>
  <c r="G142" i="7"/>
  <c r="G143" i="7"/>
  <c r="G144" i="7"/>
  <c r="G175" i="7"/>
  <c r="G177" i="7"/>
  <c r="G179" i="7"/>
  <c r="G191" i="7"/>
  <c r="G192" i="7"/>
  <c r="G193" i="7"/>
  <c r="G194" i="7"/>
  <c r="G198" i="7"/>
  <c r="G200" i="7"/>
  <c r="G202" i="7"/>
  <c r="G204" i="7"/>
  <c r="G206" i="7"/>
  <c r="G207" i="7"/>
  <c r="G208" i="7"/>
  <c r="G212" i="7"/>
  <c r="L216" i="7" l="1"/>
  <c r="R10" i="7"/>
  <c r="L21" i="7"/>
  <c r="L37" i="7"/>
  <c r="K139" i="7"/>
  <c r="J139" i="7"/>
  <c r="L19" i="7" l="1"/>
  <c r="L13" i="7"/>
  <c r="J128" i="7"/>
  <c r="G128" i="7" s="1"/>
  <c r="G131" i="7"/>
  <c r="I94" i="7"/>
  <c r="H94" i="7"/>
  <c r="I93" i="7"/>
  <c r="H93" i="7"/>
  <c r="I105" i="7"/>
  <c r="J105" i="7"/>
  <c r="K105" i="7"/>
  <c r="H105" i="7"/>
  <c r="I63" i="7"/>
  <c r="J63" i="7"/>
  <c r="K63" i="7"/>
  <c r="K79" i="7"/>
  <c r="G137" i="7"/>
  <c r="I67" i="7"/>
  <c r="J67" i="7"/>
  <c r="K67" i="7"/>
  <c r="G93" i="7" l="1"/>
  <c r="G67" i="7"/>
  <c r="L9" i="7"/>
  <c r="L11" i="7"/>
  <c r="G79" i="7"/>
  <c r="G63" i="7"/>
  <c r="G105" i="7"/>
  <c r="I92" i="7"/>
  <c r="G94" i="7"/>
  <c r="I139" i="7"/>
  <c r="H139" i="7"/>
  <c r="K134" i="7"/>
  <c r="J134" i="7"/>
  <c r="H134" i="7"/>
  <c r="G121" i="7"/>
  <c r="K117" i="7"/>
  <c r="J117" i="7"/>
  <c r="G139" i="7" l="1"/>
  <c r="L7" i="7"/>
  <c r="R7" i="7" s="1"/>
  <c r="R4" i="7" s="1"/>
  <c r="R9" i="7"/>
  <c r="L215" i="7"/>
  <c r="L213" i="7" s="1"/>
  <c r="K113" i="7"/>
  <c r="I117" i="7"/>
  <c r="G134" i="7"/>
  <c r="G122" i="7"/>
  <c r="I118" i="7"/>
  <c r="I114" i="7" s="1"/>
  <c r="I116" i="7"/>
  <c r="I112" i="7" s="1"/>
  <c r="G120" i="7"/>
  <c r="J113" i="7"/>
  <c r="J28" i="7" s="1"/>
  <c r="K112" i="7"/>
  <c r="H116" i="7"/>
  <c r="H117" i="7"/>
  <c r="H118" i="7"/>
  <c r="K118" i="7"/>
  <c r="K115" i="7" s="1"/>
  <c r="J115" i="7"/>
  <c r="J112" i="7"/>
  <c r="G116" i="7" l="1"/>
  <c r="G117" i="7"/>
  <c r="H115" i="7"/>
  <c r="I113" i="7"/>
  <c r="I111" i="7" s="1"/>
  <c r="I115" i="7"/>
  <c r="G119" i="7"/>
  <c r="G118" i="7"/>
  <c r="H112" i="7"/>
  <c r="G112" i="7" s="1"/>
  <c r="H114" i="7"/>
  <c r="H113" i="7"/>
  <c r="K114" i="7"/>
  <c r="K111" i="7" s="1"/>
  <c r="J114" i="7"/>
  <c r="G114" i="7" l="1"/>
  <c r="J111" i="7"/>
  <c r="G113" i="7"/>
  <c r="H111" i="7"/>
  <c r="G115" i="7"/>
  <c r="G111" i="7" l="1"/>
  <c r="I188" i="7"/>
  <c r="I187" i="7"/>
  <c r="I189" i="7"/>
  <c r="H102" i="7" l="1"/>
  <c r="I102" i="7"/>
  <c r="G102" i="7" l="1"/>
  <c r="K211" i="7"/>
  <c r="K210" i="7" s="1"/>
  <c r="K209" i="7" s="1"/>
  <c r="K36" i="7" s="1"/>
  <c r="J211" i="7"/>
  <c r="J210" i="7" s="1"/>
  <c r="J209" i="7" s="1"/>
  <c r="J36" i="7" s="1"/>
  <c r="I211" i="7"/>
  <c r="I210" i="7" s="1"/>
  <c r="I209" i="7" s="1"/>
  <c r="I36" i="7" s="1"/>
  <c r="H211" i="7"/>
  <c r="K205" i="7"/>
  <c r="I205" i="7"/>
  <c r="H205" i="7"/>
  <c r="K203" i="7"/>
  <c r="J203" i="7"/>
  <c r="I203" i="7"/>
  <c r="H203" i="7"/>
  <c r="K201" i="7"/>
  <c r="J201" i="7"/>
  <c r="I201" i="7"/>
  <c r="H201" i="7"/>
  <c r="K199" i="7"/>
  <c r="J199" i="7"/>
  <c r="I199" i="7"/>
  <c r="H199" i="7"/>
  <c r="K197" i="7"/>
  <c r="J197" i="7"/>
  <c r="J196" i="7" s="1"/>
  <c r="I197" i="7"/>
  <c r="H197" i="7"/>
  <c r="K190" i="7"/>
  <c r="J190" i="7"/>
  <c r="I190" i="7"/>
  <c r="H190" i="7"/>
  <c r="K189" i="7"/>
  <c r="J189" i="7"/>
  <c r="H189" i="7"/>
  <c r="K188" i="7"/>
  <c r="K182" i="7" s="1"/>
  <c r="K171" i="7" s="1"/>
  <c r="K33" i="7" s="1"/>
  <c r="J188" i="7"/>
  <c r="J182" i="7" s="1"/>
  <c r="J171" i="7" s="1"/>
  <c r="J33" i="7" s="1"/>
  <c r="I182" i="7"/>
  <c r="I171" i="7" s="1"/>
  <c r="I33" i="7" s="1"/>
  <c r="H188" i="7"/>
  <c r="K187" i="7"/>
  <c r="K181" i="7" s="1"/>
  <c r="J187" i="7"/>
  <c r="J181" i="7" s="1"/>
  <c r="J170" i="7" s="1"/>
  <c r="J32" i="7" s="1"/>
  <c r="H187" i="7"/>
  <c r="H185" i="7"/>
  <c r="G185" i="7" s="1"/>
  <c r="K184" i="7"/>
  <c r="J184" i="7"/>
  <c r="I184" i="7"/>
  <c r="K178" i="7"/>
  <c r="J178" i="7"/>
  <c r="I178" i="7"/>
  <c r="H178" i="7"/>
  <c r="K176" i="7"/>
  <c r="J176" i="7"/>
  <c r="I176" i="7"/>
  <c r="H176" i="7"/>
  <c r="K174" i="7"/>
  <c r="J174" i="7"/>
  <c r="I174" i="7"/>
  <c r="H174" i="7"/>
  <c r="K29" i="7"/>
  <c r="J29" i="7"/>
  <c r="I28" i="7"/>
  <c r="J27" i="7"/>
  <c r="I27" i="7"/>
  <c r="K99" i="7"/>
  <c r="J99" i="7"/>
  <c r="I99" i="7"/>
  <c r="H99" i="7"/>
  <c r="K91" i="7"/>
  <c r="K88" i="7" s="1"/>
  <c r="K25" i="7" s="1"/>
  <c r="J91" i="7"/>
  <c r="J88" i="7" s="1"/>
  <c r="J25" i="7" s="1"/>
  <c r="I91" i="7"/>
  <c r="K90" i="7"/>
  <c r="H90" i="7"/>
  <c r="K58" i="7"/>
  <c r="J58" i="7"/>
  <c r="I58" i="7"/>
  <c r="H58" i="7"/>
  <c r="K55" i="7"/>
  <c r="J55" i="7"/>
  <c r="I55" i="7"/>
  <c r="H55" i="7"/>
  <c r="K52" i="7"/>
  <c r="K48" i="7" s="1"/>
  <c r="J52" i="7"/>
  <c r="I52" i="7"/>
  <c r="I48" i="7" s="1"/>
  <c r="H52" i="7"/>
  <c r="K47" i="7"/>
  <c r="J47" i="7"/>
  <c r="I51" i="7"/>
  <c r="I47" i="7" s="1"/>
  <c r="I43" i="7" s="1"/>
  <c r="H51" i="7"/>
  <c r="H29" i="7"/>
  <c r="H28" i="7"/>
  <c r="K16" i="7"/>
  <c r="K15" i="7" s="1"/>
  <c r="J16" i="7"/>
  <c r="J15" i="7" s="1"/>
  <c r="I16" i="7"/>
  <c r="H16" i="7"/>
  <c r="J48" i="7" l="1"/>
  <c r="J44" i="7" s="1"/>
  <c r="J49" i="7"/>
  <c r="H47" i="7"/>
  <c r="H49" i="7"/>
  <c r="G199" i="7"/>
  <c r="G201" i="7"/>
  <c r="G203" i="7"/>
  <c r="G205" i="7"/>
  <c r="K46" i="7"/>
  <c r="K42" i="7" s="1"/>
  <c r="K38" i="7" s="1"/>
  <c r="K20" i="7" s="1"/>
  <c r="J42" i="7"/>
  <c r="J38" i="7" s="1"/>
  <c r="G197" i="7"/>
  <c r="G189" i="7"/>
  <c r="G190" i="7"/>
  <c r="G51" i="7"/>
  <c r="G52" i="7"/>
  <c r="G55" i="7"/>
  <c r="G99" i="7"/>
  <c r="G211" i="7"/>
  <c r="G58" i="7"/>
  <c r="G188" i="7"/>
  <c r="G174" i="7"/>
  <c r="G176" i="7"/>
  <c r="G178" i="7"/>
  <c r="G187" i="7"/>
  <c r="G16" i="7"/>
  <c r="K87" i="7"/>
  <c r="K86" i="7" s="1"/>
  <c r="K89" i="7"/>
  <c r="I88" i="7"/>
  <c r="I46" i="7"/>
  <c r="G50" i="7"/>
  <c r="H15" i="7"/>
  <c r="H46" i="7"/>
  <c r="J43" i="7"/>
  <c r="H48" i="7"/>
  <c r="H181" i="7"/>
  <c r="H210" i="7"/>
  <c r="G210" i="7" s="1"/>
  <c r="K43" i="7"/>
  <c r="K39" i="7" s="1"/>
  <c r="K21" i="7" s="1"/>
  <c r="K44" i="7"/>
  <c r="K40" i="7" s="1"/>
  <c r="K22" i="7" s="1"/>
  <c r="K27" i="7"/>
  <c r="K49" i="7"/>
  <c r="H173" i="7"/>
  <c r="I49" i="7"/>
  <c r="K173" i="7"/>
  <c r="K30" i="7" s="1"/>
  <c r="J173" i="7"/>
  <c r="J30" i="7" s="1"/>
  <c r="H196" i="7"/>
  <c r="J90" i="7"/>
  <c r="I173" i="7"/>
  <c r="I30" i="7" s="1"/>
  <c r="J183" i="7"/>
  <c r="J186" i="7"/>
  <c r="I15" i="7"/>
  <c r="I183" i="7"/>
  <c r="H92" i="7"/>
  <c r="G92" i="7" s="1"/>
  <c r="H91" i="7"/>
  <c r="G91" i="7" s="1"/>
  <c r="K170" i="7"/>
  <c r="H186" i="7"/>
  <c r="H182" i="7"/>
  <c r="G182" i="7" s="1"/>
  <c r="I90" i="7"/>
  <c r="K183" i="7"/>
  <c r="I186" i="7"/>
  <c r="I181" i="7"/>
  <c r="I196" i="7"/>
  <c r="I195" i="7" s="1"/>
  <c r="I35" i="7" s="1"/>
  <c r="H87" i="7"/>
  <c r="H184" i="7"/>
  <c r="G184" i="7" s="1"/>
  <c r="K196" i="7"/>
  <c r="K195" i="7" s="1"/>
  <c r="K35" i="7" s="1"/>
  <c r="K186" i="7"/>
  <c r="K14" i="7" l="1"/>
  <c r="J40" i="7"/>
  <c r="J22" i="7" s="1"/>
  <c r="H45" i="7"/>
  <c r="J20" i="7"/>
  <c r="G15" i="7"/>
  <c r="G196" i="7"/>
  <c r="G173" i="7"/>
  <c r="G186" i="7"/>
  <c r="G49" i="7"/>
  <c r="G181" i="7"/>
  <c r="K24" i="7"/>
  <c r="K23" i="7" s="1"/>
  <c r="J87" i="7"/>
  <c r="J89" i="7"/>
  <c r="G90" i="7"/>
  <c r="I89" i="7"/>
  <c r="I25" i="7"/>
  <c r="I42" i="7"/>
  <c r="G46" i="7"/>
  <c r="I44" i="7"/>
  <c r="G48" i="7"/>
  <c r="G47" i="7"/>
  <c r="H209" i="7"/>
  <c r="G209" i="7" s="1"/>
  <c r="H195" i="7"/>
  <c r="H170" i="7"/>
  <c r="K45" i="7"/>
  <c r="I45" i="7"/>
  <c r="H42" i="7"/>
  <c r="H38" i="7" s="1"/>
  <c r="K41" i="7"/>
  <c r="J39" i="7"/>
  <c r="J41" i="7"/>
  <c r="H30" i="7"/>
  <c r="G30" i="7" s="1"/>
  <c r="J45" i="7"/>
  <c r="J195" i="7"/>
  <c r="J35" i="7" s="1"/>
  <c r="H89" i="7"/>
  <c r="J172" i="7"/>
  <c r="J34" i="7" s="1"/>
  <c r="K172" i="7"/>
  <c r="K34" i="7" s="1"/>
  <c r="J180" i="7"/>
  <c r="I172" i="7"/>
  <c r="I34" i="7" s="1"/>
  <c r="K19" i="7"/>
  <c r="J26" i="7"/>
  <c r="K37" i="7"/>
  <c r="H24" i="7"/>
  <c r="H44" i="7"/>
  <c r="K28" i="7"/>
  <c r="G28" i="7" s="1"/>
  <c r="K32" i="7"/>
  <c r="H88" i="7"/>
  <c r="G88" i="7" s="1"/>
  <c r="H183" i="7"/>
  <c r="G183" i="7" s="1"/>
  <c r="I170" i="7"/>
  <c r="I180" i="7"/>
  <c r="I87" i="7"/>
  <c r="H43" i="7"/>
  <c r="H27" i="7"/>
  <c r="G27" i="7" s="1"/>
  <c r="K180" i="7"/>
  <c r="H171" i="7"/>
  <c r="G171" i="7" s="1"/>
  <c r="K10" i="7" l="1"/>
  <c r="Q10" i="7" s="1"/>
  <c r="J14" i="7"/>
  <c r="J10" i="7" s="1"/>
  <c r="J24" i="7"/>
  <c r="J23" i="7" s="1"/>
  <c r="J37" i="7"/>
  <c r="J12" i="7"/>
  <c r="G87" i="7"/>
  <c r="H41" i="7"/>
  <c r="H39" i="7"/>
  <c r="G45" i="7"/>
  <c r="G89" i="7"/>
  <c r="H32" i="7"/>
  <c r="G170" i="7"/>
  <c r="G195" i="7"/>
  <c r="J86" i="7"/>
  <c r="I41" i="7"/>
  <c r="G42" i="7"/>
  <c r="I38" i="7"/>
  <c r="I39" i="7"/>
  <c r="G43" i="7"/>
  <c r="I40" i="7"/>
  <c r="G44" i="7"/>
  <c r="H35" i="7"/>
  <c r="H36" i="7"/>
  <c r="G36" i="7" s="1"/>
  <c r="J21" i="7"/>
  <c r="H86" i="7"/>
  <c r="K169" i="7"/>
  <c r="J169" i="7"/>
  <c r="H26" i="7"/>
  <c r="H172" i="7"/>
  <c r="G172" i="7" s="1"/>
  <c r="K12" i="7"/>
  <c r="K31" i="7"/>
  <c r="K26" i="7"/>
  <c r="K13" i="7"/>
  <c r="K9" i="7" s="1"/>
  <c r="Q9" i="7" s="1"/>
  <c r="H20" i="7"/>
  <c r="I24" i="7"/>
  <c r="G24" i="7" s="1"/>
  <c r="I86" i="7"/>
  <c r="H180" i="7"/>
  <c r="G180" i="7" s="1"/>
  <c r="H33" i="7"/>
  <c r="G33" i="7" s="1"/>
  <c r="J8" i="7"/>
  <c r="P8" i="7" s="1"/>
  <c r="I32" i="7"/>
  <c r="I169" i="7"/>
  <c r="H25" i="7"/>
  <c r="G25" i="7" s="1"/>
  <c r="H40" i="7"/>
  <c r="K216" i="7" l="1"/>
  <c r="J19" i="7"/>
  <c r="J13" i="7"/>
  <c r="J11" i="7" s="1"/>
  <c r="G39" i="7"/>
  <c r="H37" i="7"/>
  <c r="G41" i="7"/>
  <c r="G32" i="7"/>
  <c r="G86" i="7"/>
  <c r="G35" i="7"/>
  <c r="I20" i="7"/>
  <c r="G20" i="7" s="1"/>
  <c r="G38" i="7"/>
  <c r="I22" i="7"/>
  <c r="G40" i="7"/>
  <c r="I21" i="7"/>
  <c r="I37" i="7"/>
  <c r="J31" i="7"/>
  <c r="I29" i="7"/>
  <c r="G29" i="7" s="1"/>
  <c r="I23" i="7"/>
  <c r="K11" i="7"/>
  <c r="K8" i="7"/>
  <c r="Q8" i="7" s="1"/>
  <c r="H23" i="7"/>
  <c r="H34" i="7"/>
  <c r="G34" i="7" s="1"/>
  <c r="H169" i="7"/>
  <c r="G169" i="7" s="1"/>
  <c r="H12" i="7"/>
  <c r="J214" i="7"/>
  <c r="H22" i="7"/>
  <c r="I31" i="7"/>
  <c r="K215" i="7"/>
  <c r="H21" i="7"/>
  <c r="G37" i="7" l="1"/>
  <c r="J9" i="7"/>
  <c r="G23" i="7"/>
  <c r="G22" i="7"/>
  <c r="K7" i="7"/>
  <c r="Q7" i="7" s="1"/>
  <c r="Q4" i="7" s="1"/>
  <c r="I12" i="7"/>
  <c r="G12" i="7" s="1"/>
  <c r="G21" i="7"/>
  <c r="I19" i="7"/>
  <c r="I13" i="7"/>
  <c r="H19" i="7"/>
  <c r="H14" i="7"/>
  <c r="H8" i="7"/>
  <c r="H31" i="7"/>
  <c r="G31" i="7" s="1"/>
  <c r="I14" i="7"/>
  <c r="I26" i="7"/>
  <c r="G26" i="7" s="1"/>
  <c r="H13" i="7"/>
  <c r="K214" i="7"/>
  <c r="K213" i="7" s="1"/>
  <c r="J215" i="7" l="1"/>
  <c r="J7" i="7"/>
  <c r="P7" i="7" s="1"/>
  <c r="P4" i="7" s="1"/>
  <c r="P9" i="7"/>
  <c r="P10" i="7"/>
  <c r="G13" i="7"/>
  <c r="G19" i="7"/>
  <c r="G14" i="7"/>
  <c r="I9" i="7"/>
  <c r="I215" i="7" s="1"/>
  <c r="I8" i="7"/>
  <c r="G8" i="7" s="1"/>
  <c r="N8" i="7"/>
  <c r="J216" i="7"/>
  <c r="I10" i="7"/>
  <c r="I11" i="7"/>
  <c r="H214" i="7"/>
  <c r="H9" i="7"/>
  <c r="H11" i="7"/>
  <c r="H10" i="7"/>
  <c r="J213" i="7" l="1"/>
  <c r="G9" i="7"/>
  <c r="I214" i="7"/>
  <c r="G214" i="7" s="1"/>
  <c r="O9" i="7"/>
  <c r="H7" i="7"/>
  <c r="N7" i="7" s="1"/>
  <c r="N4" i="7" s="1"/>
  <c r="G11" i="7"/>
  <c r="O8" i="7"/>
  <c r="I216" i="7"/>
  <c r="G10" i="7"/>
  <c r="I7" i="7"/>
  <c r="N9" i="7"/>
  <c r="N10" i="7"/>
  <c r="O10" i="7"/>
  <c r="H216" i="7"/>
  <c r="H215" i="7"/>
  <c r="G215" i="7" s="1"/>
  <c r="G7" i="7" l="1"/>
  <c r="G216" i="7"/>
  <c r="I213" i="7"/>
  <c r="O7" i="7"/>
  <c r="O4" i="7" s="1"/>
  <c r="H213" i="7"/>
  <c r="G213" i="7" l="1"/>
</calcChain>
</file>

<file path=xl/sharedStrings.xml><?xml version="1.0" encoding="utf-8"?>
<sst xmlns="http://schemas.openxmlformats.org/spreadsheetml/2006/main" count="674" uniqueCount="188">
  <si>
    <t>№ п/п</t>
  </si>
  <si>
    <t>Всего</t>
  </si>
  <si>
    <t>Ответственные исполнители, соисполнители, участники</t>
  </si>
  <si>
    <t>Подпрограмма 4. "Психофизическая безопасность детей и подростков"</t>
  </si>
  <si>
    <t>Источники финансирования</t>
  </si>
  <si>
    <t>всего</t>
  </si>
  <si>
    <t>Бюджет АО</t>
  </si>
  <si>
    <t>Подпрограмма 3.  "Строительство, реконструкция и капитальный ремонт объектов образования города Астрахани"</t>
  </si>
  <si>
    <t>х</t>
  </si>
  <si>
    <t>Итого по программе</t>
  </si>
  <si>
    <t>Не требует финансирования</t>
  </si>
  <si>
    <t>Планируемые расходы, в рублях</t>
  </si>
  <si>
    <t>Управление культуры администрации МО "Город Астрахань"</t>
  </si>
  <si>
    <r>
      <rPr>
        <b/>
        <sz val="8"/>
        <rFont val="Times New Roman"/>
        <family val="1"/>
        <charset val="204"/>
      </rPr>
      <t xml:space="preserve">Мероприятие 1. </t>
    </r>
    <r>
      <rPr>
        <sz val="8"/>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</si>
  <si>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
        <rFont val="Times New Roman"/>
        <family val="1"/>
        <charset val="204"/>
      </rPr>
      <t xml:space="preserve">Мероприятие 1.5.4. </t>
    </r>
    <r>
      <rPr>
        <sz val="8"/>
        <rFont val="Times New Roman"/>
        <family val="1"/>
        <charset val="204"/>
      </rPr>
      <t>Организация досуга детей в организациях дополнительного образования в летний каникулярный период</t>
    </r>
  </si>
  <si>
    <r>
      <rPr>
        <b/>
        <sz val="8"/>
        <rFont val="Times New Roman"/>
        <family val="1"/>
        <charset val="204"/>
      </rPr>
      <t>Задача 1.1.</t>
    </r>
    <r>
      <rPr>
        <sz val="8"/>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</si>
  <si>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
        <rFont val="Times New Roman"/>
        <family val="1"/>
        <charset val="204"/>
      </rPr>
      <t>Мероприятие 2.</t>
    </r>
    <r>
      <rPr>
        <sz val="8"/>
        <rFont val="Times New Roman"/>
        <family val="1"/>
        <charset val="204"/>
      </rPr>
      <t xml:space="preserve"> Снижение неэффективных расходов в сфере образования</t>
    </r>
  </si>
  <si>
    <r>
      <rPr>
        <b/>
        <sz val="8"/>
        <rFont val="Times New Roman"/>
        <family val="1"/>
        <charset val="204"/>
      </rPr>
      <t>Мероприятие 1.1.1.</t>
    </r>
    <r>
      <rPr>
        <sz val="8"/>
        <rFont val="Times New Roman"/>
        <family val="1"/>
        <charset val="204"/>
      </rPr>
      <t xml:space="preserve"> Обеспечение деятельности подведомственных организаций</t>
    </r>
  </si>
  <si>
    <r>
      <rPr>
        <b/>
        <sz val="8"/>
        <rFont val="Times New Roman"/>
        <family val="1"/>
        <charset val="204"/>
      </rPr>
      <t xml:space="preserve">Мероприятие 1.1.3. </t>
    </r>
    <r>
      <rPr>
        <sz val="8"/>
        <rFont val="Times New Roman"/>
        <family val="1"/>
        <charset val="204"/>
      </rPr>
      <t xml:space="preserve">Оптимизация сети муниципальных образовательных учреждений </t>
    </r>
  </si>
  <si>
    <t>Управление  образования администрации МО "Город Астрахань"</t>
  </si>
  <si>
    <t>Управление образования администрации МО "Город Астрахань"</t>
  </si>
  <si>
    <t>Подпрограмма 5.  "Организация отдыха и досуга детей и подростков города Астрахани"</t>
  </si>
  <si>
    <r>
      <t xml:space="preserve">Мероприятие 1.1.6.  </t>
    </r>
    <r>
      <rPr>
        <sz val="8"/>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</si>
  <si>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rPr>
        <b/>
        <sz val="8"/>
        <rFont val="Times New Roman"/>
        <family val="1"/>
        <charset val="204"/>
      </rPr>
      <t>Задача 1.5</t>
    </r>
    <r>
      <rPr>
        <sz val="8"/>
        <rFont val="Times New Roman"/>
        <family val="1"/>
        <charset val="204"/>
      </rPr>
      <t>.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</si>
  <si>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
        <rFont val="Times New Roman"/>
        <family val="1"/>
        <charset val="204"/>
      </rPr>
      <t xml:space="preserve">Мероприятие 1.1.2. </t>
    </r>
    <r>
      <rPr>
        <sz val="8"/>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</si>
  <si>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 Мероприятие 1.1.7. </t>
    </r>
    <r>
      <rPr>
        <sz val="8"/>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</si>
  <si>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
        <rFont val="Times New Roman"/>
        <family val="1"/>
        <charset val="204"/>
      </rPr>
      <t>Мероприятие 1.1.6.</t>
    </r>
    <r>
      <rPr>
        <sz val="8"/>
        <rFont val="Times New Roman"/>
        <family val="1"/>
        <charset val="204"/>
      </rPr>
      <t xml:space="preserve"> Мероприятия по совершенствованию существующей инфраструктуры организаций образования и спорта</t>
    </r>
  </si>
  <si>
    <t>ГРБС (ведомство)</t>
  </si>
  <si>
    <t>Код</t>
  </si>
  <si>
    <t>целевой статьи</t>
  </si>
  <si>
    <t>Цели, задачи , наименование программных мероприятий</t>
  </si>
  <si>
    <t>01Э1140000</t>
  </si>
  <si>
    <t>0100000000</t>
  </si>
  <si>
    <t>0110160000</t>
  </si>
  <si>
    <t>0110140000</t>
  </si>
  <si>
    <t>0112040000</t>
  </si>
  <si>
    <t>0111540000</t>
  </si>
  <si>
    <t>0113460000</t>
  </si>
  <si>
    <t>0120000000</t>
  </si>
  <si>
    <t>0120240000</t>
  </si>
  <si>
    <t>0121640000</t>
  </si>
  <si>
    <t>0124740000</t>
  </si>
  <si>
    <t>0141040000</t>
  </si>
  <si>
    <t>0151240000</t>
  </si>
  <si>
    <t>0151340000</t>
  </si>
  <si>
    <r>
      <rPr>
        <b/>
        <sz val="8"/>
        <rFont val="Times New Roman"/>
        <family val="1"/>
        <charset val="204"/>
      </rPr>
      <t>Задача 1.</t>
    </r>
    <r>
      <rPr>
        <sz val="8"/>
        <rFont val="Times New Roman"/>
        <family val="1"/>
        <charset val="204"/>
      </rPr>
      <t xml:space="preserve">  Создание дополнительных мест в муниципальных дошкольных образовательных организациях</t>
    </r>
  </si>
  <si>
    <t>Федеральный бюджет</t>
  </si>
  <si>
    <t>0112641021</t>
  </si>
  <si>
    <t>741</t>
  </si>
  <si>
    <t>2023 год</t>
  </si>
  <si>
    <t>2022 год</t>
  </si>
  <si>
    <t>2024 год</t>
  </si>
  <si>
    <t>Бюджет МО "Город Астрахань"</t>
  </si>
  <si>
    <r>
      <rPr>
        <b/>
        <sz val="8"/>
        <rFont val="Times New Roman"/>
        <family val="1"/>
        <charset val="204"/>
      </rPr>
      <t xml:space="preserve">Мероприятие 1.5.5. </t>
    </r>
    <r>
      <rPr>
        <sz val="8"/>
        <rFont val="Times New Roman"/>
        <family val="1"/>
        <charset val="204"/>
      </rPr>
      <t xml:space="preserve"> Культурно-массовые мероприятия для детей, в том числе посещающих лагеря с дневным пребыванием</t>
    </r>
  </si>
  <si>
    <t>0110153030</t>
  </si>
  <si>
    <t>01407L0000</t>
  </si>
  <si>
    <t>0140000000</t>
  </si>
  <si>
    <t>0150000000</t>
  </si>
  <si>
    <t>0140743050</t>
  </si>
  <si>
    <r>
      <t xml:space="preserve">Мероприятие 1.1.5. </t>
    </r>
    <r>
      <rPr>
        <sz val="8"/>
        <rFont val="Times New Roman"/>
        <family val="1"/>
        <charset val="204"/>
      </rPr>
      <t>Организация предоставления образования, оснащение вновь создаваемых объектов образования</t>
    </r>
  </si>
  <si>
    <r>
      <rPr>
        <b/>
        <sz val="8"/>
        <rFont val="Times New Roman"/>
        <family val="1"/>
        <charset val="204"/>
      </rPr>
      <t xml:space="preserve">Задача 1.2. </t>
    </r>
    <r>
      <rPr>
        <sz val="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</si>
  <si>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
        <rFont val="Times New Roman"/>
        <family val="1"/>
        <charset val="204"/>
      </rPr>
      <t xml:space="preserve">Цель 1. </t>
    </r>
    <r>
      <rPr>
        <sz val="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</si>
  <si>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
        <rFont val="Times New Roman"/>
        <family val="1"/>
        <charset val="204"/>
      </rPr>
      <t>Мероприятие 1.5.1.</t>
    </r>
    <r>
      <rPr>
        <sz val="8"/>
        <rFont val="Times New Roman"/>
        <family val="1"/>
        <charset val="204"/>
      </rPr>
      <t xml:space="preserve"> Организация досуга детей на базе подростковых клубов МБУ "Центр развития молодежных инициатив"</t>
    </r>
  </si>
  <si>
    <r>
      <rPr>
        <b/>
        <sz val="8"/>
        <rFont val="Times New Roman"/>
        <family val="1"/>
        <charset val="204"/>
      </rPr>
      <t>Основное мероприятие.</t>
    </r>
    <r>
      <rPr>
        <sz val="8"/>
        <rFont val="Times New Roman"/>
        <family val="1"/>
        <charset val="204"/>
      </rPr>
      <t xml:space="preserve"> Обеспечение эффективности управления в муниципальной системе образования</t>
    </r>
  </si>
  <si>
    <r>
      <t>Мероприятие 1.1.8.</t>
    </r>
    <r>
      <rPr>
        <sz val="8"/>
        <rFont val="Times New Roman"/>
        <family val="1"/>
        <charset val="204"/>
      </rPr>
      <t xml:space="preserve"> Создание дополнительных мест в действующей сети муниципальных образовательных организаций</t>
    </r>
  </si>
  <si>
    <t>Подпрограмма 1. "Повышение доступности и качества дошкольного, общего и дополнительного образования"</t>
  </si>
  <si>
    <t>0112842011</t>
  </si>
  <si>
    <t>0112942011</t>
  </si>
  <si>
    <t>0125262150</t>
  </si>
  <si>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</si>
  <si>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r>
      <rPr>
        <b/>
        <sz val="8"/>
        <rFont val="Times New Roman"/>
        <family val="1"/>
        <charset val="204"/>
      </rPr>
      <t xml:space="preserve">Мероприятие 1.1.1. </t>
    </r>
    <r>
      <rPr>
        <sz val="8"/>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</si>
  <si>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
        <rFont val="Times New Roman"/>
        <family val="1"/>
        <charset val="204"/>
      </rPr>
      <t xml:space="preserve">Цель 1. </t>
    </r>
    <r>
      <rPr>
        <sz val="8"/>
        <rFont val="Times New Roman"/>
        <family val="1"/>
        <charset val="204"/>
      </rPr>
      <t>Создание условий для обеспечения доступного качественного дошкольного, общего и дополнительного образования</t>
    </r>
  </si>
  <si>
    <t>01208S2460</t>
  </si>
  <si>
    <r>
      <rPr>
        <b/>
        <sz val="8"/>
        <rFont val="Times New Roman"/>
        <family val="1"/>
        <charset val="204"/>
      </rPr>
      <t>Мероприятие 1.1.8.</t>
    </r>
    <r>
      <rPr>
        <sz val="8"/>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  </t>
    </r>
  </si>
  <si>
    <t xml:space="preserve">Всего </t>
  </si>
  <si>
    <t>Управление по капитальному строительству администрации муниципального образования "Городской округ город  Астрахань"</t>
  </si>
  <si>
    <t>Распределение расходов на реализацию муниципальной программы МО "Городской округ город  Астрахань" "Развитие системы образования МО "Городской округ город  Астрахань"</t>
  </si>
  <si>
    <t>Муниципальная программа "Развитие системы образования МО "Городской округ город Астрахань"</t>
  </si>
  <si>
    <r>
      <rPr>
        <b/>
        <sz val="8"/>
        <rFont val="Times New Roman"/>
        <family val="1"/>
        <charset val="204"/>
      </rPr>
      <t>Цель 1.</t>
    </r>
    <r>
      <rPr>
        <sz val="8"/>
        <rFont val="Times New Roman"/>
        <family val="1"/>
        <charset val="204"/>
      </rPr>
      <t xml:space="preserve">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</si>
  <si>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t xml:space="preserve">Задача 1.3. </t>
    </r>
    <r>
      <rPr>
        <sz val="8"/>
        <rFont val="Times New Roman"/>
        <family val="1"/>
        <charset val="204"/>
      </rPr>
      <t>Повышение уровня обеспеченности населения МО "Городской округ город Астрахань" объектами образования</t>
    </r>
  </si>
  <si>
    <r>
      <rPr>
        <b/>
        <sz val="8"/>
        <rFont val="Times New Roman"/>
        <family val="1"/>
        <charset val="204"/>
      </rPr>
      <t>Задача 1.4.</t>
    </r>
    <r>
      <rPr>
        <sz val="8"/>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</si>
  <si>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
        <rFont val="Times New Roman"/>
        <family val="1"/>
        <charset val="204"/>
      </rPr>
      <t>Задача 1.7.</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</si>
  <si>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</si>
  <si>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r>
      <rPr>
        <b/>
        <sz val="8"/>
        <rFont val="Times New Roman"/>
        <family val="1"/>
        <charset val="204"/>
      </rPr>
      <t>Задача 1.1.</t>
    </r>
    <r>
      <rPr>
        <sz val="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t>
    </r>
  </si>
  <si>
    <r>
      <rPr>
        <b/>
        <sz val="8"/>
        <rFont val="Times New Roman"/>
        <family val="1"/>
        <charset val="204"/>
      </rPr>
      <t>Мероприятие 1.1.1</t>
    </r>
    <r>
      <rPr>
        <sz val="8"/>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</si>
  <si>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
        <rFont val="Times New Roman"/>
        <family val="1"/>
        <charset val="204"/>
      </rPr>
      <t xml:space="preserve">Мероприятие 1.1.4. </t>
    </r>
    <r>
      <rPr>
        <sz val="8"/>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</si>
  <si>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
        <rFont val="Times New Roman"/>
        <family val="1"/>
        <charset val="204"/>
      </rPr>
      <t>Мероприятие 1.1.7.</t>
    </r>
    <r>
      <rPr>
        <sz val="8"/>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</si>
  <si>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rPr>
        <b/>
        <sz val="8"/>
        <rFont val="Times New Roman"/>
        <family val="1"/>
        <charset val="204"/>
      </rPr>
      <t>Цель 1.</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</si>
  <si>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t>Бюджет МО "Городской округ город Астрахань"</t>
  </si>
  <si>
    <t>Бюджет  МО "Городской округ город Астрахань"</t>
  </si>
  <si>
    <r>
      <rPr>
        <b/>
        <sz val="8"/>
        <rFont val="Times New Roman"/>
        <family val="1"/>
        <charset val="204"/>
      </rPr>
      <t xml:space="preserve">Задача 1.6. </t>
    </r>
    <r>
      <rPr>
        <sz val="8"/>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</si>
  <si>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rFont val="Times New Roman"/>
        <family val="1"/>
        <charset val="204"/>
      </rPr>
      <t>Задача 1.1.</t>
    </r>
    <r>
      <rPr>
        <sz val="8"/>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</si>
  <si>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t>01101R3030</t>
  </si>
  <si>
    <t>0120FS0470</t>
  </si>
  <si>
    <r>
      <t xml:space="preserve">Мероприятие 1.1.9. </t>
    </r>
    <r>
      <rPr>
        <sz val="8"/>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</si>
  <si>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t>98,5%субсидия</t>
  </si>
  <si>
    <t>1,5% софин.предоставленной  субсидии АО</t>
  </si>
  <si>
    <t>БЕЗ УКС, УК, УМИ</t>
  </si>
  <si>
    <t>2025 год</t>
  </si>
  <si>
    <t>Управление по капитальному строительству администрации муниципального образования "Городской округ город Астрахань"</t>
  </si>
  <si>
    <t xml:space="preserve">
</t>
  </si>
  <si>
    <t>01ZP2П2320</t>
  </si>
  <si>
    <t>01ZЕ1П0000</t>
  </si>
  <si>
    <r>
      <rPr>
        <b/>
        <sz val="8"/>
        <rFont val="Times New Roman"/>
        <family val="1"/>
        <charset val="204"/>
      </rPr>
      <t>Мероприятие 1.1.1.1.</t>
    </r>
    <r>
      <rPr>
        <sz val="8"/>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</si>
  <si>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t xml:space="preserve">Мероприятие 1.1.10. </t>
    </r>
    <r>
      <rPr>
        <sz val="8"/>
        <rFont val="Times New Roman"/>
        <family val="1"/>
        <charset val="204"/>
      </rPr>
      <t>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</si>
  <si>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</si>
  <si>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</si>
  <si>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Управление образования администрации МО "Город Астрахань",  управление культуры администрации МО "Город Астрахань"</t>
  </si>
  <si>
    <t xml:space="preserve">Управление муниципального имущества администрации МО "Городской округ город Астрахань" </t>
  </si>
  <si>
    <t>Управление культуры администрации МО "Город Астрахань", управление образования администрации МО "Город Астрахань"</t>
  </si>
  <si>
    <t>2024год</t>
  </si>
  <si>
    <t>2025год</t>
  </si>
  <si>
    <r>
      <t>Цель 1</t>
    </r>
    <r>
      <rPr>
        <sz val="8"/>
        <color theme="1"/>
        <rFont val="Times New Roman"/>
        <family val="1"/>
        <charset val="204"/>
      </rPr>
      <t>. Повышение уровня обеспеченности населения МО "Городской округ город Астрахань" объектами образования</t>
    </r>
  </si>
  <si>
    <r>
      <rPr>
        <b/>
        <sz val="8"/>
        <color theme="1"/>
        <rFont val="Times New Roman"/>
        <family val="1"/>
        <charset val="204"/>
      </rPr>
      <t>Задача 1.1.</t>
    </r>
    <r>
      <rPr>
        <sz val="8"/>
        <color theme="1"/>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</si>
  <si>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
        <color theme="1"/>
        <rFont val="Times New Roman"/>
        <family val="1"/>
        <charset val="204"/>
      </rPr>
      <t xml:space="preserve">Мероприятие 1.1.1. </t>
    </r>
    <r>
      <rPr>
        <sz val="8"/>
        <color theme="1"/>
        <rFont val="Times New Roman"/>
        <family val="1"/>
        <charset val="204"/>
      </rPr>
      <t>СОШ на 1000 мест в микрорайоне Западный-2, пер. Грановского, МО "Городской округ город Астрахань"</t>
    </r>
  </si>
  <si>
    <r>
      <rPr>
        <b/>
        <sz val="8"/>
        <color theme="1"/>
        <rFont val="Times New Roman"/>
        <family val="1"/>
        <charset val="204"/>
      </rPr>
      <t>Мероприятие 1.1.3.</t>
    </r>
    <r>
      <rPr>
        <sz val="8"/>
        <color theme="1"/>
        <rFont val="Times New Roman"/>
        <family val="1"/>
        <charset val="204"/>
      </rPr>
      <t xml:space="preserve"> Строительство детского сада в мкр. Бабаевского в Ленинском районе г. Астрахани на 140 мест</t>
    </r>
  </si>
  <si>
    <r>
      <rPr>
        <b/>
        <sz val="8"/>
        <color theme="1"/>
        <rFont val="Times New Roman"/>
        <family val="1"/>
        <charset val="204"/>
      </rPr>
      <t xml:space="preserve">Мероприятие 1.1.4. </t>
    </r>
    <r>
      <rPr>
        <sz val="8"/>
        <color theme="1"/>
        <rFont val="Times New Roman"/>
        <family val="1"/>
        <charset val="204"/>
      </rPr>
      <t xml:space="preserve">Проектирование, строительство и ввод в эксплуатацию объекта капитального строительства </t>
    </r>
    <r>
      <rPr>
        <b/>
        <sz val="8"/>
        <color theme="1"/>
        <rFont val="Times New Roman"/>
        <family val="1"/>
        <charset val="204"/>
      </rPr>
      <t>"</t>
    </r>
    <r>
      <rPr>
        <sz val="8"/>
        <color theme="1"/>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</si>
  <si>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
        <color theme="1"/>
        <rFont val="Times New Roman"/>
        <family val="1"/>
        <charset val="204"/>
      </rPr>
      <t>Мероприятие 1.1.5.</t>
    </r>
    <r>
      <rPr>
        <sz val="8"/>
        <color theme="1"/>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</si>
  <si>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
        <color theme="1"/>
        <rFont val="Times New Roman"/>
        <family val="1"/>
        <charset val="204"/>
      </rPr>
      <t>Мероприятие 1.1.6.</t>
    </r>
    <r>
      <rPr>
        <sz val="8"/>
        <color theme="1"/>
        <rFont val="Times New Roman"/>
        <family val="1"/>
        <charset val="204"/>
      </rPr>
      <t xml:space="preserve"> Капитальный ремонт, ремонт муниципальных образовательных организаций</t>
    </r>
  </si>
  <si>
    <r>
      <rPr>
        <b/>
        <sz val="8"/>
        <color theme="1"/>
        <rFont val="Times New Roman"/>
        <family val="1"/>
        <charset val="204"/>
      </rPr>
      <t>Мероприятие 1.1.7. С</t>
    </r>
    <r>
      <rPr>
        <sz val="8"/>
        <color theme="1"/>
        <rFont val="Times New Roman"/>
        <family val="1"/>
        <charset val="204"/>
      </rPr>
      <t>троительство средней общеобразовательной школы на 1000 учащихся по адресу: г. Астрахань, ул. Н. Островского, 131</t>
    </r>
  </si>
  <si>
    <r>
      <rPr>
        <b/>
        <sz val="8"/>
        <color theme="1"/>
        <rFont val="Times New Roman"/>
        <family val="1"/>
        <charset val="204"/>
      </rPr>
      <t>Мероприятие 1.1.10.</t>
    </r>
    <r>
      <rPr>
        <sz val="8"/>
        <color theme="1"/>
        <rFont val="Times New Roman"/>
        <family val="1"/>
        <charset val="204"/>
      </rPr>
      <t xml:space="preserve"> Реконструкция муниципальных образовательных организаций (в том числе разработка ПСД)</t>
    </r>
  </si>
  <si>
    <r>
      <rPr>
        <b/>
        <sz val="8"/>
        <color theme="1"/>
        <rFont val="Times New Roman"/>
        <family val="1"/>
        <charset val="204"/>
      </rPr>
      <t>Цель 1.</t>
    </r>
    <r>
      <rPr>
        <sz val="8"/>
        <color theme="1"/>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</si>
  <si>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
        <color theme="1"/>
        <rFont val="Times New Roman"/>
        <family val="1"/>
        <charset val="204"/>
      </rPr>
      <t>Задача 1.1</t>
    </r>
    <r>
      <rPr>
        <sz val="8"/>
        <color theme="1"/>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</si>
  <si>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
        <color theme="1"/>
        <rFont val="Times New Roman"/>
        <family val="1"/>
        <charset val="204"/>
      </rPr>
      <t>Мероприятие 1.1.1</t>
    </r>
    <r>
      <rPr>
        <sz val="8"/>
        <color theme="1"/>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</si>
  <si>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
        <color theme="1"/>
        <rFont val="Times New Roman"/>
        <family val="1"/>
        <charset val="204"/>
      </rPr>
      <t xml:space="preserve">Задача 1.2. </t>
    </r>
    <r>
      <rPr>
        <sz val="8"/>
        <color theme="1"/>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</si>
  <si>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
        <color theme="1"/>
        <rFont val="Times New Roman"/>
        <family val="1"/>
        <charset val="204"/>
      </rPr>
      <t>Мероприятие 1.2.1</t>
    </r>
    <r>
      <rPr>
        <sz val="8"/>
        <color theme="1"/>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</si>
  <si>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
        <color theme="1"/>
        <rFont val="Times New Roman"/>
        <family val="1"/>
        <charset val="204"/>
      </rPr>
      <t>Задача 1.3.</t>
    </r>
    <r>
      <rPr>
        <sz val="8"/>
        <color theme="1"/>
        <rFont val="Times New Roman"/>
        <family val="1"/>
        <charset val="204"/>
      </rPr>
      <t xml:space="preserve"> Формирование толерантного сознания и поведения, противодействие экстремизму у обучающихся </t>
    </r>
  </si>
  <si>
    <r>
      <rPr>
        <b/>
        <sz val="8"/>
        <color theme="1"/>
        <rFont val="Times New Roman"/>
        <family val="1"/>
        <charset val="204"/>
      </rPr>
      <t>Мероприятие 1.3.1.</t>
    </r>
    <r>
      <rPr>
        <sz val="8"/>
        <color theme="1"/>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</si>
  <si>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
        <color theme="1"/>
        <rFont val="Times New Roman"/>
        <family val="1"/>
        <charset val="204"/>
      </rPr>
      <t>Цель 2.</t>
    </r>
    <r>
      <rPr>
        <sz val="8"/>
        <color theme="1"/>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</si>
  <si>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
        <color theme="1"/>
        <rFont val="Times New Roman"/>
        <family val="1"/>
        <charset val="204"/>
      </rPr>
      <t>Задача 2.1.</t>
    </r>
    <r>
      <rPr>
        <sz val="8"/>
        <color theme="1"/>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</si>
  <si>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
        <color theme="1"/>
        <rFont val="Times New Roman"/>
        <family val="1"/>
        <charset val="204"/>
      </rPr>
      <t>Мероприятие 2.1.1.</t>
    </r>
    <r>
      <rPr>
        <sz val="8"/>
        <color theme="1"/>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</si>
  <si>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
        <color theme="1"/>
        <rFont val="Times New Roman"/>
        <family val="1"/>
        <charset val="204"/>
      </rPr>
      <t>Задача 2.2.</t>
    </r>
    <r>
      <rPr>
        <sz val="8"/>
        <color theme="1"/>
        <rFont val="Times New Roman"/>
        <family val="1"/>
        <charset val="204"/>
      </rPr>
      <t xml:space="preserve"> Повышение эффективности системы организации питания обучающихся</t>
    </r>
  </si>
  <si>
    <r>
      <rPr>
        <b/>
        <sz val="8"/>
        <color theme="1"/>
        <rFont val="Times New Roman"/>
        <family val="1"/>
        <charset val="204"/>
      </rPr>
      <t>Мероприятие 2.2.1.</t>
    </r>
    <r>
      <rPr>
        <sz val="8"/>
        <color theme="1"/>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</si>
  <si>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r>
      <rPr>
        <b/>
        <sz val="8"/>
        <color theme="1"/>
        <rFont val="Times New Roman"/>
        <family val="1"/>
        <charset val="204"/>
      </rPr>
      <t>Мероприятие 2.2.2.</t>
    </r>
    <r>
      <rPr>
        <sz val="8"/>
        <color theme="1"/>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</si>
  <si>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
        <color theme="1"/>
        <rFont val="Times New Roman"/>
        <family val="1"/>
        <charset val="204"/>
      </rPr>
      <t xml:space="preserve">Цель 1. </t>
    </r>
    <r>
      <rPr>
        <sz val="8"/>
        <color theme="1"/>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</si>
  <si>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color theme="1"/>
        <rFont val="Times New Roman"/>
        <family val="1"/>
        <charset val="204"/>
      </rPr>
      <t>Задача 1.1.</t>
    </r>
    <r>
      <rPr>
        <sz val="8"/>
        <color theme="1"/>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</si>
  <si>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
        <color theme="1"/>
        <rFont val="Times New Roman"/>
        <family val="1"/>
        <charset val="204"/>
      </rPr>
      <t>Мероприятие 1.1.1.</t>
    </r>
    <r>
      <rPr>
        <sz val="8"/>
        <color theme="1"/>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</si>
  <si>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
        <color theme="1"/>
        <rFont val="Times New Roman"/>
        <family val="1"/>
        <charset val="204"/>
      </rPr>
      <t xml:space="preserve">Задача 1.2. </t>
    </r>
    <r>
      <rPr>
        <sz val="8"/>
        <color theme="1"/>
        <rFont val="Times New Roman"/>
        <family val="1"/>
        <charset val="204"/>
      </rPr>
      <t xml:space="preserve">Приобщение детей и подростков к здоровому образу жизни во внешкольное время </t>
    </r>
  </si>
  <si>
    <r>
      <rPr>
        <b/>
        <sz val="8"/>
        <color theme="1"/>
        <rFont val="Times New Roman"/>
        <family val="1"/>
        <charset val="204"/>
      </rPr>
      <t>Мероприятие 1.2.1.</t>
    </r>
    <r>
      <rPr>
        <sz val="8"/>
        <color theme="1"/>
        <rFont val="Times New Roman"/>
        <family val="1"/>
        <charset val="204"/>
      </rPr>
      <t xml:space="preserve"> Организация работы по формированию здорового образа жизни </t>
    </r>
  </si>
  <si>
    <r>
      <rPr>
        <b/>
        <sz val="8"/>
        <color theme="1"/>
        <rFont val="Times New Roman"/>
        <family val="1"/>
        <charset val="204"/>
      </rPr>
      <t xml:space="preserve">Задача 1.3. </t>
    </r>
    <r>
      <rPr>
        <sz val="8"/>
        <color theme="1"/>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</si>
  <si>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
        <color theme="1"/>
        <rFont val="Times New Roman"/>
        <family val="1"/>
        <charset val="204"/>
      </rPr>
      <t>Мероприятие 1.3.1.</t>
    </r>
    <r>
      <rPr>
        <sz val="8"/>
        <color theme="1"/>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</si>
  <si>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
        <color theme="1"/>
        <rFont val="Times New Roman"/>
        <family val="1"/>
        <charset val="204"/>
      </rPr>
      <t xml:space="preserve">Задача 1.4. </t>
    </r>
    <r>
      <rPr>
        <sz val="8"/>
        <color theme="1"/>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</si>
  <si>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
        <color theme="1"/>
        <rFont val="Times New Roman"/>
        <family val="1"/>
        <charset val="204"/>
      </rPr>
      <t>Мероприятие 1.4.1.</t>
    </r>
    <r>
      <rPr>
        <sz val="8"/>
        <color theme="1"/>
        <rFont val="Times New Roman"/>
        <family val="1"/>
        <charset val="204"/>
      </rPr>
      <t xml:space="preserve">   Организация работы на пришкольных участках, в  ремонтных бригадах,организованных на базе муниципальных образовательных организаций города</t>
    </r>
  </si>
  <si>
    <r>
      <rPr>
        <b/>
        <sz val="8"/>
        <color theme="1"/>
        <rFont val="Times New Roman"/>
        <family val="1"/>
        <charset val="204"/>
      </rPr>
      <t xml:space="preserve">Задача 1.5. </t>
    </r>
    <r>
      <rPr>
        <sz val="8"/>
        <color theme="1"/>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</si>
  <si>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t>2026 год</t>
  </si>
  <si>
    <t>01ZE1П5200</t>
  </si>
  <si>
    <t>0130646011</t>
  </si>
  <si>
    <t>0130546011</t>
  </si>
  <si>
    <r>
      <rPr>
        <b/>
        <sz val="8"/>
        <color theme="1"/>
        <rFont val="Times New Roman"/>
        <family val="1"/>
        <charset val="204"/>
      </rPr>
      <t>Мероприятие 1.1.8.</t>
    </r>
    <r>
      <rPr>
        <sz val="8"/>
        <color theme="1"/>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</si>
  <si>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
        <color theme="1"/>
        <rFont val="Times New Roman"/>
        <family val="1"/>
        <charset val="204"/>
      </rPr>
      <t>Мероприятие 1.1.9.</t>
    </r>
    <r>
      <rPr>
        <sz val="8"/>
        <color theme="1"/>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</si>
  <si>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r>
      <rPr>
        <b/>
        <sz val="8"/>
        <rFont val="Times New Roman"/>
        <family val="1"/>
        <charset val="204"/>
      </rPr>
      <t xml:space="preserve">Мероприятие 1.1.11. </t>
    </r>
    <r>
      <rPr>
        <sz val="8"/>
        <rFont val="Times New Roman"/>
        <family val="1"/>
        <charset val="204"/>
      </rPr>
      <t xml:space="preserve">Капитальный ремонт здания МБОУ г. Астрахани «СОШ № 40», расположенного по адресу: г. Астрахань, ул. Студенческая, д. 6, корп. 1 </t>
    </r>
  </si>
  <si>
    <t>01J00L7501</t>
  </si>
  <si>
    <t>субвенция</t>
  </si>
  <si>
    <t>отклонение</t>
  </si>
  <si>
    <t xml:space="preserve">по УО в смарте </t>
  </si>
  <si>
    <t>01ZE250980</t>
  </si>
  <si>
    <r>
      <t xml:space="preserve">Мероприятие 1.1.11. </t>
    </r>
    <r>
      <rPr>
        <sz val="8"/>
        <rFont val="Times New Roman"/>
        <family val="1"/>
        <charset val="204"/>
      </rPr>
      <t xml:space="preserve">Обновление материально-технической базы для организации учебно-исследовательской, научно-практической, творческой деятельности, занятий физической культурой и спортом в образовательных организациях в рамках регионального проекта "Успех каждого ребенка (Астраханскоя область)" в рамках федерального проекта "Успех каждого ребенка" </t>
    </r>
  </si>
  <si>
    <r>
      <t xml:space="preserve">Мероприятие 1.1.10. </t>
    </r>
    <r>
      <rPr>
        <sz val="8"/>
        <rFont val="Times New Roman"/>
        <family val="1"/>
        <charset val="204"/>
      </rPr>
      <t xml:space="preserve">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</si>
  <si>
    <r>
      <rPr>
        <b/>
        <sz val="8"/>
        <color theme="1"/>
        <rFont val="Times New Roman"/>
        <family val="1"/>
        <charset val="204"/>
      </rPr>
      <t>Мероприятие 1.1.2.</t>
    </r>
    <r>
      <rPr>
        <sz val="8"/>
        <color theme="1"/>
        <rFont val="Times New Roman"/>
        <family val="1"/>
        <charset val="204"/>
      </rPr>
      <t xml:space="preserve"> Строительство школы на 1000 учащихся в границах пер. 2-й Железнодорожный, улиц 8-я Железнодорожная, Пражской, Румынской в Ленинском районе г. Астрахани</t>
    </r>
  </si>
  <si>
    <t>9%</t>
  </si>
  <si>
    <t>91%,9%</t>
  </si>
  <si>
    <t>011EВ51791</t>
  </si>
  <si>
    <t>01101R0502</t>
  </si>
  <si>
    <t>01100R7502</t>
  </si>
  <si>
    <t>011E151720</t>
  </si>
  <si>
    <r>
      <t xml:space="preserve">Мероприятие 1.1.11. </t>
    </r>
    <r>
      <rPr>
        <sz val="8"/>
        <rFont val="Times New Roman"/>
        <family val="1"/>
        <charset val="204"/>
      </rPr>
      <t xml:space="preserve">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t>
    </r>
  </si>
  <si>
    <t>01216S0500</t>
  </si>
  <si>
    <t>0110144411</t>
  </si>
  <si>
    <r>
      <rPr>
        <b/>
        <sz val="8"/>
        <color theme="1"/>
        <rFont val="Times New Roman"/>
        <family val="1"/>
        <charset val="204"/>
      </rPr>
      <t>Мероприятие 1.1.12.</t>
    </r>
    <r>
      <rPr>
        <sz val="8"/>
        <color theme="1"/>
        <rFont val="Times New Roman"/>
        <family val="1"/>
        <charset val="204"/>
      </rPr>
      <t xml:space="preserve"> Капитальный ремонт здания МБОУ МО г. Астрахани "СОШ №33" по адресу: г. Астрахань, ул. Звездная, 21 А</t>
    </r>
  </si>
  <si>
    <r>
      <rPr>
        <b/>
        <sz val="8"/>
        <rFont val="Times New Roman"/>
        <family val="1"/>
        <charset val="204"/>
      </rPr>
      <t>Мероприятие 1.1.13.</t>
    </r>
    <r>
      <rPr>
        <sz val="8"/>
        <rFont val="Times New Roman"/>
        <family val="1"/>
        <charset val="204"/>
      </rPr>
      <t xml:space="preserve"> Капитальный ремонт здания МБОУ МО г. Астрахани "СОШ N 32" по адресу: г. Астрахань, ул. Марфинская, строение 21</t>
    </r>
  </si>
  <si>
    <r>
      <rPr>
        <b/>
        <sz val="8"/>
        <rFont val="Times New Roman"/>
        <family val="1"/>
        <charset val="204"/>
      </rPr>
      <t>Мероприятие 1.1.14.</t>
    </r>
    <r>
      <rPr>
        <sz val="8"/>
        <rFont val="Times New Roman"/>
        <family val="1"/>
        <charset val="204"/>
      </rPr>
      <t xml:space="preserve"> Капитальный ремонт здания МБОУ МО г. Астрахани "СОШ N 12" по адресу: г. Астрахань, ул. Валерии Барсовой, 8, корп. 1</t>
    </r>
  </si>
  <si>
    <t>0113360000</t>
  </si>
  <si>
    <r>
      <rPr>
        <b/>
        <sz val="8"/>
        <rFont val="Times New Roman"/>
        <family val="1"/>
        <charset val="204"/>
      </rPr>
      <t xml:space="preserve">Приложение 2 </t>
    </r>
    <r>
      <rPr>
        <sz val="8"/>
        <rFont val="Times New Roman"/>
        <family val="1"/>
        <charset val="204"/>
      </rPr>
      <t xml:space="preserve">
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t>
    </r>
  </si>
  <si>
    <t>2022 год-в соответствии с СБР от 30.12.2022 № 181(последняя)
2023г-в соответствии с СБР от 29.12.2023 № 182(последняя)
2024-2026 = Реш 115 (изм. 104 от 26.12.2024)=СБР 20.12.2023 № 166 (изм. 28.12.2024 № 186)</t>
  </si>
  <si>
    <r>
      <rPr>
        <b/>
        <sz val="8"/>
        <rFont val="Times New Roman"/>
        <family val="1"/>
        <charset val="204"/>
      </rPr>
      <t xml:space="preserve">Мероприятие 1.1.15. </t>
    </r>
    <r>
      <rPr>
        <sz val="8"/>
        <rFont val="Times New Roman"/>
        <family val="1"/>
        <charset val="204"/>
      </rPr>
      <t>Капитальный ремонт здания МБОУ г. Астрахани "Лицей № 1" (обособленное подразделение) по адресу: г. Астрахань, ул. Ленина, 17</t>
    </r>
  </si>
  <si>
    <r>
      <rPr>
        <b/>
        <sz val="8"/>
        <rFont val="Times New Roman"/>
        <family val="1"/>
        <charset val="204"/>
      </rPr>
      <t xml:space="preserve">Мероприятие 1.1.16. </t>
    </r>
    <r>
      <rPr>
        <sz val="8"/>
        <rFont val="Times New Roman"/>
        <family val="1"/>
        <charset val="204"/>
      </rPr>
      <t>Капитальный ремонт здания МБОУ г. Астрахани "Гимназия № 1" (обособленное подразделение) по адресу: г. Астрахань, ул. Комсомольская Набережная, 12 а</t>
    </r>
  </si>
  <si>
    <r>
      <t xml:space="preserve">Мероприятие 1.1.9. </t>
    </r>
    <r>
      <rPr>
        <sz val="8"/>
        <rFont val="Times New Roman"/>
        <family val="1"/>
        <charset val="204"/>
      </rPr>
      <t>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</si>
  <si>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t>01ZE155200  013E155200</t>
  </si>
  <si>
    <t>01ZE155200   013E1A5200   013E155200</t>
  </si>
  <si>
    <t>01ZE155200   013E1A5200   013E155200   0130646011</t>
  </si>
  <si>
    <t>0130646011   0130646012</t>
  </si>
  <si>
    <t>01J00L750П</t>
  </si>
  <si>
    <t>0130662540</t>
  </si>
  <si>
    <t>0130662540   0130646011</t>
  </si>
  <si>
    <t>01J00L7501   0130546011</t>
  </si>
  <si>
    <t>01J00L750У</t>
  </si>
  <si>
    <t>01J00L750Ф</t>
  </si>
  <si>
    <t>01J00L750Ш</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</si>
</sst>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000000000"/>
    <numFmt numFmtId="166" formatCode="0.0%"/>
  </numFmts>
  <fonts count="20" x14ac:knownFonts="1">
    <font>
      <sz val="11"/>
      <color theme="1"/>
      <name val="Calibri"/>
      <family val="2"/>
      <scheme val="minor"/>
    </font>
    <font>
      <sz val="11"/>
      <color indexed="8"/>
      <name val="Calibri"/>
      <family val="2"/>
      <charset val="204"/>
    </font>
    <font>
      <sz val="11"/>
      <color indexed="8"/>
      <name val="Calibri"/>
      <family val="2"/>
      <charset val="204"/>
    </font>
    <font>
      <sz val="8"/>
      <name val="Times New Roman"/>
      <family val="1"/>
      <charset val="204"/>
    </font>
    <font>
      <b/>
      <sz val="8"/>
      <name val="Times New Roman"/>
      <family val="1"/>
      <charset val="204"/>
    </font>
    <font>
      <sz val="11"/>
      <color theme="1"/>
      <name val="Calibri"/>
      <family val="2"/>
      <scheme val="minor"/>
    </font>
    <font>
      <sz val="11"/>
      <color theme="1"/>
      <name val="Calibri"/>
      <family val="2"/>
      <charset val="204"/>
      <scheme val="minor"/>
    </font>
    <font>
      <sz val="10"/>
      <name val="Calibri"/>
      <family val="2"/>
      <scheme val="minor"/>
    </font>
    <font>
      <sz val="8"/>
      <name val="Calibri"/>
      <family val="2"/>
      <scheme val="minor"/>
    </font>
    <font>
      <sz val="11"/>
      <name val="Calibri"/>
      <family val="2"/>
      <scheme val="minor"/>
    </font>
    <font>
      <sz val="10"/>
      <name val="Times New Roman"/>
      <family val="1"/>
      <charset val="204"/>
    </font>
    <font>
      <sz val="9"/>
      <name val="Calibri"/>
      <family val="2"/>
      <scheme val="minor"/>
    </font>
    <font>
      <b/>
      <sz val="8.5"/>
      <name val="Times New Roman"/>
      <family val="1"/>
      <charset val="204"/>
    </font>
    <font>
      <sz val="8.5"/>
      <name val="Times New Roman"/>
      <family val="1"/>
      <charset val="204"/>
    </font>
    <font>
      <sz val="10"/>
      <color rgb="FF000000"/>
      <name val="Arial Cyr"/>
    </font>
    <font>
      <sz val="10"/>
      <color theme="1"/>
      <name val="Calibri"/>
      <family val="2"/>
      <scheme val="minor"/>
    </font>
    <font>
      <sz val="8"/>
      <color theme="1"/>
      <name val="Times New Roman"/>
      <family val="1"/>
      <charset val="204"/>
    </font>
    <font>
      <b/>
      <sz val="8"/>
      <color theme="1"/>
      <name val="Times New Roman"/>
      <family val="1"/>
      <charset val="204"/>
    </font>
    <font>
      <b/>
      <sz val="8.5"/>
      <color theme="1"/>
      <name val="Times New Roman"/>
      <family val="1"/>
      <charset val="204"/>
    </font>
    <font>
      <sz val="12"/>
      <name val="Times New Roman"/>
      <family val="1"/>
      <charset val="20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2" fillId="0" borderId="0"/>
    <xf numFmtId="0" fontId="1" fillId="0" borderId="0"/>
    <xf numFmtId="0" fontId="5" fillId="0" borderId="0"/>
    <xf numFmtId="0" fontId="6" fillId="0" borderId="0"/>
    <xf numFmtId="0" fontId="14" fillId="0" borderId="2">
      <alignment horizontal="center" vertical="center" wrapText="1"/>
    </xf>
  </cellStyleXfs>
  <cellXfs count="147">
    <xf numFmtId="0" fontId="0" fillId="0" borderId="0" xfId="0"/>
    <xf numFmtId="1" fontId="3" fillId="0" borderId="0" xfId="0" applyNumberFormat="1" applyFont="1" applyFill="1" applyBorder="1" applyAlignment="1">
      <alignment horizontal="center" vertical="center" wrapText="1"/>
    </xf>
    <xf numFmtId="0" fontId="3" fillId="0" borderId="0" xfId="0" applyFont="1" applyFill="1" applyBorder="1" applyAlignment="1">
      <alignment vertical="center" wrapText="1"/>
    </xf>
    <xf numFmtId="16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0" fontId="7" fillId="0" borderId="0" xfId="0" applyFont="1" applyFill="1" applyBorder="1" applyAlignment="1">
      <alignment horizontal="center"/>
    </xf>
    <xf numFmtId="0" fontId="7" fillId="0" borderId="0" xfId="0" applyFont="1" applyFill="1" applyBorder="1"/>
    <xf numFmtId="49" fontId="4" fillId="0" borderId="1"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0" xfId="0" applyFont="1" applyFill="1" applyBorder="1" applyAlignment="1">
      <alignment horizontal="center"/>
    </xf>
    <xf numFmtId="4" fontId="7" fillId="0" borderId="0" xfId="0" applyNumberFormat="1" applyFont="1" applyFill="1" applyBorder="1"/>
    <xf numFmtId="0" fontId="8" fillId="0" borderId="0" xfId="0" applyFont="1" applyFill="1" applyBorder="1" applyAlignment="1">
      <alignment horizontal="center" wrapText="1"/>
    </xf>
    <xf numFmtId="49" fontId="3" fillId="0" borderId="0" xfId="0" applyNumberFormat="1" applyFont="1" applyFill="1" applyBorder="1" applyAlignment="1">
      <alignment horizontal="center" vertical="center" wrapText="1"/>
    </xf>
    <xf numFmtId="0" fontId="3" fillId="0" borderId="0" xfId="2" applyFont="1" applyFill="1" applyBorder="1" applyAlignment="1">
      <alignment horizontal="center" vertical="top" wrapText="1"/>
    </xf>
    <xf numFmtId="0" fontId="8" fillId="0" borderId="0" xfId="0" applyFont="1" applyFill="1" applyBorder="1" applyAlignment="1">
      <alignment horizontal="center" vertical="top" wrapText="1"/>
    </xf>
    <xf numFmtId="0" fontId="7" fillId="0" borderId="0" xfId="0" applyFont="1" applyFill="1" applyBorder="1" applyAlignment="1">
      <alignment horizontal="center" wrapText="1"/>
    </xf>
    <xf numFmtId="0" fontId="10" fillId="0" borderId="0" xfId="2" applyFont="1" applyFill="1" applyBorder="1" applyAlignment="1">
      <alignment horizontal="center" vertical="top" wrapText="1"/>
    </xf>
    <xf numFmtId="0" fontId="7"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top"/>
    </xf>
    <xf numFmtId="0" fontId="7" fillId="0" borderId="0" xfId="0" applyFont="1" applyFill="1" applyBorder="1" applyAlignment="1">
      <alignment vertical="center"/>
    </xf>
    <xf numFmtId="49" fontId="7" fillId="0" borderId="0" xfId="0" applyNumberFormat="1" applyFont="1" applyFill="1" applyBorder="1" applyAlignment="1">
      <alignment horizontal="center" vertical="center"/>
    </xf>
    <xf numFmtId="0" fontId="12" fillId="0" borderId="1" xfId="0" applyFont="1" applyFill="1" applyBorder="1" applyAlignment="1">
      <alignment horizontal="center" vertical="center"/>
    </xf>
    <xf numFmtId="9" fontId="7" fillId="0" borderId="0" xfId="0" applyNumberFormat="1" applyFont="1" applyFill="1" applyBorder="1" applyAlignment="1">
      <alignment horizontal="left"/>
    </xf>
    <xf numFmtId="0" fontId="7" fillId="0" borderId="0" xfId="0" applyFont="1" applyFill="1" applyBorder="1" applyAlignment="1"/>
    <xf numFmtId="0" fontId="7" fillId="0" borderId="0" xfId="0" applyFont="1" applyFill="1" applyBorder="1" applyAlignment="1">
      <alignment horizontal="right"/>
    </xf>
    <xf numFmtId="0" fontId="3" fillId="0" borderId="1" xfId="0" applyFont="1" applyFill="1" applyBorder="1" applyAlignment="1">
      <alignment horizontal="center" vertical="top" wrapText="1"/>
    </xf>
    <xf numFmtId="0" fontId="4" fillId="0" borderId="3" xfId="0" applyFont="1" applyFill="1" applyBorder="1" applyAlignment="1">
      <alignment horizontal="center" vertical="top" wrapText="1"/>
    </xf>
    <xf numFmtId="0" fontId="3" fillId="0" borderId="3" xfId="0" applyFont="1" applyFill="1" applyBorder="1" applyAlignment="1">
      <alignment horizontal="center" vertical="top" wrapText="1"/>
    </xf>
    <xf numFmtId="4" fontId="11" fillId="0" borderId="1" xfId="0" applyNumberFormat="1" applyFont="1" applyFill="1" applyBorder="1"/>
    <xf numFmtId="0" fontId="7" fillId="0" borderId="0" xfId="0" applyFont="1" applyFill="1" applyBorder="1" applyAlignment="1">
      <alignment horizontal="left"/>
    </xf>
    <xf numFmtId="0" fontId="15" fillId="0" borderId="0" xfId="0" applyFont="1" applyFill="1" applyAlignment="1">
      <alignment vertical="top"/>
    </xf>
    <xf numFmtId="4" fontId="7" fillId="0" borderId="0" xfId="0" applyNumberFormat="1" applyFont="1" applyFill="1" applyBorder="1" applyAlignment="1">
      <alignment wrapText="1"/>
    </xf>
    <xf numFmtId="4"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 fontId="15" fillId="0" borderId="0" xfId="0" applyNumberFormat="1" applyFont="1" applyFill="1" applyBorder="1" applyAlignment="1">
      <alignment horizontal="left"/>
    </xf>
    <xf numFmtId="4" fontId="15" fillId="0" borderId="0" xfId="0" applyNumberFormat="1" applyFont="1" applyFill="1" applyBorder="1" applyAlignment="1">
      <alignment wrapText="1"/>
    </xf>
    <xf numFmtId="4" fontId="15" fillId="0" borderId="0" xfId="0" applyNumberFormat="1" applyFont="1" applyFill="1" applyBorder="1"/>
    <xf numFmtId="0" fontId="15" fillId="0" borderId="0" xfId="0" applyFont="1" applyFill="1" applyBorder="1"/>
    <xf numFmtId="0" fontId="17" fillId="0" borderId="1" xfId="0" applyFont="1" applyFill="1" applyBorder="1" applyAlignment="1">
      <alignment horizontal="center" vertical="center" wrapText="1"/>
    </xf>
    <xf numFmtId="4" fontId="16" fillId="0" borderId="1" xfId="0" applyNumberFormat="1" applyFont="1" applyFill="1" applyBorder="1" applyAlignment="1">
      <alignment horizontal="center" vertical="center"/>
    </xf>
    <xf numFmtId="9" fontId="15" fillId="0" borderId="0" xfId="0" applyNumberFormat="1" applyFont="1" applyFill="1" applyBorder="1" applyAlignment="1">
      <alignment horizontal="left"/>
    </xf>
    <xf numFmtId="4" fontId="16" fillId="0" borderId="0" xfId="0" applyNumberFormat="1" applyFont="1" applyFill="1" applyBorder="1" applyAlignment="1">
      <alignment horizontal="center" vertical="center"/>
    </xf>
    <xf numFmtId="165" fontId="16" fillId="0" borderId="0" xfId="0" applyNumberFormat="1" applyFont="1" applyFill="1" applyBorder="1" applyAlignment="1">
      <alignment horizontal="center" vertical="center"/>
    </xf>
    <xf numFmtId="0" fontId="13" fillId="0" borderId="3" xfId="0"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15" fillId="0" borderId="1" xfId="0" applyFont="1" applyFill="1" applyBorder="1"/>
    <xf numFmtId="0" fontId="7" fillId="0" borderId="1" xfId="0" applyFont="1" applyFill="1" applyBorder="1"/>
    <xf numFmtId="0" fontId="3" fillId="0" borderId="0" xfId="0" applyFont="1" applyFill="1" applyBorder="1" applyAlignment="1">
      <alignment vertical="top" wrapText="1"/>
    </xf>
    <xf numFmtId="0" fontId="3" fillId="0" borderId="0" xfId="0" applyFont="1" applyFill="1" applyBorder="1" applyAlignment="1">
      <alignment horizontal="right" vertical="center" wrapText="1"/>
    </xf>
    <xf numFmtId="166" fontId="7" fillId="0" borderId="0" xfId="0" applyNumberFormat="1" applyFont="1" applyFill="1" applyBorder="1" applyAlignment="1">
      <alignment horizontal="left"/>
    </xf>
    <xf numFmtId="0" fontId="19" fillId="0" borderId="0" xfId="0" applyFont="1" applyFill="1" applyBorder="1" applyAlignment="1">
      <alignment horizontal="left" vertical="top"/>
    </xf>
    <xf numFmtId="49" fontId="7" fillId="0" borderId="0" xfId="0" applyNumberFormat="1" applyFont="1" applyFill="1" applyBorder="1" applyAlignment="1">
      <alignment wrapText="1"/>
    </xf>
    <xf numFmtId="49" fontId="15" fillId="0" borderId="0" xfId="0" applyNumberFormat="1" applyFont="1" applyFill="1" applyBorder="1" applyAlignment="1">
      <alignment wrapText="1"/>
    </xf>
    <xf numFmtId="0" fontId="19" fillId="0" borderId="0" xfId="0" applyFont="1" applyFill="1" applyAlignment="1">
      <alignment vertical="top"/>
    </xf>
    <xf numFmtId="0" fontId="4" fillId="0" borderId="0" xfId="0" applyFont="1" applyFill="1" applyBorder="1" applyAlignment="1">
      <alignment vertical="top" wrapText="1"/>
    </xf>
    <xf numFmtId="0" fontId="3" fillId="0" borderId="0" xfId="2" applyFont="1" applyFill="1" applyBorder="1" applyAlignment="1">
      <alignment vertical="top" wrapText="1"/>
    </xf>
    <xf numFmtId="0" fontId="10" fillId="0" borderId="0" xfId="2" applyFont="1" applyFill="1" applyBorder="1" applyAlignment="1">
      <alignment vertical="top" wrapText="1"/>
    </xf>
    <xf numFmtId="0" fontId="7" fillId="0" borderId="0" xfId="0" applyFont="1" applyFill="1" applyBorder="1" applyAlignment="1">
      <alignment vertical="top"/>
    </xf>
    <xf numFmtId="0" fontId="3" fillId="0" borderId="0" xfId="0" applyFont="1" applyFill="1" applyBorder="1" applyAlignment="1">
      <alignment horizontal="left" vertical="top" wrapText="1"/>
    </xf>
    <xf numFmtId="0" fontId="18"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4" fillId="0" borderId="0" xfId="0" applyFont="1" applyFill="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0" applyFont="1" applyFill="1" applyBorder="1" applyAlignment="1">
      <alignment horizontal="center" vertical="center" wrapText="1"/>
    </xf>
    <xf numFmtId="9" fontId="15" fillId="0" borderId="0" xfId="0" applyNumberFormat="1" applyFont="1" applyFill="1" applyBorder="1" applyAlignment="1">
      <alignment horizontal="left" vertical="center"/>
    </xf>
    <xf numFmtId="0" fontId="4" fillId="0" borderId="1" xfId="0" applyFont="1" applyFill="1" applyBorder="1" applyAlignment="1">
      <alignment vertical="center" wrapText="1"/>
    </xf>
    <xf numFmtId="1"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vertical="top" wrapText="1"/>
    </xf>
    <xf numFmtId="0" fontId="16" fillId="0" borderId="1" xfId="0" applyFont="1" applyFill="1" applyBorder="1" applyAlignment="1">
      <alignment vertical="top" wrapText="1"/>
    </xf>
    <xf numFmtId="0" fontId="16" fillId="0" borderId="1" xfId="0" applyFont="1" applyFill="1" applyBorder="1" applyAlignment="1">
      <alignment horizontal="left" vertical="top" wrapText="1"/>
    </xf>
    <xf numFmtId="1" fontId="16"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0" xfId="0" applyFont="1" applyFill="1" applyBorder="1" applyAlignment="1">
      <alignment horizontal="left" vertical="top" wrapText="1"/>
    </xf>
    <xf numFmtId="0" fontId="4" fillId="0" borderId="0" xfId="0" applyFont="1" applyFill="1" applyBorder="1" applyAlignment="1">
      <alignment horizontal="center" vertical="center" wrapText="1"/>
    </xf>
    <xf numFmtId="0" fontId="3"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0" applyFont="1" applyFill="1" applyBorder="1" applyAlignment="1">
      <alignment horizontal="center" vertical="top" wrapText="1"/>
    </xf>
    <xf numFmtId="0" fontId="3" fillId="0" borderId="0" xfId="0" applyFont="1" applyFill="1" applyBorder="1" applyAlignment="1">
      <alignment horizontal="right" vertical="top" wrapText="1"/>
    </xf>
    <xf numFmtId="0" fontId="3" fillId="0" borderId="4" xfId="0" applyFont="1" applyFill="1" applyBorder="1" applyAlignment="1">
      <alignment vertical="top" wrapText="1"/>
    </xf>
    <xf numFmtId="0" fontId="3" fillId="0" borderId="5" xfId="0" applyFont="1" applyFill="1" applyBorder="1" applyAlignment="1">
      <alignment vertical="top" wrapText="1"/>
    </xf>
    <xf numFmtId="0" fontId="3" fillId="0" borderId="6" xfId="0" applyFont="1" applyFill="1" applyBorder="1" applyAlignment="1">
      <alignment vertical="top"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6" xfId="0" applyFont="1" applyFill="1" applyBorder="1" applyAlignment="1">
      <alignment horizontal="left" vertical="top" wrapText="1"/>
    </xf>
    <xf numFmtId="1" fontId="16" fillId="0" borderId="1" xfId="0" applyNumberFormat="1" applyFont="1" applyFill="1" applyBorder="1" applyAlignment="1">
      <alignment horizontal="center" vertical="center" wrapText="1"/>
    </xf>
    <xf numFmtId="0" fontId="17" fillId="0" borderId="1" xfId="0" applyFont="1" applyFill="1" applyBorder="1" applyAlignment="1">
      <alignment vertical="top" wrapText="1"/>
    </xf>
    <xf numFmtId="9" fontId="15" fillId="0" borderId="0" xfId="0" applyNumberFormat="1" applyFont="1" applyFill="1" applyBorder="1" applyAlignment="1">
      <alignment horizontal="left" vertical="center"/>
    </xf>
    <xf numFmtId="0" fontId="15" fillId="0" borderId="0" xfId="0" applyFont="1" applyFill="1" applyBorder="1" applyAlignment="1">
      <alignment horizontal="left" vertical="center"/>
    </xf>
    <xf numFmtId="0" fontId="4" fillId="0" borderId="1" xfId="0" applyFont="1" applyFill="1" applyBorder="1" applyAlignment="1">
      <alignment vertical="center" wrapText="1"/>
    </xf>
    <xf numFmtId="1"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vertical="top" wrapText="1"/>
    </xf>
    <xf numFmtId="0" fontId="16" fillId="0" borderId="1" xfId="0" applyFont="1" applyFill="1" applyBorder="1" applyAlignment="1">
      <alignment horizontal="left" vertical="top" wrapText="1"/>
    </xf>
    <xf numFmtId="0" fontId="16" fillId="0" borderId="1" xfId="0" applyFont="1" applyFill="1" applyBorder="1" applyAlignment="1">
      <alignment horizontal="left" vertical="center" wrapText="1"/>
    </xf>
    <xf numFmtId="1" fontId="16" fillId="0" borderId="4" xfId="0" applyNumberFormat="1" applyFont="1" applyFill="1" applyBorder="1" applyAlignment="1">
      <alignment horizontal="center" vertical="center" wrapText="1"/>
    </xf>
    <xf numFmtId="1" fontId="16" fillId="0" borderId="5" xfId="0" applyNumberFormat="1" applyFont="1" applyFill="1" applyBorder="1" applyAlignment="1">
      <alignment horizontal="center" vertical="center" wrapText="1"/>
    </xf>
    <xf numFmtId="1" fontId="16" fillId="0" borderId="6"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top" wrapText="1"/>
    </xf>
    <xf numFmtId="0" fontId="3" fillId="0" borderId="1" xfId="0" applyFont="1" applyFill="1" applyBorder="1" applyAlignment="1">
      <alignment vertical="center" wrapText="1"/>
    </xf>
    <xf numFmtId="0" fontId="3" fillId="0" borderId="4"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16" fillId="0" borderId="4" xfId="0" applyFont="1" applyFill="1" applyBorder="1" applyAlignment="1">
      <alignment vertical="top" wrapText="1"/>
    </xf>
    <xf numFmtId="0" fontId="16" fillId="0" borderId="5" xfId="0" applyFont="1" applyFill="1" applyBorder="1" applyAlignment="1">
      <alignment vertical="top" wrapText="1"/>
    </xf>
    <xf numFmtId="0" fontId="16" fillId="0" borderId="6" xfId="0" applyFont="1" applyFill="1" applyBorder="1" applyAlignment="1">
      <alignment vertical="top" wrapText="1"/>
    </xf>
    <xf numFmtId="0" fontId="16" fillId="0" borderId="4" xfId="0" applyFont="1" applyFill="1" applyBorder="1" applyAlignment="1">
      <alignment horizontal="left" vertical="top" wrapText="1"/>
    </xf>
    <xf numFmtId="0" fontId="16" fillId="0" borderId="5" xfId="0" applyFont="1" applyFill="1" applyBorder="1" applyAlignment="1">
      <alignment horizontal="left" vertical="top" wrapText="1"/>
    </xf>
    <xf numFmtId="0" fontId="16" fillId="0" borderId="6" xfId="0" applyFont="1" applyFill="1" applyBorder="1" applyAlignment="1">
      <alignment horizontal="left" vertical="top" wrapText="1"/>
    </xf>
    <xf numFmtId="49" fontId="4" fillId="0" borderId="1" xfId="0" applyNumberFormat="1" applyFont="1" applyFill="1" applyBorder="1" applyAlignment="1">
      <alignment vertical="top" wrapText="1"/>
    </xf>
    <xf numFmtId="0" fontId="4" fillId="0" borderId="4" xfId="0" applyFont="1" applyFill="1" applyBorder="1" applyAlignment="1">
      <alignment vertical="top" wrapText="1"/>
    </xf>
    <xf numFmtId="0" fontId="4" fillId="0" borderId="5" xfId="0" applyFont="1" applyFill="1" applyBorder="1" applyAlignment="1">
      <alignment vertical="top" wrapText="1"/>
    </xf>
    <xf numFmtId="0" fontId="4" fillId="0" borderId="6" xfId="0" applyFont="1" applyFill="1" applyBorder="1" applyAlignment="1">
      <alignment vertical="top" wrapText="1"/>
    </xf>
    <xf numFmtId="49" fontId="4" fillId="0" borderId="4" xfId="0" applyNumberFormat="1" applyFont="1" applyFill="1" applyBorder="1" applyAlignment="1">
      <alignment vertical="top" wrapText="1"/>
    </xf>
    <xf numFmtId="49" fontId="4" fillId="0" borderId="5" xfId="0" applyNumberFormat="1" applyFont="1" applyFill="1" applyBorder="1" applyAlignment="1">
      <alignment vertical="top" wrapText="1"/>
    </xf>
    <xf numFmtId="49" fontId="4" fillId="0" borderId="6" xfId="0" applyNumberFormat="1" applyFont="1" applyFill="1" applyBorder="1" applyAlignment="1">
      <alignment vertical="top" wrapText="1"/>
    </xf>
  </cellXfs>
  <cellStyles count="6">
    <cellStyle name="Excel Built-in Normal" xfId="1"/>
    <cellStyle name="Excel Built-in Normal 2" xfId="2"/>
    <cellStyle name="xl22" xfId="5"/>
    <cellStyle name="Обычный" xfId="0" builtinId="0"/>
    <cellStyle name="Обычный 2" xfId="3"/>
    <cellStyle name="Обычный 3" xfId="4"/>
  </cellStyles>
  <dxfs count="0"/>
  <tableStyles count="0" defaultTableStyle="TableStyleMedium2" defaultPivotStyle="PivotStyleMedium9"/>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L225"/>
  <sheetViews>
    <sheetView showGridLines="0" tabSelected="1" zoomScale="110" zoomScaleNormal="110" zoomScaleSheetLayoutView="110" workbookViewId="0">
      <pane xSplit="6" ySplit="6" topLeftCell="K7" activePane="bottomRight" state="frozen"/>
      <selection pane="topRight" activeCell="G1" sqref="G1"/>
      <selection pane="bottomLeft" activeCell="A7" sqref="A7"/>
      <selection pane="bottomRight" activeCell="H120" sqref="H120"/>
    </sheetView>
  </sheetViews>
  <sheetFormatPr defaultColWidth="9.140625" defaultRowHeight="12.75" x14ac:dyDescent="0.2"/>
  <cols>
    <col min="1" max="1" width="3.7109375" style="6" customWidth="1"/>
    <col min="2" max="2" width="50.42578125" style="61" customWidth="1"/>
    <col min="3" max="3" width="22.85546875" style="22" customWidth="1"/>
    <col min="4" max="4" width="14" style="22" customWidth="1"/>
    <col min="5" max="5" width="9" style="23" customWidth="1"/>
    <col min="6" max="6" width="9.85546875" style="24" customWidth="1"/>
    <col min="7" max="7" width="14" style="7" customWidth="1"/>
    <col min="8" max="8" width="12.5703125" style="7" customWidth="1"/>
    <col min="9" max="9" width="13.7109375" style="7" customWidth="1"/>
    <col min="10" max="12" width="13.42578125" style="7" customWidth="1"/>
    <col min="13" max="13" width="15.85546875" style="7" customWidth="1"/>
    <col min="14" max="15" width="14.85546875" style="7" bestFit="1" customWidth="1"/>
    <col min="16" max="17" width="13.140625" style="7" bestFit="1" customWidth="1"/>
    <col min="18" max="18" width="15.7109375" style="7" customWidth="1"/>
    <col min="19" max="19" width="13.42578125" style="7" bestFit="1" customWidth="1"/>
    <col min="20" max="20" width="12.5703125" style="7" customWidth="1"/>
    <col min="21" max="21" width="14.42578125" style="7" bestFit="1" customWidth="1"/>
    <col min="22" max="16384" width="9.140625" style="7"/>
  </cols>
  <sheetData>
    <row r="1" spans="1:20" ht="57.75" customHeight="1" x14ac:dyDescent="0.2">
      <c r="A1" s="54"/>
      <c r="B1" s="57"/>
      <c r="C1" s="81"/>
      <c r="D1" s="81"/>
      <c r="E1" s="2"/>
      <c r="F1" s="2"/>
      <c r="G1" s="2"/>
      <c r="H1" s="2"/>
      <c r="I1" s="51" t="s">
        <v>100</v>
      </c>
      <c r="J1" s="90" t="s">
        <v>172</v>
      </c>
      <c r="K1" s="90"/>
      <c r="L1" s="90"/>
      <c r="M1" s="85" t="s">
        <v>173</v>
      </c>
      <c r="N1" s="85"/>
      <c r="O1" s="85"/>
      <c r="P1" s="85"/>
      <c r="Q1" s="85"/>
      <c r="R1" s="85"/>
      <c r="S1" s="85"/>
      <c r="T1" s="85"/>
    </row>
    <row r="2" spans="1:20" ht="13.5" customHeight="1" x14ac:dyDescent="0.2">
      <c r="A2" s="86" t="s">
        <v>76</v>
      </c>
      <c r="B2" s="86"/>
      <c r="C2" s="86"/>
      <c r="D2" s="86"/>
      <c r="E2" s="86"/>
      <c r="F2" s="86"/>
      <c r="G2" s="86"/>
      <c r="H2" s="86"/>
      <c r="I2" s="86"/>
      <c r="J2" s="86"/>
      <c r="K2" s="86"/>
      <c r="L2" s="65"/>
      <c r="M2" s="27"/>
      <c r="N2" s="27"/>
      <c r="O2" s="27"/>
      <c r="P2" s="27"/>
    </row>
    <row r="3" spans="1:20" x14ac:dyDescent="0.2">
      <c r="A3" s="11"/>
      <c r="B3" s="51"/>
      <c r="C3" s="81"/>
      <c r="D3" s="81"/>
      <c r="E3" s="2"/>
      <c r="F3" s="14"/>
      <c r="G3" s="4"/>
      <c r="H3" s="4"/>
      <c r="I3" s="52"/>
      <c r="M3" s="34"/>
      <c r="N3" s="27"/>
      <c r="O3" s="27"/>
      <c r="P3" s="27"/>
    </row>
    <row r="4" spans="1:20" ht="17.25" customHeight="1" x14ac:dyDescent="0.2">
      <c r="A4" s="84" t="s">
        <v>0</v>
      </c>
      <c r="B4" s="89" t="s">
        <v>30</v>
      </c>
      <c r="C4" s="89" t="s">
        <v>2</v>
      </c>
      <c r="D4" s="89" t="s">
        <v>4</v>
      </c>
      <c r="E4" s="84" t="s">
        <v>28</v>
      </c>
      <c r="F4" s="84"/>
      <c r="G4" s="84" t="s">
        <v>11</v>
      </c>
      <c r="H4" s="84"/>
      <c r="I4" s="84"/>
      <c r="J4" s="84"/>
      <c r="K4" s="84"/>
      <c r="L4" s="84"/>
      <c r="N4" s="12">
        <f>N7-N5</f>
        <v>0</v>
      </c>
      <c r="O4" s="12">
        <f>O7-O5</f>
        <v>0</v>
      </c>
      <c r="P4" s="12">
        <f t="shared" ref="P4:R4" si="0">P7-P5</f>
        <v>0</v>
      </c>
      <c r="Q4" s="12">
        <f t="shared" si="0"/>
        <v>0</v>
      </c>
      <c r="R4" s="12">
        <f t="shared" si="0"/>
        <v>0</v>
      </c>
      <c r="S4" s="7" t="s">
        <v>153</v>
      </c>
    </row>
    <row r="5" spans="1:20" ht="31.5" x14ac:dyDescent="0.2">
      <c r="A5" s="84"/>
      <c r="B5" s="89"/>
      <c r="C5" s="89"/>
      <c r="D5" s="89"/>
      <c r="E5" s="70" t="s">
        <v>27</v>
      </c>
      <c r="F5" s="8" t="s">
        <v>29</v>
      </c>
      <c r="G5" s="70" t="s">
        <v>5</v>
      </c>
      <c r="H5" s="70" t="s">
        <v>50</v>
      </c>
      <c r="I5" s="70" t="s">
        <v>49</v>
      </c>
      <c r="J5" s="70" t="s">
        <v>51</v>
      </c>
      <c r="K5" s="70" t="s">
        <v>98</v>
      </c>
      <c r="L5" s="70" t="s">
        <v>144</v>
      </c>
      <c r="M5" s="28"/>
      <c r="N5" s="32">
        <v>5523628961.9899998</v>
      </c>
      <c r="O5" s="32">
        <v>6055648342.6199999</v>
      </c>
      <c r="P5" s="32">
        <v>6524065703.1099997</v>
      </c>
      <c r="Q5" s="32">
        <v>5818546296.1999998</v>
      </c>
      <c r="R5" s="32">
        <v>5140232857.7700005</v>
      </c>
      <c r="S5" s="7" t="s">
        <v>154</v>
      </c>
    </row>
    <row r="6" spans="1:20" x14ac:dyDescent="0.2">
      <c r="A6" s="67">
        <v>1</v>
      </c>
      <c r="B6" s="67">
        <v>2</v>
      </c>
      <c r="C6" s="29">
        <v>3</v>
      </c>
      <c r="D6" s="29">
        <v>4</v>
      </c>
      <c r="E6" s="67">
        <v>5</v>
      </c>
      <c r="F6" s="10">
        <v>6</v>
      </c>
      <c r="G6" s="67">
        <v>7</v>
      </c>
      <c r="H6" s="67">
        <v>8</v>
      </c>
      <c r="I6" s="67">
        <v>9</v>
      </c>
      <c r="J6" s="67">
        <v>10</v>
      </c>
      <c r="K6" s="67">
        <v>11</v>
      </c>
      <c r="L6" s="67">
        <v>12</v>
      </c>
      <c r="M6" s="30" t="s">
        <v>97</v>
      </c>
      <c r="N6" s="70" t="s">
        <v>50</v>
      </c>
      <c r="O6" s="70" t="s">
        <v>49</v>
      </c>
      <c r="P6" s="70" t="s">
        <v>51</v>
      </c>
      <c r="Q6" s="70" t="s">
        <v>98</v>
      </c>
      <c r="R6" s="70" t="s">
        <v>144</v>
      </c>
    </row>
    <row r="7" spans="1:20" x14ac:dyDescent="0.2">
      <c r="A7" s="83">
        <v>1</v>
      </c>
      <c r="B7" s="88" t="s">
        <v>77</v>
      </c>
      <c r="C7" s="87" t="s">
        <v>105</v>
      </c>
      <c r="D7" s="67" t="s">
        <v>1</v>
      </c>
      <c r="E7" s="70" t="s">
        <v>8</v>
      </c>
      <c r="F7" s="8" t="s">
        <v>32</v>
      </c>
      <c r="G7" s="5">
        <f>SUM(H7:L7)</f>
        <v>32168190559.850002</v>
      </c>
      <c r="H7" s="5">
        <f>SUM(H8:H10)</f>
        <v>5613779961.9899998</v>
      </c>
      <c r="I7" s="5">
        <f t="shared" ref="I7:L7" si="1">SUM(I8:I10)</f>
        <v>6982136216.5100002</v>
      </c>
      <c r="J7" s="5">
        <f>SUM(J8:J10)</f>
        <v>7653277115.1900005</v>
      </c>
      <c r="K7" s="5">
        <f t="shared" si="1"/>
        <v>6298433408.3900003</v>
      </c>
      <c r="L7" s="5">
        <f t="shared" si="1"/>
        <v>5620563857.7700005</v>
      </c>
      <c r="M7" s="31" t="s">
        <v>1</v>
      </c>
      <c r="N7" s="32">
        <f>H7-H111-151000-H212</f>
        <v>5523628961.9899998</v>
      </c>
      <c r="O7" s="32">
        <f>I7-I111-I208</f>
        <v>6055648342.6199999</v>
      </c>
      <c r="P7" s="32">
        <f>J7-J111-J208</f>
        <v>6524065703.1100006</v>
      </c>
      <c r="Q7" s="32">
        <f>K7-K111-K208</f>
        <v>5818546296.2000008</v>
      </c>
      <c r="R7" s="32">
        <f>L7-L111-L208</f>
        <v>5140232857.7700005</v>
      </c>
    </row>
    <row r="8" spans="1:20" ht="22.5" customHeight="1" x14ac:dyDescent="0.2">
      <c r="A8" s="83"/>
      <c r="B8" s="88"/>
      <c r="C8" s="87"/>
      <c r="D8" s="67" t="s">
        <v>46</v>
      </c>
      <c r="E8" s="70" t="s">
        <v>8</v>
      </c>
      <c r="F8" s="8" t="s">
        <v>8</v>
      </c>
      <c r="G8" s="5">
        <f t="shared" ref="G8:G72" si="2">SUM(H8:L8)</f>
        <v>2983486487.4899998</v>
      </c>
      <c r="H8" s="5">
        <f>H12</f>
        <v>420898675.63</v>
      </c>
      <c r="I8" s="5">
        <f t="shared" ref="I8:L10" si="3">I12</f>
        <v>748660707.25</v>
      </c>
      <c r="J8" s="5">
        <f t="shared" si="3"/>
        <v>878600438.63999999</v>
      </c>
      <c r="K8" s="5">
        <f t="shared" si="3"/>
        <v>489827835.25999999</v>
      </c>
      <c r="L8" s="5">
        <f t="shared" si="3"/>
        <v>445498830.70999998</v>
      </c>
      <c r="M8" s="47" t="s">
        <v>46</v>
      </c>
      <c r="N8" s="32">
        <f t="shared" ref="N8:R9" si="4">H8-H112</f>
        <v>420898675.63</v>
      </c>
      <c r="O8" s="32">
        <f t="shared" si="4"/>
        <v>472669518.69</v>
      </c>
      <c r="P8" s="32">
        <f t="shared" si="4"/>
        <v>489135438.63999999</v>
      </c>
      <c r="Q8" s="32">
        <f t="shared" si="4"/>
        <v>461938635.25999999</v>
      </c>
      <c r="R8" s="32">
        <f t="shared" si="4"/>
        <v>445498830.70999998</v>
      </c>
    </row>
    <row r="9" spans="1:20" ht="35.25" customHeight="1" x14ac:dyDescent="0.2">
      <c r="A9" s="83"/>
      <c r="B9" s="88"/>
      <c r="C9" s="87"/>
      <c r="D9" s="67" t="s">
        <v>6</v>
      </c>
      <c r="E9" s="70" t="s">
        <v>8</v>
      </c>
      <c r="F9" s="8" t="s">
        <v>8</v>
      </c>
      <c r="G9" s="5">
        <f t="shared" si="2"/>
        <v>20879347887.799999</v>
      </c>
      <c r="H9" s="5">
        <f>H13</f>
        <v>3829075542.6899996</v>
      </c>
      <c r="I9" s="5">
        <f t="shared" si="3"/>
        <v>4331144994.4099998</v>
      </c>
      <c r="J9" s="5">
        <f t="shared" si="3"/>
        <v>4938476209.5599995</v>
      </c>
      <c r="K9" s="5">
        <f t="shared" si="3"/>
        <v>4227764491.0799999</v>
      </c>
      <c r="L9" s="5">
        <f t="shared" si="3"/>
        <v>3552886650.0599999</v>
      </c>
      <c r="M9" s="31" t="s">
        <v>6</v>
      </c>
      <c r="N9" s="32">
        <f t="shared" si="4"/>
        <v>3829075542.6899996</v>
      </c>
      <c r="O9" s="32">
        <f t="shared" si="4"/>
        <v>4291566844.5599999</v>
      </c>
      <c r="P9" s="32">
        <f t="shared" si="4"/>
        <v>4608031972.3599997</v>
      </c>
      <c r="Q9" s="32">
        <f t="shared" si="4"/>
        <v>4034580283.9400001</v>
      </c>
      <c r="R9" s="32">
        <f t="shared" si="4"/>
        <v>3372706650.0599999</v>
      </c>
    </row>
    <row r="10" spans="1:20" ht="80.25" customHeight="1" x14ac:dyDescent="0.2">
      <c r="A10" s="83"/>
      <c r="B10" s="88"/>
      <c r="C10" s="87"/>
      <c r="D10" s="67" t="s">
        <v>88</v>
      </c>
      <c r="E10" s="70" t="s">
        <v>8</v>
      </c>
      <c r="F10" s="8" t="s">
        <v>8</v>
      </c>
      <c r="G10" s="5">
        <f t="shared" si="2"/>
        <v>8305356184.5600004</v>
      </c>
      <c r="H10" s="5">
        <f>H14</f>
        <v>1363805743.6699998</v>
      </c>
      <c r="I10" s="5">
        <f t="shared" si="3"/>
        <v>1902330514.8500001</v>
      </c>
      <c r="J10" s="5">
        <f>J14</f>
        <v>1836200466.9900002</v>
      </c>
      <c r="K10" s="5">
        <f t="shared" si="3"/>
        <v>1580841082.05</v>
      </c>
      <c r="L10" s="5">
        <f t="shared" si="3"/>
        <v>1622178377</v>
      </c>
      <c r="M10" s="31" t="s">
        <v>52</v>
      </c>
      <c r="N10" s="32">
        <f>H10-H114-H208-H212</f>
        <v>1273654743.6699998</v>
      </c>
      <c r="O10" s="32">
        <f>I10-I114-I208-I212</f>
        <v>1291411979.3700001</v>
      </c>
      <c r="P10" s="32">
        <f>J10-J114-J208-J212</f>
        <v>1426898292.1100001</v>
      </c>
      <c r="Q10" s="32">
        <f>K10-K114-K208-K212</f>
        <v>1322027377</v>
      </c>
      <c r="R10" s="32">
        <f>L10-L114-L208-L212</f>
        <v>1322027377</v>
      </c>
    </row>
    <row r="11" spans="1:20" ht="19.5" customHeight="1" x14ac:dyDescent="0.2">
      <c r="A11" s="83">
        <v>2</v>
      </c>
      <c r="B11" s="82" t="s">
        <v>78</v>
      </c>
      <c r="C11" s="87" t="s">
        <v>106</v>
      </c>
      <c r="D11" s="67" t="s">
        <v>1</v>
      </c>
      <c r="E11" s="70" t="s">
        <v>8</v>
      </c>
      <c r="F11" s="8" t="s">
        <v>8</v>
      </c>
      <c r="G11" s="5">
        <f t="shared" si="2"/>
        <v>32168190559.850002</v>
      </c>
      <c r="H11" s="5">
        <f>SUM(H12:H14)</f>
        <v>5613779961.9899998</v>
      </c>
      <c r="I11" s="5">
        <f t="shared" ref="I11:L11" si="5">SUM(I12:I14)</f>
        <v>6982136216.5100002</v>
      </c>
      <c r="J11" s="5">
        <f>SUM(J12:J14)</f>
        <v>7653277115.1900005</v>
      </c>
      <c r="K11" s="5">
        <f t="shared" si="5"/>
        <v>6298433408.3900003</v>
      </c>
      <c r="L11" s="5">
        <f t="shared" si="5"/>
        <v>5620563857.7700005</v>
      </c>
      <c r="Q11" s="32"/>
      <c r="R11" s="32"/>
    </row>
    <row r="12" spans="1:20" ht="32.25" customHeight="1" x14ac:dyDescent="0.2">
      <c r="A12" s="83"/>
      <c r="B12" s="82"/>
      <c r="C12" s="87"/>
      <c r="D12" s="67" t="s">
        <v>46</v>
      </c>
      <c r="E12" s="70" t="s">
        <v>8</v>
      </c>
      <c r="F12" s="8" t="s">
        <v>8</v>
      </c>
      <c r="G12" s="5">
        <f t="shared" si="2"/>
        <v>2983486487.4899998</v>
      </c>
      <c r="H12" s="5">
        <f>H20+H27+H32</f>
        <v>420898675.63</v>
      </c>
      <c r="I12" s="5">
        <f t="shared" ref="I12:L12" si="6">I20+I27+I32</f>
        <v>748660707.25</v>
      </c>
      <c r="J12" s="5">
        <f>J20+J27+J32</f>
        <v>878600438.63999999</v>
      </c>
      <c r="K12" s="5">
        <f t="shared" si="6"/>
        <v>489827835.25999999</v>
      </c>
      <c r="L12" s="5">
        <f t="shared" si="6"/>
        <v>445498830.70999998</v>
      </c>
      <c r="Q12" s="12"/>
      <c r="R12" s="12"/>
    </row>
    <row r="13" spans="1:20" ht="18" customHeight="1" x14ac:dyDescent="0.2">
      <c r="A13" s="83"/>
      <c r="B13" s="82"/>
      <c r="C13" s="87"/>
      <c r="D13" s="67" t="s">
        <v>6</v>
      </c>
      <c r="E13" s="70" t="s">
        <v>8</v>
      </c>
      <c r="F13" s="8" t="s">
        <v>8</v>
      </c>
      <c r="G13" s="5">
        <f t="shared" si="2"/>
        <v>20879347887.799999</v>
      </c>
      <c r="H13" s="5">
        <f>H21+H24+H28+H33</f>
        <v>3829075542.6899996</v>
      </c>
      <c r="I13" s="5">
        <f t="shared" ref="I13:L13" si="7">I21+I24+I28+I33</f>
        <v>4331144994.4099998</v>
      </c>
      <c r="J13" s="5">
        <f>J21+J24+J28+J33</f>
        <v>4938476209.5599995</v>
      </c>
      <c r="K13" s="5">
        <f t="shared" si="7"/>
        <v>4227764491.0799999</v>
      </c>
      <c r="L13" s="5">
        <f t="shared" si="7"/>
        <v>3552886650.0599999</v>
      </c>
    </row>
    <row r="14" spans="1:20" ht="81" customHeight="1" x14ac:dyDescent="0.2">
      <c r="A14" s="83"/>
      <c r="B14" s="82"/>
      <c r="C14" s="87"/>
      <c r="D14" s="67" t="s">
        <v>88</v>
      </c>
      <c r="E14" s="70" t="s">
        <v>8</v>
      </c>
      <c r="F14" s="8" t="s">
        <v>8</v>
      </c>
      <c r="G14" s="5">
        <f t="shared" si="2"/>
        <v>8305356184.5600004</v>
      </c>
      <c r="H14" s="5">
        <f>H16+H22+H25+H29+H34+H35+H36</f>
        <v>1363805743.6699998</v>
      </c>
      <c r="I14" s="5">
        <f t="shared" ref="I14" si="8">I16+I22+I25+I29+I34+I35+I36</f>
        <v>1902330514.8500001</v>
      </c>
      <c r="J14" s="5">
        <f>J16+J22+J25+J29+J34+J35+J36</f>
        <v>1836200466.9900002</v>
      </c>
      <c r="K14" s="5">
        <f>K16+K22+K25+K29+K34+K35+K36</f>
        <v>1580841082.05</v>
      </c>
      <c r="L14" s="5">
        <f>L16+L22+L25+L29+L34+L35+L36</f>
        <v>1622178377</v>
      </c>
      <c r="M14" s="12"/>
    </row>
    <row r="15" spans="1:20" x14ac:dyDescent="0.2">
      <c r="A15" s="83">
        <v>3</v>
      </c>
      <c r="B15" s="82" t="s">
        <v>63</v>
      </c>
      <c r="C15" s="87" t="s">
        <v>20</v>
      </c>
      <c r="D15" s="67" t="s">
        <v>1</v>
      </c>
      <c r="E15" s="70">
        <v>741</v>
      </c>
      <c r="F15" s="8" t="s">
        <v>31</v>
      </c>
      <c r="G15" s="5">
        <f t="shared" si="2"/>
        <v>372894284.72000003</v>
      </c>
      <c r="H15" s="5">
        <f>H16</f>
        <v>66471743.609999999</v>
      </c>
      <c r="I15" s="5">
        <f t="shared" ref="I15:L16" si="9">I16</f>
        <v>65285181.640000001</v>
      </c>
      <c r="J15" s="5">
        <f t="shared" si="9"/>
        <v>79017292.409999996</v>
      </c>
      <c r="K15" s="5">
        <f t="shared" si="9"/>
        <v>81060033.530000001</v>
      </c>
      <c r="L15" s="5">
        <f t="shared" si="9"/>
        <v>81060033.530000001</v>
      </c>
    </row>
    <row r="16" spans="1:20" ht="33.75" x14ac:dyDescent="0.2">
      <c r="A16" s="83"/>
      <c r="B16" s="82"/>
      <c r="C16" s="87"/>
      <c r="D16" s="67" t="s">
        <v>88</v>
      </c>
      <c r="E16" s="70">
        <v>741</v>
      </c>
      <c r="F16" s="8" t="s">
        <v>31</v>
      </c>
      <c r="G16" s="5">
        <f t="shared" si="2"/>
        <v>372894284.72000003</v>
      </c>
      <c r="H16" s="5">
        <f>H17</f>
        <v>66471743.609999999</v>
      </c>
      <c r="I16" s="5">
        <f t="shared" si="9"/>
        <v>65285181.640000001</v>
      </c>
      <c r="J16" s="5">
        <f t="shared" si="9"/>
        <v>79017292.409999996</v>
      </c>
      <c r="K16" s="5">
        <f t="shared" si="9"/>
        <v>81060033.530000001</v>
      </c>
      <c r="L16" s="5">
        <f t="shared" si="9"/>
        <v>81060033.530000001</v>
      </c>
    </row>
    <row r="17" spans="1:16" ht="33.75" x14ac:dyDescent="0.2">
      <c r="A17" s="67">
        <v>4</v>
      </c>
      <c r="B17" s="66" t="s">
        <v>13</v>
      </c>
      <c r="C17" s="68" t="s">
        <v>20</v>
      </c>
      <c r="D17" s="67" t="s">
        <v>88</v>
      </c>
      <c r="E17" s="70">
        <v>741</v>
      </c>
      <c r="F17" s="8" t="s">
        <v>31</v>
      </c>
      <c r="G17" s="5">
        <f t="shared" si="2"/>
        <v>372894284.72000003</v>
      </c>
      <c r="H17" s="5">
        <v>66471743.609999999</v>
      </c>
      <c r="I17" s="5">
        <v>65285181.640000001</v>
      </c>
      <c r="J17" s="5">
        <v>79017292.409999996</v>
      </c>
      <c r="K17" s="5">
        <v>81060033.530000001</v>
      </c>
      <c r="L17" s="5">
        <v>81060033.530000001</v>
      </c>
    </row>
    <row r="18" spans="1:16" ht="33.75" x14ac:dyDescent="0.2">
      <c r="A18" s="67">
        <v>5</v>
      </c>
      <c r="B18" s="66" t="s">
        <v>16</v>
      </c>
      <c r="C18" s="68" t="s">
        <v>20</v>
      </c>
      <c r="D18" s="67" t="s">
        <v>10</v>
      </c>
      <c r="E18" s="70">
        <v>741</v>
      </c>
      <c r="F18" s="8" t="s">
        <v>8</v>
      </c>
      <c r="G18" s="5">
        <f t="shared" si="2"/>
        <v>0</v>
      </c>
      <c r="H18" s="5">
        <v>0</v>
      </c>
      <c r="I18" s="5">
        <v>0</v>
      </c>
      <c r="J18" s="5">
        <v>0</v>
      </c>
      <c r="K18" s="5">
        <v>0</v>
      </c>
      <c r="L18" s="5">
        <v>0</v>
      </c>
    </row>
    <row r="19" spans="1:16" x14ac:dyDescent="0.2">
      <c r="A19" s="83">
        <v>6</v>
      </c>
      <c r="B19" s="82" t="s">
        <v>15</v>
      </c>
      <c r="C19" s="87" t="s">
        <v>20</v>
      </c>
      <c r="D19" s="67" t="s">
        <v>1</v>
      </c>
      <c r="E19" s="70">
        <v>741</v>
      </c>
      <c r="F19" s="8" t="s">
        <v>8</v>
      </c>
      <c r="G19" s="5">
        <f t="shared" si="2"/>
        <v>26669871540.420002</v>
      </c>
      <c r="H19" s="5">
        <f>SUM(H20:H22)</f>
        <v>5101801545</v>
      </c>
      <c r="I19" s="5">
        <f t="shared" ref="I19:L19" si="10">SUM(I20:I22)</f>
        <v>5562736036.8799992</v>
      </c>
      <c r="J19" s="5">
        <f>SUM(J20:J22)</f>
        <v>5961227901.4800005</v>
      </c>
      <c r="K19" s="5">
        <f t="shared" si="10"/>
        <v>5357910468.7199993</v>
      </c>
      <c r="L19" s="5">
        <f t="shared" si="10"/>
        <v>4686195588.3400002</v>
      </c>
      <c r="M19" s="12"/>
      <c r="N19" s="12"/>
      <c r="O19" s="12"/>
      <c r="P19" s="12"/>
    </row>
    <row r="20" spans="1:16" ht="24.75" customHeight="1" x14ac:dyDescent="0.2">
      <c r="A20" s="83"/>
      <c r="B20" s="82"/>
      <c r="C20" s="87"/>
      <c r="D20" s="67" t="s">
        <v>46</v>
      </c>
      <c r="E20" s="70">
        <v>741</v>
      </c>
      <c r="F20" s="8" t="s">
        <v>8</v>
      </c>
      <c r="G20" s="5">
        <f t="shared" si="2"/>
        <v>1014934804.6299999</v>
      </c>
      <c r="H20" s="5">
        <f>H38</f>
        <v>176593856.85999998</v>
      </c>
      <c r="I20" s="5">
        <f t="shared" ref="I20:L22" si="11">I38</f>
        <v>195108768.66</v>
      </c>
      <c r="J20" s="5">
        <f t="shared" si="11"/>
        <v>245861903.56</v>
      </c>
      <c r="K20" s="5">
        <f t="shared" si="11"/>
        <v>205701231.72999999</v>
      </c>
      <c r="L20" s="5">
        <f t="shared" si="11"/>
        <v>191669043.81999999</v>
      </c>
      <c r="M20" s="12"/>
      <c r="N20" s="12"/>
      <c r="O20" s="12"/>
      <c r="P20" s="12"/>
    </row>
    <row r="21" spans="1:16" x14ac:dyDescent="0.2">
      <c r="A21" s="83"/>
      <c r="B21" s="82"/>
      <c r="C21" s="87"/>
      <c r="D21" s="67" t="s">
        <v>6</v>
      </c>
      <c r="E21" s="70">
        <v>741</v>
      </c>
      <c r="F21" s="8" t="s">
        <v>8</v>
      </c>
      <c r="G21" s="5">
        <f t="shared" si="2"/>
        <v>19860968684.489998</v>
      </c>
      <c r="H21" s="5">
        <f>H39</f>
        <v>3802088524.8899994</v>
      </c>
      <c r="I21" s="5">
        <f t="shared" si="11"/>
        <v>4234179085.8499994</v>
      </c>
      <c r="J21" s="5">
        <f t="shared" si="11"/>
        <v>4471853412.6999998</v>
      </c>
      <c r="K21" s="5">
        <f t="shared" si="11"/>
        <v>4005562111.8699999</v>
      </c>
      <c r="L21" s="5">
        <f t="shared" si="11"/>
        <v>3347285549.1799998</v>
      </c>
      <c r="M21" s="12"/>
      <c r="N21" s="12"/>
      <c r="O21" s="12"/>
      <c r="P21" s="12"/>
    </row>
    <row r="22" spans="1:16" ht="33.75" x14ac:dyDescent="0.2">
      <c r="A22" s="83"/>
      <c r="B22" s="82"/>
      <c r="C22" s="87"/>
      <c r="D22" s="67" t="s">
        <v>88</v>
      </c>
      <c r="E22" s="70">
        <v>741</v>
      </c>
      <c r="F22" s="8" t="s">
        <v>8</v>
      </c>
      <c r="G22" s="5">
        <f t="shared" si="2"/>
        <v>5793968051.3000002</v>
      </c>
      <c r="H22" s="5">
        <f>H40</f>
        <v>1123119163.25</v>
      </c>
      <c r="I22" s="5">
        <f t="shared" si="11"/>
        <v>1133448182.3700001</v>
      </c>
      <c r="J22" s="5">
        <f t="shared" si="11"/>
        <v>1243512585.22</v>
      </c>
      <c r="K22" s="5">
        <f t="shared" si="11"/>
        <v>1146647125.1199999</v>
      </c>
      <c r="L22" s="5">
        <f t="shared" si="11"/>
        <v>1147240995.3399999</v>
      </c>
      <c r="M22" s="12"/>
      <c r="N22" s="12"/>
      <c r="O22" s="12"/>
      <c r="P22" s="12"/>
    </row>
    <row r="23" spans="1:16" ht="15" customHeight="1" x14ac:dyDescent="0.2">
      <c r="A23" s="83">
        <v>7</v>
      </c>
      <c r="B23" s="82" t="s">
        <v>60</v>
      </c>
      <c r="C23" s="87" t="s">
        <v>20</v>
      </c>
      <c r="D23" s="67" t="s">
        <v>1</v>
      </c>
      <c r="E23" s="70">
        <v>741</v>
      </c>
      <c r="F23" s="8" t="s">
        <v>8</v>
      </c>
      <c r="G23" s="5">
        <f t="shared" si="2"/>
        <v>369394206.38999999</v>
      </c>
      <c r="H23" s="5">
        <f>H24+H25</f>
        <v>42382845.289999999</v>
      </c>
      <c r="I23" s="5">
        <f t="shared" ref="I23:L23" si="12">I24+I25</f>
        <v>74900903.870000005</v>
      </c>
      <c r="J23" s="5">
        <f t="shared" si="12"/>
        <v>168992409.93000001</v>
      </c>
      <c r="K23" s="5">
        <f t="shared" si="12"/>
        <v>41559023.649999999</v>
      </c>
      <c r="L23" s="5">
        <f t="shared" si="12"/>
        <v>41559023.649999999</v>
      </c>
      <c r="M23" s="12"/>
      <c r="N23" s="12"/>
      <c r="O23" s="12"/>
      <c r="P23" s="12"/>
    </row>
    <row r="24" spans="1:16" x14ac:dyDescent="0.2">
      <c r="A24" s="83"/>
      <c r="B24" s="82"/>
      <c r="C24" s="87"/>
      <c r="D24" s="67" t="s">
        <v>6</v>
      </c>
      <c r="E24" s="70">
        <v>741</v>
      </c>
      <c r="F24" s="8" t="s">
        <v>8</v>
      </c>
      <c r="G24" s="5">
        <f t="shared" si="2"/>
        <v>153272032.49000001</v>
      </c>
      <c r="H24" s="5">
        <f>H87</f>
        <v>5241600</v>
      </c>
      <c r="I24" s="5">
        <f t="shared" ref="I24:L25" si="13">I87</f>
        <v>33103700</v>
      </c>
      <c r="J24" s="5">
        <f>J87</f>
        <v>114926732.49000001</v>
      </c>
      <c r="K24" s="5">
        <f t="shared" si="13"/>
        <v>0</v>
      </c>
      <c r="L24" s="5">
        <f t="shared" si="13"/>
        <v>0</v>
      </c>
      <c r="M24" s="12"/>
      <c r="N24" s="12"/>
      <c r="O24" s="12"/>
      <c r="P24" s="12"/>
    </row>
    <row r="25" spans="1:16" ht="33" customHeight="1" x14ac:dyDescent="0.2">
      <c r="A25" s="83"/>
      <c r="B25" s="82"/>
      <c r="C25" s="87"/>
      <c r="D25" s="67" t="s">
        <v>88</v>
      </c>
      <c r="E25" s="70">
        <v>741</v>
      </c>
      <c r="F25" s="8" t="s">
        <v>8</v>
      </c>
      <c r="G25" s="5">
        <f t="shared" si="2"/>
        <v>216122173.90000001</v>
      </c>
      <c r="H25" s="5">
        <f>H88</f>
        <v>37141245.289999999</v>
      </c>
      <c r="I25" s="5">
        <f t="shared" si="13"/>
        <v>41797203.870000005</v>
      </c>
      <c r="J25" s="5">
        <f>J88</f>
        <v>54065677.440000005</v>
      </c>
      <c r="K25" s="5">
        <f t="shared" si="13"/>
        <v>41559023.649999999</v>
      </c>
      <c r="L25" s="5">
        <f t="shared" si="13"/>
        <v>41559023.649999999</v>
      </c>
      <c r="M25" s="12"/>
      <c r="N25" s="12"/>
      <c r="O25" s="12"/>
      <c r="P25" s="12"/>
    </row>
    <row r="26" spans="1:16" ht="15" customHeight="1" x14ac:dyDescent="0.2">
      <c r="A26" s="83">
        <v>8</v>
      </c>
      <c r="B26" s="88" t="s">
        <v>79</v>
      </c>
      <c r="C26" s="87" t="s">
        <v>99</v>
      </c>
      <c r="D26" s="67" t="s">
        <v>1</v>
      </c>
      <c r="E26" s="25">
        <v>737</v>
      </c>
      <c r="F26" s="8" t="s">
        <v>8</v>
      </c>
      <c r="G26" s="5">
        <f t="shared" si="2"/>
        <v>3015313398.1599998</v>
      </c>
      <c r="H26" s="5">
        <f>H27+H28+H29</f>
        <v>0</v>
      </c>
      <c r="I26" s="5">
        <f t="shared" ref="I26:L26" si="14">I27+I28+I29</f>
        <v>926336873.8900001</v>
      </c>
      <c r="J26" s="5">
        <f t="shared" si="14"/>
        <v>1129060412.0799999</v>
      </c>
      <c r="K26" s="5">
        <f t="shared" si="14"/>
        <v>479736112.19</v>
      </c>
      <c r="L26" s="5">
        <f t="shared" si="14"/>
        <v>480180000</v>
      </c>
      <c r="M26" s="12"/>
      <c r="N26" s="12"/>
      <c r="O26" s="12"/>
      <c r="P26" s="12"/>
    </row>
    <row r="27" spans="1:16" ht="22.5" x14ac:dyDescent="0.2">
      <c r="A27" s="83"/>
      <c r="B27" s="88"/>
      <c r="C27" s="87"/>
      <c r="D27" s="67" t="s">
        <v>46</v>
      </c>
      <c r="E27" s="25">
        <v>737</v>
      </c>
      <c r="F27" s="8" t="s">
        <v>8</v>
      </c>
      <c r="G27" s="5">
        <f t="shared" si="2"/>
        <v>693345388.55999994</v>
      </c>
      <c r="H27" s="5">
        <f t="shared" ref="H27:L29" si="15">H112</f>
        <v>0</v>
      </c>
      <c r="I27" s="5">
        <f t="shared" si="15"/>
        <v>275991188.56</v>
      </c>
      <c r="J27" s="5">
        <f t="shared" si="15"/>
        <v>389465000</v>
      </c>
      <c r="K27" s="5">
        <f t="shared" si="15"/>
        <v>27889200</v>
      </c>
      <c r="L27" s="5">
        <f t="shared" si="15"/>
        <v>0</v>
      </c>
      <c r="M27" s="12"/>
      <c r="N27" s="12"/>
      <c r="O27" s="12"/>
      <c r="P27" s="12"/>
    </row>
    <row r="28" spans="1:16" x14ac:dyDescent="0.2">
      <c r="A28" s="83"/>
      <c r="B28" s="88"/>
      <c r="C28" s="87"/>
      <c r="D28" s="67" t="s">
        <v>6</v>
      </c>
      <c r="E28" s="25">
        <v>737</v>
      </c>
      <c r="F28" s="8" t="s">
        <v>8</v>
      </c>
      <c r="G28" s="5">
        <f t="shared" si="2"/>
        <v>743386594.19000006</v>
      </c>
      <c r="H28" s="5">
        <f t="shared" si="15"/>
        <v>0</v>
      </c>
      <c r="I28" s="5">
        <f t="shared" si="15"/>
        <v>39578149.850000001</v>
      </c>
      <c r="J28" s="5">
        <f>J113</f>
        <v>330444237.19999999</v>
      </c>
      <c r="K28" s="5">
        <f t="shared" si="15"/>
        <v>193184207.13999999</v>
      </c>
      <c r="L28" s="5">
        <f t="shared" si="15"/>
        <v>180180000</v>
      </c>
      <c r="M28" s="12"/>
      <c r="N28" s="12"/>
      <c r="O28" s="12"/>
      <c r="P28" s="12"/>
    </row>
    <row r="29" spans="1:16" ht="33.75" x14ac:dyDescent="0.2">
      <c r="A29" s="83"/>
      <c r="B29" s="88"/>
      <c r="C29" s="87"/>
      <c r="D29" s="67" t="s">
        <v>88</v>
      </c>
      <c r="E29" s="25">
        <v>737</v>
      </c>
      <c r="F29" s="8" t="s">
        <v>8</v>
      </c>
      <c r="G29" s="5">
        <f t="shared" si="2"/>
        <v>1578581415.4100001</v>
      </c>
      <c r="H29" s="5">
        <f t="shared" si="15"/>
        <v>0</v>
      </c>
      <c r="I29" s="5">
        <f t="shared" si="15"/>
        <v>610767535.48000002</v>
      </c>
      <c r="J29" s="5">
        <f t="shared" si="15"/>
        <v>409151174.88</v>
      </c>
      <c r="K29" s="5">
        <f t="shared" si="15"/>
        <v>258662705.05000001</v>
      </c>
      <c r="L29" s="5">
        <f t="shared" si="15"/>
        <v>300000000</v>
      </c>
      <c r="M29" s="12"/>
      <c r="N29" s="12"/>
      <c r="O29" s="12"/>
      <c r="P29" s="12"/>
    </row>
    <row r="30" spans="1:16" ht="33.75" x14ac:dyDescent="0.2">
      <c r="A30" s="67">
        <v>9</v>
      </c>
      <c r="B30" s="66" t="s">
        <v>80</v>
      </c>
      <c r="C30" s="68" t="s">
        <v>20</v>
      </c>
      <c r="D30" s="67" t="s">
        <v>10</v>
      </c>
      <c r="E30" s="70">
        <v>741</v>
      </c>
      <c r="F30" s="8" t="s">
        <v>8</v>
      </c>
      <c r="G30" s="5">
        <f t="shared" si="2"/>
        <v>0</v>
      </c>
      <c r="H30" s="5">
        <f t="shared" ref="H30:L30" si="16">H173</f>
        <v>0</v>
      </c>
      <c r="I30" s="5">
        <f t="shared" si="16"/>
        <v>0</v>
      </c>
      <c r="J30" s="5">
        <f t="shared" si="16"/>
        <v>0</v>
      </c>
      <c r="K30" s="5">
        <f t="shared" si="16"/>
        <v>0</v>
      </c>
      <c r="L30" s="5">
        <f t="shared" si="16"/>
        <v>0</v>
      </c>
    </row>
    <row r="31" spans="1:16" ht="33.75" x14ac:dyDescent="0.2">
      <c r="A31" s="83">
        <v>10</v>
      </c>
      <c r="B31" s="82" t="s">
        <v>23</v>
      </c>
      <c r="C31" s="68" t="s">
        <v>20</v>
      </c>
      <c r="D31" s="67" t="s">
        <v>1</v>
      </c>
      <c r="E31" s="70">
        <v>741</v>
      </c>
      <c r="F31" s="8" t="s">
        <v>8</v>
      </c>
      <c r="G31" s="5">
        <f t="shared" si="2"/>
        <v>1596726282.8999999</v>
      </c>
      <c r="H31" s="5">
        <f>SUM(H32:H34)</f>
        <v>304411370.73000002</v>
      </c>
      <c r="I31" s="5">
        <f t="shared" ref="I31:L31" si="17">SUM(I32:I34)</f>
        <v>341759447.89999998</v>
      </c>
      <c r="J31" s="5">
        <f t="shared" si="17"/>
        <v>303364485.57999998</v>
      </c>
      <c r="K31" s="5">
        <f t="shared" si="17"/>
        <v>326894768.37</v>
      </c>
      <c r="L31" s="5">
        <f t="shared" si="17"/>
        <v>320296210.31999999</v>
      </c>
      <c r="M31" s="12"/>
      <c r="N31" s="12"/>
      <c r="O31" s="12"/>
      <c r="P31" s="12"/>
    </row>
    <row r="32" spans="1:16" ht="33.75" x14ac:dyDescent="0.2">
      <c r="A32" s="83"/>
      <c r="B32" s="82"/>
      <c r="C32" s="68" t="s">
        <v>20</v>
      </c>
      <c r="D32" s="67" t="s">
        <v>46</v>
      </c>
      <c r="E32" s="70">
        <v>741</v>
      </c>
      <c r="F32" s="8" t="s">
        <v>8</v>
      </c>
      <c r="G32" s="5">
        <f t="shared" si="2"/>
        <v>1275206294.3</v>
      </c>
      <c r="H32" s="5">
        <f>H170</f>
        <v>244304818.77000001</v>
      </c>
      <c r="I32" s="5">
        <f t="shared" ref="I32:L34" si="18">I170</f>
        <v>277560750.02999997</v>
      </c>
      <c r="J32" s="5">
        <f>J170</f>
        <v>243273535.08000001</v>
      </c>
      <c r="K32" s="5">
        <f t="shared" si="18"/>
        <v>256237403.53</v>
      </c>
      <c r="L32" s="5">
        <f t="shared" si="18"/>
        <v>253829786.88999999</v>
      </c>
      <c r="M32" s="12"/>
      <c r="N32" s="12"/>
      <c r="O32" s="12"/>
      <c r="P32" s="12"/>
    </row>
    <row r="33" spans="1:16" ht="33.75" x14ac:dyDescent="0.2">
      <c r="A33" s="83"/>
      <c r="B33" s="82"/>
      <c r="C33" s="68" t="s">
        <v>20</v>
      </c>
      <c r="D33" s="67" t="s">
        <v>6</v>
      </c>
      <c r="E33" s="70">
        <v>741</v>
      </c>
      <c r="F33" s="8" t="s">
        <v>8</v>
      </c>
      <c r="G33" s="5">
        <f t="shared" si="2"/>
        <v>121720576.63</v>
      </c>
      <c r="H33" s="5">
        <f>H171</f>
        <v>21745417.800000001</v>
      </c>
      <c r="I33" s="5">
        <f t="shared" si="18"/>
        <v>24284058.710000001</v>
      </c>
      <c r="J33" s="5">
        <f>J171</f>
        <v>21251827.170000002</v>
      </c>
      <c r="K33" s="5">
        <f t="shared" si="18"/>
        <v>29018172.07</v>
      </c>
      <c r="L33" s="5">
        <f t="shared" si="18"/>
        <v>25421100.879999999</v>
      </c>
      <c r="M33" s="12"/>
      <c r="N33" s="12"/>
      <c r="O33" s="12"/>
      <c r="P33" s="12"/>
    </row>
    <row r="34" spans="1:16" ht="33.75" x14ac:dyDescent="0.2">
      <c r="A34" s="83"/>
      <c r="B34" s="82"/>
      <c r="C34" s="68" t="s">
        <v>20</v>
      </c>
      <c r="D34" s="67" t="s">
        <v>88</v>
      </c>
      <c r="E34" s="70">
        <v>741</v>
      </c>
      <c r="F34" s="8" t="s">
        <v>8</v>
      </c>
      <c r="G34" s="5">
        <f t="shared" si="2"/>
        <v>199799411.97000003</v>
      </c>
      <c r="H34" s="5">
        <f>H172</f>
        <v>38361134.160000004</v>
      </c>
      <c r="I34" s="5">
        <f t="shared" si="18"/>
        <v>39914639.160000004</v>
      </c>
      <c r="J34" s="5">
        <f>J172</f>
        <v>38839123.329999998</v>
      </c>
      <c r="K34" s="5">
        <f t="shared" si="18"/>
        <v>41639192.770000003</v>
      </c>
      <c r="L34" s="5">
        <f t="shared" si="18"/>
        <v>41045322.550000004</v>
      </c>
      <c r="M34" s="12"/>
      <c r="N34" s="12"/>
      <c r="O34" s="12"/>
      <c r="P34" s="12"/>
    </row>
    <row r="35" spans="1:16" ht="56.25" x14ac:dyDescent="0.2">
      <c r="A35" s="67">
        <v>11</v>
      </c>
      <c r="B35" s="66" t="s">
        <v>90</v>
      </c>
      <c r="C35" s="68" t="s">
        <v>107</v>
      </c>
      <c r="D35" s="67" t="s">
        <v>88</v>
      </c>
      <c r="E35" s="70" t="s">
        <v>8</v>
      </c>
      <c r="F35" s="8" t="s">
        <v>8</v>
      </c>
      <c r="G35" s="5">
        <f t="shared" si="2"/>
        <v>53990847.259999998</v>
      </c>
      <c r="H35" s="5">
        <f t="shared" ref="H35:L35" si="19">H195</f>
        <v>8712457.3599999994</v>
      </c>
      <c r="I35" s="5">
        <f t="shared" si="19"/>
        <v>11117772.33</v>
      </c>
      <c r="J35" s="5">
        <f>J195</f>
        <v>11614613.710000001</v>
      </c>
      <c r="K35" s="5">
        <f t="shared" si="19"/>
        <v>11273001.93</v>
      </c>
      <c r="L35" s="5">
        <f t="shared" si="19"/>
        <v>11273001.93</v>
      </c>
      <c r="M35" s="12"/>
      <c r="N35" s="12"/>
      <c r="O35" s="12"/>
      <c r="P35" s="12"/>
    </row>
    <row r="36" spans="1:16" ht="45" x14ac:dyDescent="0.2">
      <c r="A36" s="67">
        <v>12</v>
      </c>
      <c r="B36" s="66" t="s">
        <v>81</v>
      </c>
      <c r="C36" s="68" t="s">
        <v>108</v>
      </c>
      <c r="D36" s="67" t="s">
        <v>88</v>
      </c>
      <c r="E36" s="70">
        <v>706</v>
      </c>
      <c r="F36" s="8" t="s">
        <v>8</v>
      </c>
      <c r="G36" s="5">
        <f t="shared" si="2"/>
        <v>90000000</v>
      </c>
      <c r="H36" s="5">
        <f>H209</f>
        <v>90000000</v>
      </c>
      <c r="I36" s="5">
        <f t="shared" ref="I36:L36" si="20">I209</f>
        <v>0</v>
      </c>
      <c r="J36" s="5">
        <f t="shared" si="20"/>
        <v>0</v>
      </c>
      <c r="K36" s="5">
        <f t="shared" si="20"/>
        <v>0</v>
      </c>
      <c r="L36" s="5">
        <f t="shared" si="20"/>
        <v>0</v>
      </c>
      <c r="M36" s="12"/>
      <c r="N36" s="12"/>
      <c r="O36" s="12"/>
      <c r="P36" s="12"/>
    </row>
    <row r="37" spans="1:16" x14ac:dyDescent="0.2">
      <c r="A37" s="83">
        <v>13</v>
      </c>
      <c r="B37" s="88" t="s">
        <v>65</v>
      </c>
      <c r="C37" s="87" t="s">
        <v>20</v>
      </c>
      <c r="D37" s="67" t="s">
        <v>1</v>
      </c>
      <c r="E37" s="70">
        <v>741</v>
      </c>
      <c r="F37" s="8" t="s">
        <v>32</v>
      </c>
      <c r="G37" s="5">
        <f>SUM(H37:L37)</f>
        <v>26669871540.420002</v>
      </c>
      <c r="H37" s="5">
        <f>SUM(H38:H40)</f>
        <v>5101801545</v>
      </c>
      <c r="I37" s="5">
        <f t="shared" ref="I37:L37" si="21">SUM(I38:I40)</f>
        <v>5562736036.8799992</v>
      </c>
      <c r="J37" s="5">
        <f>SUM(J38:J40)</f>
        <v>5961227901.4800005</v>
      </c>
      <c r="K37" s="5">
        <f t="shared" si="21"/>
        <v>5357910468.7199993</v>
      </c>
      <c r="L37" s="5">
        <f t="shared" si="21"/>
        <v>4686195588.3400002</v>
      </c>
    </row>
    <row r="38" spans="1:16" ht="24" customHeight="1" x14ac:dyDescent="0.2">
      <c r="A38" s="83"/>
      <c r="B38" s="88"/>
      <c r="C38" s="87"/>
      <c r="D38" s="67" t="s">
        <v>46</v>
      </c>
      <c r="E38" s="70">
        <v>741</v>
      </c>
      <c r="F38" s="8" t="s">
        <v>8</v>
      </c>
      <c r="G38" s="5">
        <f t="shared" si="2"/>
        <v>1014934804.6299999</v>
      </c>
      <c r="H38" s="5">
        <f>H42</f>
        <v>176593856.85999998</v>
      </c>
      <c r="I38" s="5">
        <f t="shared" ref="I38:L40" si="22">I42</f>
        <v>195108768.66</v>
      </c>
      <c r="J38" s="5">
        <f t="shared" si="22"/>
        <v>245861903.56</v>
      </c>
      <c r="K38" s="5">
        <f t="shared" si="22"/>
        <v>205701231.72999999</v>
      </c>
      <c r="L38" s="5">
        <f t="shared" si="22"/>
        <v>191669043.81999999</v>
      </c>
    </row>
    <row r="39" spans="1:16" ht="11.25" customHeight="1" x14ac:dyDescent="0.2">
      <c r="A39" s="83"/>
      <c r="B39" s="88"/>
      <c r="C39" s="87"/>
      <c r="D39" s="67" t="s">
        <v>6</v>
      </c>
      <c r="E39" s="70">
        <v>741</v>
      </c>
      <c r="F39" s="8" t="s">
        <v>32</v>
      </c>
      <c r="G39" s="5">
        <f>SUM(H39:L39)</f>
        <v>19860968684.489998</v>
      </c>
      <c r="H39" s="5">
        <f>H43</f>
        <v>3802088524.8899994</v>
      </c>
      <c r="I39" s="5">
        <f t="shared" si="22"/>
        <v>4234179085.8499994</v>
      </c>
      <c r="J39" s="5">
        <f t="shared" si="22"/>
        <v>4471853412.6999998</v>
      </c>
      <c r="K39" s="5">
        <f t="shared" si="22"/>
        <v>4005562111.8699999</v>
      </c>
      <c r="L39" s="5">
        <f t="shared" si="22"/>
        <v>3347285549.1799998</v>
      </c>
    </row>
    <row r="40" spans="1:16" ht="33.75" x14ac:dyDescent="0.2">
      <c r="A40" s="83"/>
      <c r="B40" s="88"/>
      <c r="C40" s="87"/>
      <c r="D40" s="67" t="s">
        <v>88</v>
      </c>
      <c r="E40" s="70">
        <v>741</v>
      </c>
      <c r="F40" s="8" t="s">
        <v>32</v>
      </c>
      <c r="G40" s="5">
        <f t="shared" si="2"/>
        <v>5793968051.3000002</v>
      </c>
      <c r="H40" s="5">
        <f>H44</f>
        <v>1123119163.25</v>
      </c>
      <c r="I40" s="5">
        <f t="shared" si="22"/>
        <v>1133448182.3700001</v>
      </c>
      <c r="J40" s="5">
        <f>J44</f>
        <v>1243512585.22</v>
      </c>
      <c r="K40" s="5">
        <f t="shared" si="22"/>
        <v>1146647125.1199999</v>
      </c>
      <c r="L40" s="5">
        <f t="shared" si="22"/>
        <v>1147240995.3399999</v>
      </c>
    </row>
    <row r="41" spans="1:16" x14ac:dyDescent="0.2">
      <c r="A41" s="83">
        <v>14</v>
      </c>
      <c r="B41" s="82" t="s">
        <v>71</v>
      </c>
      <c r="C41" s="87" t="s">
        <v>19</v>
      </c>
      <c r="D41" s="67" t="s">
        <v>1</v>
      </c>
      <c r="E41" s="70">
        <v>741</v>
      </c>
      <c r="F41" s="8" t="s">
        <v>8</v>
      </c>
      <c r="G41" s="5">
        <f t="shared" si="2"/>
        <v>26669871540.420002</v>
      </c>
      <c r="H41" s="5">
        <f>SUM(H42:H44)</f>
        <v>5101801545</v>
      </c>
      <c r="I41" s="5">
        <f t="shared" ref="I41:L41" si="23">SUM(I42:I44)</f>
        <v>5562736036.8799992</v>
      </c>
      <c r="J41" s="5">
        <f t="shared" si="23"/>
        <v>5961227901.4800005</v>
      </c>
      <c r="K41" s="5">
        <f t="shared" si="23"/>
        <v>5357910468.7199993</v>
      </c>
      <c r="L41" s="5">
        <f t="shared" si="23"/>
        <v>4686195588.3400002</v>
      </c>
    </row>
    <row r="42" spans="1:16" ht="21" customHeight="1" x14ac:dyDescent="0.2">
      <c r="A42" s="83"/>
      <c r="B42" s="82"/>
      <c r="C42" s="87"/>
      <c r="D42" s="67" t="s">
        <v>46</v>
      </c>
      <c r="E42" s="70">
        <v>741</v>
      </c>
      <c r="F42" s="8" t="s">
        <v>8</v>
      </c>
      <c r="G42" s="5">
        <f t="shared" si="2"/>
        <v>1014934804.6299999</v>
      </c>
      <c r="H42" s="5">
        <f>H46</f>
        <v>176593856.85999998</v>
      </c>
      <c r="I42" s="5">
        <f t="shared" ref="I42:L43" si="24">I46</f>
        <v>195108768.66</v>
      </c>
      <c r="J42" s="5">
        <f t="shared" si="24"/>
        <v>245861903.56</v>
      </c>
      <c r="K42" s="5">
        <f t="shared" si="24"/>
        <v>205701231.72999999</v>
      </c>
      <c r="L42" s="5">
        <f t="shared" si="24"/>
        <v>191669043.81999999</v>
      </c>
    </row>
    <row r="43" spans="1:16" x14ac:dyDescent="0.2">
      <c r="A43" s="83"/>
      <c r="B43" s="82"/>
      <c r="C43" s="87"/>
      <c r="D43" s="67" t="s">
        <v>6</v>
      </c>
      <c r="E43" s="70">
        <v>741</v>
      </c>
      <c r="F43" s="8" t="s">
        <v>8</v>
      </c>
      <c r="G43" s="5">
        <f t="shared" si="2"/>
        <v>19860968684.489998</v>
      </c>
      <c r="H43" s="5">
        <f>H47</f>
        <v>3802088524.8899994</v>
      </c>
      <c r="I43" s="5">
        <f>I47</f>
        <v>4234179085.8499994</v>
      </c>
      <c r="J43" s="5">
        <f t="shared" si="24"/>
        <v>4471853412.6999998</v>
      </c>
      <c r="K43" s="5">
        <f t="shared" si="24"/>
        <v>4005562111.8699999</v>
      </c>
      <c r="L43" s="5">
        <f t="shared" si="24"/>
        <v>3347285549.1799998</v>
      </c>
    </row>
    <row r="44" spans="1:16" ht="33.75" x14ac:dyDescent="0.2">
      <c r="A44" s="83"/>
      <c r="B44" s="82"/>
      <c r="C44" s="87"/>
      <c r="D44" s="67" t="s">
        <v>88</v>
      </c>
      <c r="E44" s="70">
        <v>741</v>
      </c>
      <c r="F44" s="8" t="s">
        <v>8</v>
      </c>
      <c r="G44" s="5">
        <f t="shared" si="2"/>
        <v>5793968051.3000002</v>
      </c>
      <c r="H44" s="5">
        <f>H48</f>
        <v>1123119163.25</v>
      </c>
      <c r="I44" s="5">
        <f>I48</f>
        <v>1133448182.3700001</v>
      </c>
      <c r="J44" s="5">
        <f>J48</f>
        <v>1243512585.22</v>
      </c>
      <c r="K44" s="5">
        <f>K48</f>
        <v>1146647125.1199999</v>
      </c>
      <c r="L44" s="5">
        <f>L48</f>
        <v>1147240995.3399999</v>
      </c>
    </row>
    <row r="45" spans="1:16" x14ac:dyDescent="0.2">
      <c r="A45" s="83">
        <v>15</v>
      </c>
      <c r="B45" s="82" t="s">
        <v>91</v>
      </c>
      <c r="C45" s="87" t="s">
        <v>20</v>
      </c>
      <c r="D45" s="67" t="s">
        <v>1</v>
      </c>
      <c r="E45" s="70">
        <v>741</v>
      </c>
      <c r="F45" s="8" t="s">
        <v>8</v>
      </c>
      <c r="G45" s="5">
        <f t="shared" si="2"/>
        <v>26669871540.420002</v>
      </c>
      <c r="H45" s="5">
        <f>SUM(H46:H48)</f>
        <v>5101801545</v>
      </c>
      <c r="I45" s="5">
        <f t="shared" ref="I45:L45" si="25">SUM(I46:I48)</f>
        <v>5562736036.8799992</v>
      </c>
      <c r="J45" s="5">
        <f t="shared" si="25"/>
        <v>5961227901.4800005</v>
      </c>
      <c r="K45" s="5">
        <f t="shared" si="25"/>
        <v>5357910468.7199993</v>
      </c>
      <c r="L45" s="5">
        <f t="shared" si="25"/>
        <v>4686195588.3400002</v>
      </c>
    </row>
    <row r="46" spans="1:16" ht="22.5" customHeight="1" x14ac:dyDescent="0.2">
      <c r="A46" s="83"/>
      <c r="B46" s="82"/>
      <c r="C46" s="87"/>
      <c r="D46" s="67" t="s">
        <v>46</v>
      </c>
      <c r="E46" s="70">
        <v>741</v>
      </c>
      <c r="F46" s="8" t="s">
        <v>8</v>
      </c>
      <c r="G46" s="5">
        <f t="shared" si="2"/>
        <v>1014934804.6299999</v>
      </c>
      <c r="H46" s="5">
        <f>H50+H77</f>
        <v>176593856.85999998</v>
      </c>
      <c r="I46" s="5">
        <f>I50+I77</f>
        <v>195108768.66</v>
      </c>
      <c r="J46" s="5">
        <f>J50+J77+J80</f>
        <v>245861903.56</v>
      </c>
      <c r="K46" s="5">
        <f>K50+K77+K80</f>
        <v>205701231.72999999</v>
      </c>
      <c r="L46" s="5">
        <f>L50+L77+L80</f>
        <v>191669043.81999999</v>
      </c>
    </row>
    <row r="47" spans="1:16" x14ac:dyDescent="0.2">
      <c r="A47" s="83"/>
      <c r="B47" s="82"/>
      <c r="C47" s="87"/>
      <c r="D47" s="67" t="s">
        <v>6</v>
      </c>
      <c r="E47" s="70">
        <v>741</v>
      </c>
      <c r="F47" s="8" t="s">
        <v>8</v>
      </c>
      <c r="G47" s="5">
        <f t="shared" si="2"/>
        <v>19860968684.489998</v>
      </c>
      <c r="H47" s="5">
        <f>H51+H68+H69+H73+H74+H78+H81</f>
        <v>3802088524.8899994</v>
      </c>
      <c r="I47" s="5">
        <f>I51++I68+I69+I73+I74+I78+I81</f>
        <v>4234179085.8499994</v>
      </c>
      <c r="J47" s="5">
        <f>J51+J68+J69+J73+J74+J78+J81+J84</f>
        <v>4471853412.6999998</v>
      </c>
      <c r="K47" s="5">
        <f t="shared" ref="K47:L47" si="26">K51+K68+K69+K73+K74+K78+K81+K84</f>
        <v>4005562111.8699999</v>
      </c>
      <c r="L47" s="5">
        <f t="shared" si="26"/>
        <v>3347285549.1799998</v>
      </c>
    </row>
    <row r="48" spans="1:16" ht="33.75" x14ac:dyDescent="0.2">
      <c r="A48" s="83"/>
      <c r="B48" s="82"/>
      <c r="C48" s="87"/>
      <c r="D48" s="67" t="s">
        <v>88</v>
      </c>
      <c r="E48" s="70">
        <v>741</v>
      </c>
      <c r="F48" s="8" t="s">
        <v>8</v>
      </c>
      <c r="G48" s="5">
        <f t="shared" si="2"/>
        <v>5793968051.3000002</v>
      </c>
      <c r="H48" s="5">
        <f>H52+H64+H65+H66+H70+H71+H72+H75+H82</f>
        <v>1123119163.25</v>
      </c>
      <c r="I48" s="5">
        <f>I52+I64+I65+I66+I70+I71+I72+I75+I82</f>
        <v>1133448182.3700001</v>
      </c>
      <c r="J48" s="5">
        <f>J52+J65+J66+J70+J71+J72+J75+J82+J85</f>
        <v>1243512585.22</v>
      </c>
      <c r="K48" s="5">
        <f>K52+K65+K66+K70+K71+K72+K75+K82+K85</f>
        <v>1146647125.1199999</v>
      </c>
      <c r="L48" s="5">
        <f>L52+L65+L66+L70+L71+L72+L75+L82+L85</f>
        <v>1147240995.3399999</v>
      </c>
    </row>
    <row r="49" spans="1:13" ht="12.75" customHeight="1" x14ac:dyDescent="0.2">
      <c r="A49" s="94">
        <v>16</v>
      </c>
      <c r="B49" s="91" t="s">
        <v>17</v>
      </c>
      <c r="C49" s="99" t="s">
        <v>20</v>
      </c>
      <c r="D49" s="67" t="s">
        <v>1</v>
      </c>
      <c r="E49" s="70">
        <v>741</v>
      </c>
      <c r="F49" s="8" t="s">
        <v>8</v>
      </c>
      <c r="G49" s="5">
        <f t="shared" si="2"/>
        <v>26185862251.099998</v>
      </c>
      <c r="H49" s="5">
        <f>SUM(H50:H52)</f>
        <v>5066911707.6499996</v>
      </c>
      <c r="I49" s="5">
        <f t="shared" ref="I49:L49" si="27">SUM(I50:I52)</f>
        <v>5323575278.4899998</v>
      </c>
      <c r="J49" s="5">
        <f>SUM(J50:J52)</f>
        <v>5872390741.9400005</v>
      </c>
      <c r="K49" s="5">
        <f t="shared" si="27"/>
        <v>5282958239.1900005</v>
      </c>
      <c r="L49" s="5">
        <f t="shared" si="27"/>
        <v>4640026283.8299999</v>
      </c>
    </row>
    <row r="50" spans="1:13" ht="19.5" customHeight="1" x14ac:dyDescent="0.2">
      <c r="A50" s="95"/>
      <c r="B50" s="92"/>
      <c r="C50" s="100"/>
      <c r="D50" s="67" t="s">
        <v>46</v>
      </c>
      <c r="E50" s="70">
        <v>741</v>
      </c>
      <c r="F50" s="8" t="s">
        <v>8</v>
      </c>
      <c r="G50" s="5">
        <f t="shared" si="2"/>
        <v>931645025.96999979</v>
      </c>
      <c r="H50" s="5">
        <f>H56+H59+H62</f>
        <v>176593856.85999998</v>
      </c>
      <c r="I50" s="5">
        <f t="shared" ref="I50" si="28">I56+I59+I62</f>
        <v>186773968.66</v>
      </c>
      <c r="J50" s="5">
        <f>J56+J59+J62</f>
        <v>188311686.81</v>
      </c>
      <c r="K50" s="5">
        <f>K56+K59+K62</f>
        <v>188296469.81999999</v>
      </c>
      <c r="L50" s="5">
        <f>L56+L59+L62</f>
        <v>191669043.81999999</v>
      </c>
    </row>
    <row r="51" spans="1:13" x14ac:dyDescent="0.2">
      <c r="A51" s="95"/>
      <c r="B51" s="92"/>
      <c r="C51" s="100"/>
      <c r="D51" s="67" t="s">
        <v>6</v>
      </c>
      <c r="E51" s="70">
        <v>741</v>
      </c>
      <c r="F51" s="8" t="s">
        <v>8</v>
      </c>
      <c r="G51" s="5">
        <f t="shared" si="2"/>
        <v>19650924423.369999</v>
      </c>
      <c r="H51" s="5">
        <f>H53+H57+H60</f>
        <v>3790706700.1699996</v>
      </c>
      <c r="I51" s="5">
        <f>I53+I57+I60</f>
        <v>4051913565.8399997</v>
      </c>
      <c r="J51" s="5">
        <f>J53+J57+J60</f>
        <v>4467428529.6400003</v>
      </c>
      <c r="K51" s="5">
        <f>K53+K57+K60</f>
        <v>3993590078.54</v>
      </c>
      <c r="L51" s="5">
        <f>L53+L57+L60</f>
        <v>3347285549.1799998</v>
      </c>
    </row>
    <row r="52" spans="1:13" ht="33.75" x14ac:dyDescent="0.2">
      <c r="A52" s="95"/>
      <c r="B52" s="92"/>
      <c r="C52" s="100"/>
      <c r="D52" s="67" t="s">
        <v>88</v>
      </c>
      <c r="E52" s="70">
        <v>741</v>
      </c>
      <c r="F52" s="8" t="s">
        <v>8</v>
      </c>
      <c r="G52" s="5">
        <f t="shared" si="2"/>
        <v>5603292801.7599993</v>
      </c>
      <c r="H52" s="5">
        <f>H54</f>
        <v>1099611150.6199999</v>
      </c>
      <c r="I52" s="5">
        <f t="shared" ref="I52:L52" si="29">I54</f>
        <v>1084887743.99</v>
      </c>
      <c r="J52" s="5">
        <f t="shared" si="29"/>
        <v>1216650525.49</v>
      </c>
      <c r="K52" s="5">
        <f t="shared" si="29"/>
        <v>1101071690.8299999</v>
      </c>
      <c r="L52" s="5">
        <f t="shared" si="29"/>
        <v>1101071690.8299999</v>
      </c>
    </row>
    <row r="53" spans="1:13" x14ac:dyDescent="0.2">
      <c r="A53" s="95"/>
      <c r="B53" s="92"/>
      <c r="C53" s="100"/>
      <c r="D53" s="67" t="s">
        <v>6</v>
      </c>
      <c r="E53" s="70">
        <v>741</v>
      </c>
      <c r="F53" s="8" t="s">
        <v>33</v>
      </c>
      <c r="G53" s="5">
        <f t="shared" si="2"/>
        <v>19648582417.040001</v>
      </c>
      <c r="H53" s="5">
        <v>3790541530.4699998</v>
      </c>
      <c r="I53" s="5">
        <v>4051390803.4699998</v>
      </c>
      <c r="J53" s="5">
        <v>4466913017.1000004</v>
      </c>
      <c r="K53" s="5">
        <v>3993074566</v>
      </c>
      <c r="L53" s="5">
        <v>3346662500</v>
      </c>
    </row>
    <row r="54" spans="1:13" ht="33.75" x14ac:dyDescent="0.2">
      <c r="A54" s="95"/>
      <c r="B54" s="92"/>
      <c r="C54" s="100"/>
      <c r="D54" s="67" t="s">
        <v>88</v>
      </c>
      <c r="E54" s="70">
        <v>741</v>
      </c>
      <c r="F54" s="8" t="s">
        <v>34</v>
      </c>
      <c r="G54" s="5">
        <f t="shared" si="2"/>
        <v>5603292801.7599993</v>
      </c>
      <c r="H54" s="5">
        <f>1099611150.62+H64</f>
        <v>1099611150.6199999</v>
      </c>
      <c r="I54" s="5">
        <f>1084887743.99+I64</f>
        <v>1084887743.99</v>
      </c>
      <c r="J54" s="5">
        <f>1184471488.06+J64</f>
        <v>1216650525.49</v>
      </c>
      <c r="K54" s="5">
        <f>1041602169.83+K64</f>
        <v>1101071690.8299999</v>
      </c>
      <c r="L54" s="5">
        <f>1041602169.83+L64</f>
        <v>1101071690.8299999</v>
      </c>
    </row>
    <row r="55" spans="1:13" x14ac:dyDescent="0.2">
      <c r="A55" s="95"/>
      <c r="B55" s="92"/>
      <c r="C55" s="100"/>
      <c r="D55" s="67" t="s">
        <v>1</v>
      </c>
      <c r="E55" s="70">
        <v>741</v>
      </c>
      <c r="F55" s="8" t="s">
        <v>92</v>
      </c>
      <c r="G55" s="5">
        <f t="shared" si="2"/>
        <v>854201508.30999994</v>
      </c>
      <c r="H55" s="5">
        <f>H56+H57</f>
        <v>171253363.31999999</v>
      </c>
      <c r="I55" s="5">
        <f t="shared" ref="I55:L55" si="30">I56+I57</f>
        <v>169871319</v>
      </c>
      <c r="J55" s="5">
        <f t="shared" si="30"/>
        <v>169924807.99000001</v>
      </c>
      <c r="K55" s="5">
        <f t="shared" si="30"/>
        <v>171628231</v>
      </c>
      <c r="L55" s="5">
        <f t="shared" si="30"/>
        <v>171523787</v>
      </c>
      <c r="M55" s="12"/>
    </row>
    <row r="56" spans="1:13" ht="20.25" customHeight="1" x14ac:dyDescent="0.2">
      <c r="A56" s="95"/>
      <c r="B56" s="92"/>
      <c r="C56" s="100"/>
      <c r="D56" s="67" t="s">
        <v>46</v>
      </c>
      <c r="E56" s="70">
        <v>741</v>
      </c>
      <c r="F56" s="8" t="s">
        <v>92</v>
      </c>
      <c r="G56" s="5">
        <f t="shared" si="2"/>
        <v>854201508.30999994</v>
      </c>
      <c r="H56" s="5">
        <v>171253363.31999999</v>
      </c>
      <c r="I56" s="5">
        <v>169871319</v>
      </c>
      <c r="J56" s="5">
        <v>169924807.99000001</v>
      </c>
      <c r="K56" s="5">
        <v>171628231</v>
      </c>
      <c r="L56" s="5">
        <v>171523787</v>
      </c>
      <c r="M56" s="12"/>
    </row>
    <row r="57" spans="1:13" ht="12.75" customHeight="1" x14ac:dyDescent="0.2">
      <c r="A57" s="95"/>
      <c r="B57" s="92"/>
      <c r="C57" s="100"/>
      <c r="D57" s="67" t="s">
        <v>6</v>
      </c>
      <c r="E57" s="70">
        <v>741</v>
      </c>
      <c r="F57" s="8" t="s">
        <v>54</v>
      </c>
      <c r="G57" s="5">
        <f t="shared" si="2"/>
        <v>0</v>
      </c>
      <c r="H57" s="5">
        <v>0</v>
      </c>
      <c r="I57" s="5">
        <v>0</v>
      </c>
      <c r="J57" s="5">
        <v>0</v>
      </c>
      <c r="K57" s="5">
        <v>0</v>
      </c>
      <c r="L57" s="5">
        <v>0</v>
      </c>
      <c r="M57" s="12"/>
    </row>
    <row r="58" spans="1:13" ht="14.25" customHeight="1" x14ac:dyDescent="0.2">
      <c r="A58" s="95"/>
      <c r="B58" s="92"/>
      <c r="C58" s="100"/>
      <c r="D58" s="67" t="s">
        <v>1</v>
      </c>
      <c r="E58" s="70">
        <v>741</v>
      </c>
      <c r="F58" s="8" t="s">
        <v>161</v>
      </c>
      <c r="G58" s="5">
        <f t="shared" si="2"/>
        <v>78066883.99000001</v>
      </c>
      <c r="H58" s="5">
        <f>H59+H60</f>
        <v>5505663.2400000002</v>
      </c>
      <c r="I58" s="5">
        <f>I59+I60</f>
        <v>17425412.030000001</v>
      </c>
      <c r="J58" s="5">
        <f>J59+J60</f>
        <v>17183751.359999999</v>
      </c>
      <c r="K58" s="5">
        <f>K59+K60</f>
        <v>17183751.359999999</v>
      </c>
      <c r="L58" s="5">
        <f>L59+L60</f>
        <v>20768306</v>
      </c>
      <c r="M58" s="12"/>
    </row>
    <row r="59" spans="1:13" ht="23.25" customHeight="1" x14ac:dyDescent="0.2">
      <c r="A59" s="95"/>
      <c r="B59" s="92"/>
      <c r="C59" s="100"/>
      <c r="D59" s="67" t="s">
        <v>46</v>
      </c>
      <c r="E59" s="70">
        <v>741</v>
      </c>
      <c r="F59" s="8" t="s">
        <v>161</v>
      </c>
      <c r="G59" s="5">
        <f t="shared" si="2"/>
        <v>75724877.659999996</v>
      </c>
      <c r="H59" s="5">
        <v>5340493.54</v>
      </c>
      <c r="I59" s="5">
        <v>16902649.66</v>
      </c>
      <c r="J59" s="5">
        <v>16668238.82</v>
      </c>
      <c r="K59" s="5">
        <v>16668238.82</v>
      </c>
      <c r="L59" s="5">
        <v>20145256.82</v>
      </c>
      <c r="M59" s="26">
        <v>0.97</v>
      </c>
    </row>
    <row r="60" spans="1:13" ht="17.25" customHeight="1" x14ac:dyDescent="0.2">
      <c r="A60" s="95"/>
      <c r="B60" s="92"/>
      <c r="C60" s="100"/>
      <c r="D60" s="67" t="s">
        <v>6</v>
      </c>
      <c r="E60" s="70">
        <v>741</v>
      </c>
      <c r="F60" s="8" t="s">
        <v>161</v>
      </c>
      <c r="G60" s="5">
        <f t="shared" si="2"/>
        <v>2342006.33</v>
      </c>
      <c r="H60" s="5">
        <v>165169.70000000001</v>
      </c>
      <c r="I60" s="5">
        <v>522762.37</v>
      </c>
      <c r="J60" s="5">
        <v>515512.54</v>
      </c>
      <c r="K60" s="5">
        <v>515512.54</v>
      </c>
      <c r="L60" s="5">
        <v>623049.18000000005</v>
      </c>
      <c r="M60" s="26">
        <v>0.03</v>
      </c>
    </row>
    <row r="61" spans="1:13" ht="17.25" customHeight="1" x14ac:dyDescent="0.2">
      <c r="A61" s="95"/>
      <c r="B61" s="92"/>
      <c r="C61" s="100"/>
      <c r="D61" s="67" t="s">
        <v>1</v>
      </c>
      <c r="E61" s="70">
        <v>741</v>
      </c>
      <c r="F61" s="8" t="s">
        <v>162</v>
      </c>
      <c r="G61" s="5">
        <f t="shared" ref="G61:G62" si="31">SUM(H61:L61)</f>
        <v>1718640</v>
      </c>
      <c r="H61" s="5">
        <f>H62</f>
        <v>0</v>
      </c>
      <c r="I61" s="5">
        <f>I62</f>
        <v>0</v>
      </c>
      <c r="J61" s="5">
        <f>J62</f>
        <v>1718640</v>
      </c>
      <c r="K61" s="5">
        <f t="shared" ref="K61:L61" si="32">K62</f>
        <v>0</v>
      </c>
      <c r="L61" s="5">
        <f t="shared" si="32"/>
        <v>0</v>
      </c>
      <c r="M61" s="26"/>
    </row>
    <row r="62" spans="1:13" ht="24.75" customHeight="1" x14ac:dyDescent="0.2">
      <c r="A62" s="96"/>
      <c r="B62" s="93"/>
      <c r="C62" s="101"/>
      <c r="D62" s="67" t="s">
        <v>46</v>
      </c>
      <c r="E62" s="70">
        <v>741</v>
      </c>
      <c r="F62" s="8" t="s">
        <v>162</v>
      </c>
      <c r="G62" s="5">
        <f t="shared" si="31"/>
        <v>1718640</v>
      </c>
      <c r="H62" s="5">
        <v>0</v>
      </c>
      <c r="I62" s="5">
        <v>0</v>
      </c>
      <c r="J62" s="5">
        <v>1718640</v>
      </c>
      <c r="K62" s="5">
        <v>0</v>
      </c>
      <c r="L62" s="5">
        <v>0</v>
      </c>
      <c r="M62" s="26"/>
    </row>
    <row r="63" spans="1:13" x14ac:dyDescent="0.2">
      <c r="A63" s="83">
        <v>17</v>
      </c>
      <c r="B63" s="82" t="s">
        <v>103</v>
      </c>
      <c r="C63" s="87" t="s">
        <v>20</v>
      </c>
      <c r="D63" s="67" t="s">
        <v>1</v>
      </c>
      <c r="E63" s="70">
        <v>741</v>
      </c>
      <c r="F63" s="8" t="s">
        <v>167</v>
      </c>
      <c r="G63" s="5">
        <f t="shared" si="2"/>
        <v>151118079.43000001</v>
      </c>
      <c r="H63" s="5">
        <f>SUM(H64:H64)</f>
        <v>0</v>
      </c>
      <c r="I63" s="5">
        <f>SUM(I64:I64)</f>
        <v>0</v>
      </c>
      <c r="J63" s="5">
        <f>SUM(J64:J64)</f>
        <v>32179037.43</v>
      </c>
      <c r="K63" s="5">
        <f>SUM(K64:K64)</f>
        <v>59469521</v>
      </c>
      <c r="L63" s="5">
        <f>SUM(L64:L64)</f>
        <v>59469521</v>
      </c>
    </row>
    <row r="64" spans="1:13" ht="46.5" customHeight="1" x14ac:dyDescent="0.2">
      <c r="A64" s="83"/>
      <c r="B64" s="82"/>
      <c r="C64" s="87"/>
      <c r="D64" s="67" t="s">
        <v>88</v>
      </c>
      <c r="E64" s="70">
        <v>741</v>
      </c>
      <c r="F64" s="8" t="s">
        <v>167</v>
      </c>
      <c r="G64" s="5">
        <f t="shared" si="2"/>
        <v>151118079.43000001</v>
      </c>
      <c r="H64" s="5">
        <v>0</v>
      </c>
      <c r="I64" s="5">
        <v>0</v>
      </c>
      <c r="J64" s="5">
        <v>32179037.43</v>
      </c>
      <c r="K64" s="5">
        <v>59469521</v>
      </c>
      <c r="L64" s="5">
        <v>59469521</v>
      </c>
    </row>
    <row r="65" spans="1:13" ht="39" customHeight="1" x14ac:dyDescent="0.2">
      <c r="A65" s="67">
        <v>18</v>
      </c>
      <c r="B65" s="66" t="s">
        <v>24</v>
      </c>
      <c r="C65" s="68" t="s">
        <v>20</v>
      </c>
      <c r="D65" s="67" t="s">
        <v>88</v>
      </c>
      <c r="E65" s="70">
        <v>741</v>
      </c>
      <c r="F65" s="8" t="s">
        <v>35</v>
      </c>
      <c r="G65" s="5">
        <f t="shared" si="2"/>
        <v>133713743.62</v>
      </c>
      <c r="H65" s="5">
        <v>20322106.710000001</v>
      </c>
      <c r="I65" s="5">
        <v>21414723.260000002</v>
      </c>
      <c r="J65" s="5">
        <v>24504342.870000001</v>
      </c>
      <c r="K65" s="5">
        <v>33369766.27</v>
      </c>
      <c r="L65" s="5">
        <v>34102804.509999998</v>
      </c>
    </row>
    <row r="66" spans="1:13" ht="33.75" x14ac:dyDescent="0.2">
      <c r="A66" s="67">
        <v>19</v>
      </c>
      <c r="B66" s="66" t="s">
        <v>18</v>
      </c>
      <c r="C66" s="68" t="s">
        <v>20</v>
      </c>
      <c r="D66" s="67" t="s">
        <v>88</v>
      </c>
      <c r="E66" s="70">
        <v>741</v>
      </c>
      <c r="F66" s="8" t="s">
        <v>47</v>
      </c>
      <c r="G66" s="5">
        <f t="shared" si="2"/>
        <v>31337030.940000001</v>
      </c>
      <c r="H66" s="5">
        <v>1717288.94</v>
      </c>
      <c r="I66" s="5">
        <v>15619742</v>
      </c>
      <c r="J66" s="5">
        <v>0</v>
      </c>
      <c r="K66" s="5">
        <v>7000000</v>
      </c>
      <c r="L66" s="5">
        <v>7000000</v>
      </c>
      <c r="M66" s="12"/>
    </row>
    <row r="67" spans="1:13" ht="33" customHeight="1" x14ac:dyDescent="0.2">
      <c r="A67" s="83">
        <v>20</v>
      </c>
      <c r="B67" s="108" t="s">
        <v>59</v>
      </c>
      <c r="C67" s="68" t="s">
        <v>20</v>
      </c>
      <c r="D67" s="67" t="s">
        <v>1</v>
      </c>
      <c r="E67" s="70">
        <v>741</v>
      </c>
      <c r="F67" s="8" t="s">
        <v>8</v>
      </c>
      <c r="G67" s="5">
        <f t="shared" si="2"/>
        <v>215997010.77999997</v>
      </c>
      <c r="H67" s="5">
        <f>SUM(H68:H71)</f>
        <v>12791788</v>
      </c>
      <c r="I67" s="5">
        <f t="shared" ref="I67:L67" si="33">SUM(I68:I71)</f>
        <v>191526011.51999998</v>
      </c>
      <c r="J67" s="5">
        <f t="shared" si="33"/>
        <v>1679211.26</v>
      </c>
      <c r="K67" s="5">
        <f t="shared" si="33"/>
        <v>5000000</v>
      </c>
      <c r="L67" s="5">
        <f t="shared" si="33"/>
        <v>5000000</v>
      </c>
      <c r="M67" s="12"/>
    </row>
    <row r="68" spans="1:13" ht="33" customHeight="1" x14ac:dyDescent="0.2">
      <c r="A68" s="83"/>
      <c r="B68" s="108"/>
      <c r="C68" s="68" t="s">
        <v>20</v>
      </c>
      <c r="D68" s="83" t="s">
        <v>6</v>
      </c>
      <c r="E68" s="70">
        <v>741</v>
      </c>
      <c r="F68" s="8" t="s">
        <v>102</v>
      </c>
      <c r="G68" s="5">
        <f t="shared" si="2"/>
        <v>159902700</v>
      </c>
      <c r="H68" s="5">
        <v>0</v>
      </c>
      <c r="I68" s="5">
        <v>159902700</v>
      </c>
      <c r="J68" s="5">
        <v>0</v>
      </c>
      <c r="K68" s="5">
        <v>0</v>
      </c>
      <c r="L68" s="5">
        <v>0</v>
      </c>
      <c r="M68" s="12"/>
    </row>
    <row r="69" spans="1:13" ht="33.75" x14ac:dyDescent="0.2">
      <c r="A69" s="83"/>
      <c r="B69" s="108"/>
      <c r="C69" s="68" t="s">
        <v>20</v>
      </c>
      <c r="D69" s="83"/>
      <c r="E69" s="70">
        <v>741</v>
      </c>
      <c r="F69" s="8" t="s">
        <v>101</v>
      </c>
      <c r="G69" s="5">
        <f t="shared" si="2"/>
        <v>31537816.82</v>
      </c>
      <c r="H69" s="5">
        <v>11381824.720000001</v>
      </c>
      <c r="I69" s="5">
        <v>20155992.100000001</v>
      </c>
      <c r="J69" s="5">
        <v>0</v>
      </c>
      <c r="K69" s="5">
        <v>0</v>
      </c>
      <c r="L69" s="5">
        <v>0</v>
      </c>
      <c r="M69" s="7" t="s">
        <v>95</v>
      </c>
    </row>
    <row r="70" spans="1:13" ht="23.25" customHeight="1" x14ac:dyDescent="0.2">
      <c r="A70" s="83"/>
      <c r="B70" s="108"/>
      <c r="C70" s="87" t="s">
        <v>19</v>
      </c>
      <c r="D70" s="83" t="s">
        <v>88</v>
      </c>
      <c r="E70" s="84">
        <v>741</v>
      </c>
      <c r="F70" s="8" t="s">
        <v>101</v>
      </c>
      <c r="G70" s="5">
        <f t="shared" si="2"/>
        <v>480271.31999999995</v>
      </c>
      <c r="H70" s="5">
        <v>173327.28</v>
      </c>
      <c r="I70" s="5">
        <v>306944.03999999998</v>
      </c>
      <c r="J70" s="5">
        <v>0</v>
      </c>
      <c r="K70" s="5">
        <v>0</v>
      </c>
      <c r="L70" s="5">
        <v>0</v>
      </c>
      <c r="M70" s="7" t="s">
        <v>96</v>
      </c>
    </row>
    <row r="71" spans="1:13" x14ac:dyDescent="0.2">
      <c r="A71" s="83"/>
      <c r="B71" s="108"/>
      <c r="C71" s="87"/>
      <c r="D71" s="83"/>
      <c r="E71" s="84"/>
      <c r="F71" s="8" t="s">
        <v>66</v>
      </c>
      <c r="G71" s="5">
        <f t="shared" si="2"/>
        <v>24076222.640000001</v>
      </c>
      <c r="H71" s="5">
        <v>1236636</v>
      </c>
      <c r="I71" s="5">
        <v>11160375.380000001</v>
      </c>
      <c r="J71" s="5">
        <v>1679211.26</v>
      </c>
      <c r="K71" s="5">
        <v>5000000</v>
      </c>
      <c r="L71" s="5">
        <v>5000000</v>
      </c>
      <c r="M71" s="12"/>
    </row>
    <row r="72" spans="1:13" ht="33.75" x14ac:dyDescent="0.2">
      <c r="A72" s="67">
        <v>21</v>
      </c>
      <c r="B72" s="72" t="s">
        <v>22</v>
      </c>
      <c r="C72" s="68" t="s">
        <v>19</v>
      </c>
      <c r="D72" s="67" t="s">
        <v>88</v>
      </c>
      <c r="E72" s="70">
        <v>741</v>
      </c>
      <c r="F72" s="8" t="s">
        <v>36</v>
      </c>
      <c r="G72" s="5">
        <f t="shared" si="2"/>
        <v>301747.8</v>
      </c>
      <c r="H72" s="5">
        <v>58653.7</v>
      </c>
      <c r="I72" s="5">
        <v>58653.7</v>
      </c>
      <c r="J72" s="5">
        <v>51440.4</v>
      </c>
      <c r="K72" s="5">
        <v>66500</v>
      </c>
      <c r="L72" s="5">
        <v>66500</v>
      </c>
    </row>
    <row r="73" spans="1:13" ht="30" customHeight="1" x14ac:dyDescent="0.2">
      <c r="A73" s="94">
        <v>22</v>
      </c>
      <c r="B73" s="102" t="s">
        <v>25</v>
      </c>
      <c r="C73" s="99" t="s">
        <v>20</v>
      </c>
      <c r="D73" s="94" t="s">
        <v>6</v>
      </c>
      <c r="E73" s="97">
        <v>741</v>
      </c>
      <c r="F73" s="8" t="s">
        <v>37</v>
      </c>
      <c r="G73" s="5">
        <f>SUM(H73:L73)</f>
        <v>850000</v>
      </c>
      <c r="H73" s="5">
        <v>0</v>
      </c>
      <c r="I73" s="5">
        <v>850000</v>
      </c>
      <c r="J73" s="5">
        <v>0</v>
      </c>
      <c r="K73" s="5">
        <v>0</v>
      </c>
      <c r="L73" s="5">
        <v>0</v>
      </c>
    </row>
    <row r="74" spans="1:13" ht="27.75" customHeight="1" x14ac:dyDescent="0.2">
      <c r="A74" s="96"/>
      <c r="B74" s="103"/>
      <c r="C74" s="101"/>
      <c r="D74" s="96"/>
      <c r="E74" s="98"/>
      <c r="F74" s="8" t="s">
        <v>171</v>
      </c>
      <c r="G74" s="5">
        <f>SUM(H74:L74)</f>
        <v>1030376</v>
      </c>
      <c r="H74" s="5">
        <v>0</v>
      </c>
      <c r="I74" s="5">
        <v>0</v>
      </c>
      <c r="J74" s="5">
        <v>1030376</v>
      </c>
      <c r="K74" s="5">
        <v>0</v>
      </c>
      <c r="L74" s="5">
        <v>0</v>
      </c>
    </row>
    <row r="75" spans="1:13" ht="33.75" x14ac:dyDescent="0.2">
      <c r="A75" s="67">
        <v>23</v>
      </c>
      <c r="B75" s="72" t="s">
        <v>64</v>
      </c>
      <c r="C75" s="68" t="s">
        <v>19</v>
      </c>
      <c r="D75" s="67" t="s">
        <v>88</v>
      </c>
      <c r="E75" s="70">
        <v>741</v>
      </c>
      <c r="F75" s="8" t="s">
        <v>67</v>
      </c>
      <c r="G75" s="5">
        <f t="shared" ref="G75:G142" si="34">SUM(H75:L75)</f>
        <v>0</v>
      </c>
      <c r="H75" s="5">
        <v>0</v>
      </c>
      <c r="I75" s="5">
        <v>0</v>
      </c>
      <c r="J75" s="5">
        <v>0</v>
      </c>
      <c r="K75" s="5">
        <v>0</v>
      </c>
      <c r="L75" s="5">
        <v>0</v>
      </c>
    </row>
    <row r="76" spans="1:13" ht="16.5" customHeight="1" x14ac:dyDescent="0.2">
      <c r="A76" s="83">
        <v>24</v>
      </c>
      <c r="B76" s="88" t="s">
        <v>176</v>
      </c>
      <c r="C76" s="82" t="s">
        <v>19</v>
      </c>
      <c r="D76" s="67" t="s">
        <v>1</v>
      </c>
      <c r="E76" s="70">
        <v>741</v>
      </c>
      <c r="F76" s="8" t="s">
        <v>163</v>
      </c>
      <c r="G76" s="5">
        <f t="shared" si="34"/>
        <v>49697165.010000005</v>
      </c>
      <c r="H76" s="5">
        <f>SUM(H77:H78)</f>
        <v>0</v>
      </c>
      <c r="I76" s="5">
        <f t="shared" ref="I76:L76" si="35">SUM(I77:I78)</f>
        <v>9691627.9100000001</v>
      </c>
      <c r="J76" s="5">
        <f t="shared" si="35"/>
        <v>19767441.859999999</v>
      </c>
      <c r="K76" s="5">
        <f t="shared" si="35"/>
        <v>20238095.240000002</v>
      </c>
      <c r="L76" s="5">
        <f t="shared" si="35"/>
        <v>0</v>
      </c>
      <c r="M76" s="12" t="s">
        <v>152</v>
      </c>
    </row>
    <row r="77" spans="1:13" ht="20.25" customHeight="1" x14ac:dyDescent="0.2">
      <c r="A77" s="83"/>
      <c r="B77" s="88"/>
      <c r="C77" s="82"/>
      <c r="D77" s="67" t="s">
        <v>46</v>
      </c>
      <c r="E77" s="70">
        <v>741</v>
      </c>
      <c r="F77" s="8" t="s">
        <v>163</v>
      </c>
      <c r="G77" s="5">
        <f t="shared" si="34"/>
        <v>42739561.909999996</v>
      </c>
      <c r="H77" s="5">
        <v>0</v>
      </c>
      <c r="I77" s="5">
        <v>8334800</v>
      </c>
      <c r="J77" s="5">
        <v>17000000</v>
      </c>
      <c r="K77" s="5">
        <v>17404761.91</v>
      </c>
      <c r="L77" s="5">
        <v>0</v>
      </c>
      <c r="M77" s="53">
        <v>0.86</v>
      </c>
    </row>
    <row r="78" spans="1:13" ht="20.25" customHeight="1" x14ac:dyDescent="0.2">
      <c r="A78" s="83"/>
      <c r="B78" s="88"/>
      <c r="C78" s="82"/>
      <c r="D78" s="67" t="s">
        <v>6</v>
      </c>
      <c r="E78" s="70">
        <v>741</v>
      </c>
      <c r="F78" s="8" t="s">
        <v>163</v>
      </c>
      <c r="G78" s="5">
        <f t="shared" si="34"/>
        <v>6957603.0999999996</v>
      </c>
      <c r="H78" s="5">
        <v>0</v>
      </c>
      <c r="I78" s="5">
        <v>1356827.91</v>
      </c>
      <c r="J78" s="5">
        <v>2767441.86</v>
      </c>
      <c r="K78" s="5">
        <v>2833333.33</v>
      </c>
      <c r="L78" s="5">
        <v>0</v>
      </c>
      <c r="M78" s="53">
        <v>0.14000000000000001</v>
      </c>
    </row>
    <row r="79" spans="1:13" x14ac:dyDescent="0.2">
      <c r="A79" s="83">
        <v>25</v>
      </c>
      <c r="B79" s="88" t="s">
        <v>104</v>
      </c>
      <c r="C79" s="87" t="s">
        <v>19</v>
      </c>
      <c r="D79" s="67" t="s">
        <v>1</v>
      </c>
      <c r="E79" s="70">
        <v>741</v>
      </c>
      <c r="F79" s="8" t="s">
        <v>164</v>
      </c>
      <c r="G79" s="5">
        <f t="shared" si="34"/>
        <v>41804347.150000006</v>
      </c>
      <c r="H79" s="5">
        <f>SUM(H80:H82)</f>
        <v>0</v>
      </c>
      <c r="I79" s="5">
        <f>SUM(I80:I82)</f>
        <v>0</v>
      </c>
      <c r="J79" s="5">
        <f>SUM(J80:J82)</f>
        <v>41804347.150000006</v>
      </c>
      <c r="K79" s="5">
        <f t="shared" ref="K79:L79" si="36">SUM(K81:K82)</f>
        <v>0</v>
      </c>
      <c r="L79" s="5">
        <f t="shared" si="36"/>
        <v>0</v>
      </c>
    </row>
    <row r="80" spans="1:13" ht="22.5" x14ac:dyDescent="0.2">
      <c r="A80" s="83"/>
      <c r="B80" s="88"/>
      <c r="C80" s="87"/>
      <c r="D80" s="67" t="s">
        <v>46</v>
      </c>
      <c r="E80" s="70">
        <v>741</v>
      </c>
      <c r="F80" s="8" t="s">
        <v>164</v>
      </c>
      <c r="G80" s="5">
        <f t="shared" si="34"/>
        <v>40550216.75</v>
      </c>
      <c r="H80" s="5">
        <v>0</v>
      </c>
      <c r="I80" s="5">
        <v>0</v>
      </c>
      <c r="J80" s="5">
        <v>40550216.75</v>
      </c>
      <c r="K80" s="5">
        <v>0</v>
      </c>
      <c r="L80" s="5">
        <v>0</v>
      </c>
      <c r="M80" s="53">
        <v>0.97</v>
      </c>
    </row>
    <row r="81" spans="1:13" x14ac:dyDescent="0.2">
      <c r="A81" s="83"/>
      <c r="B81" s="88"/>
      <c r="C81" s="87"/>
      <c r="D81" s="67" t="s">
        <v>6</v>
      </c>
      <c r="E81" s="70">
        <v>741</v>
      </c>
      <c r="F81" s="8" t="s">
        <v>164</v>
      </c>
      <c r="G81" s="5">
        <f t="shared" si="34"/>
        <v>627065.19999999995</v>
      </c>
      <c r="H81" s="5">
        <v>0</v>
      </c>
      <c r="I81" s="5">
        <v>0</v>
      </c>
      <c r="J81" s="5">
        <v>627065.19999999995</v>
      </c>
      <c r="K81" s="5">
        <v>0</v>
      </c>
      <c r="L81" s="5">
        <v>0</v>
      </c>
      <c r="M81" s="53">
        <v>1.4999999999999999E-2</v>
      </c>
    </row>
    <row r="82" spans="1:13" ht="33.75" x14ac:dyDescent="0.2">
      <c r="A82" s="83"/>
      <c r="B82" s="88"/>
      <c r="C82" s="87"/>
      <c r="D82" s="67" t="s">
        <v>88</v>
      </c>
      <c r="E82" s="70">
        <v>741</v>
      </c>
      <c r="F82" s="8" t="s">
        <v>164</v>
      </c>
      <c r="G82" s="5">
        <f t="shared" si="34"/>
        <v>627065.19999999995</v>
      </c>
      <c r="H82" s="5">
        <v>0</v>
      </c>
      <c r="I82" s="5">
        <v>0</v>
      </c>
      <c r="J82" s="5">
        <v>627065.19999999995</v>
      </c>
      <c r="K82" s="5">
        <v>0</v>
      </c>
      <c r="L82" s="5">
        <v>0</v>
      </c>
      <c r="M82" s="7" t="s">
        <v>96</v>
      </c>
    </row>
    <row r="83" spans="1:13" x14ac:dyDescent="0.2">
      <c r="A83" s="94">
        <v>26</v>
      </c>
      <c r="B83" s="141" t="s">
        <v>156</v>
      </c>
      <c r="C83" s="82" t="s">
        <v>19</v>
      </c>
      <c r="D83" s="67" t="s">
        <v>1</v>
      </c>
      <c r="E83" s="70">
        <v>741</v>
      </c>
      <c r="F83" s="8" t="s">
        <v>155</v>
      </c>
      <c r="G83" s="5">
        <f t="shared" si="34"/>
        <v>9277868.0199999996</v>
      </c>
      <c r="H83" s="5">
        <f>SUM(H84:H85)</f>
        <v>0</v>
      </c>
      <c r="I83" s="5">
        <f t="shared" ref="I83:L83" si="37">SUM(I84:I85)</f>
        <v>0</v>
      </c>
      <c r="J83" s="5">
        <f t="shared" si="37"/>
        <v>0</v>
      </c>
      <c r="K83" s="5">
        <f t="shared" si="37"/>
        <v>9277868.0199999996</v>
      </c>
      <c r="L83" s="5">
        <f t="shared" si="37"/>
        <v>0</v>
      </c>
    </row>
    <row r="84" spans="1:13" ht="13.5" customHeight="1" x14ac:dyDescent="0.2">
      <c r="A84" s="95"/>
      <c r="B84" s="142"/>
      <c r="C84" s="82"/>
      <c r="D84" s="67" t="s">
        <v>6</v>
      </c>
      <c r="E84" s="70">
        <v>741</v>
      </c>
      <c r="F84" s="8" t="s">
        <v>155</v>
      </c>
      <c r="G84" s="5">
        <f t="shared" si="34"/>
        <v>9138700</v>
      </c>
      <c r="H84" s="5">
        <v>0</v>
      </c>
      <c r="I84" s="5">
        <v>0</v>
      </c>
      <c r="J84" s="5">
        <v>0</v>
      </c>
      <c r="K84" s="5">
        <v>9138700</v>
      </c>
      <c r="L84" s="5">
        <v>0</v>
      </c>
    </row>
    <row r="85" spans="1:13" ht="42" customHeight="1" x14ac:dyDescent="0.2">
      <c r="A85" s="96"/>
      <c r="B85" s="143"/>
      <c r="C85" s="82"/>
      <c r="D85" s="67" t="s">
        <v>88</v>
      </c>
      <c r="E85" s="70">
        <v>741</v>
      </c>
      <c r="F85" s="8" t="s">
        <v>155</v>
      </c>
      <c r="G85" s="5">
        <f t="shared" si="34"/>
        <v>139168.01999999999</v>
      </c>
      <c r="H85" s="5">
        <v>0</v>
      </c>
      <c r="I85" s="5">
        <v>0</v>
      </c>
      <c r="J85" s="5">
        <v>0</v>
      </c>
      <c r="K85" s="5">
        <v>139168.01999999999</v>
      </c>
      <c r="L85" s="5">
        <v>0</v>
      </c>
    </row>
    <row r="86" spans="1:13" ht="15" customHeight="1" x14ac:dyDescent="0.2">
      <c r="A86" s="83">
        <v>27</v>
      </c>
      <c r="B86" s="88" t="s">
        <v>82</v>
      </c>
      <c r="C86" s="82" t="s">
        <v>20</v>
      </c>
      <c r="D86" s="67" t="s">
        <v>74</v>
      </c>
      <c r="E86" s="70">
        <v>741</v>
      </c>
      <c r="F86" s="8" t="s">
        <v>38</v>
      </c>
      <c r="G86" s="5">
        <f t="shared" si="34"/>
        <v>369394206.38999999</v>
      </c>
      <c r="H86" s="5">
        <f>SUM(H87:H88)</f>
        <v>42382845.289999999</v>
      </c>
      <c r="I86" s="5">
        <f>SUM(I87:I88)</f>
        <v>74900903.870000005</v>
      </c>
      <c r="J86" s="5">
        <f>SUM(J87:J88)</f>
        <v>168992409.93000001</v>
      </c>
      <c r="K86" s="5">
        <f>SUM(K87:K88)</f>
        <v>41559023.649999999</v>
      </c>
      <c r="L86" s="5">
        <f>SUM(L87:L88)</f>
        <v>41559023.649999999</v>
      </c>
    </row>
    <row r="87" spans="1:13" x14ac:dyDescent="0.2">
      <c r="A87" s="83"/>
      <c r="B87" s="88"/>
      <c r="C87" s="82"/>
      <c r="D87" s="67" t="s">
        <v>6</v>
      </c>
      <c r="E87" s="70">
        <v>741</v>
      </c>
      <c r="F87" s="8" t="s">
        <v>38</v>
      </c>
      <c r="G87" s="5">
        <f t="shared" si="34"/>
        <v>153272032.49000001</v>
      </c>
      <c r="H87" s="5">
        <f>H90</f>
        <v>5241600</v>
      </c>
      <c r="I87" s="5">
        <f t="shared" ref="I87:L88" si="38">I90</f>
        <v>33103700</v>
      </c>
      <c r="J87" s="5">
        <f t="shared" si="38"/>
        <v>114926732.49000001</v>
      </c>
      <c r="K87" s="5">
        <f t="shared" si="38"/>
        <v>0</v>
      </c>
      <c r="L87" s="5">
        <f t="shared" si="38"/>
        <v>0</v>
      </c>
    </row>
    <row r="88" spans="1:13" ht="46.5" customHeight="1" x14ac:dyDescent="0.2">
      <c r="A88" s="83"/>
      <c r="B88" s="88"/>
      <c r="C88" s="82"/>
      <c r="D88" s="67" t="s">
        <v>88</v>
      </c>
      <c r="E88" s="70">
        <v>741</v>
      </c>
      <c r="F88" s="8" t="s">
        <v>38</v>
      </c>
      <c r="G88" s="5">
        <f t="shared" si="34"/>
        <v>216122173.90000001</v>
      </c>
      <c r="H88" s="5">
        <f>H91</f>
        <v>37141245.289999999</v>
      </c>
      <c r="I88" s="5">
        <f t="shared" si="38"/>
        <v>41797203.870000005</v>
      </c>
      <c r="J88" s="5">
        <f t="shared" si="38"/>
        <v>54065677.440000005</v>
      </c>
      <c r="K88" s="5">
        <f t="shared" si="38"/>
        <v>41559023.649999999</v>
      </c>
      <c r="L88" s="5">
        <f t="shared" si="38"/>
        <v>41559023.649999999</v>
      </c>
    </row>
    <row r="89" spans="1:13" ht="15" customHeight="1" x14ac:dyDescent="0.2">
      <c r="A89" s="83">
        <v>28</v>
      </c>
      <c r="B89" s="82" t="s">
        <v>61</v>
      </c>
      <c r="C89" s="82" t="s">
        <v>20</v>
      </c>
      <c r="D89" s="67" t="s">
        <v>74</v>
      </c>
      <c r="E89" s="70">
        <v>741</v>
      </c>
      <c r="F89" s="8" t="s">
        <v>8</v>
      </c>
      <c r="G89" s="5">
        <f t="shared" si="34"/>
        <v>369394206.38999999</v>
      </c>
      <c r="H89" s="5">
        <f>H90+H91</f>
        <v>42382845.289999999</v>
      </c>
      <c r="I89" s="5">
        <f>SUM(I90:I91)</f>
        <v>74900903.870000005</v>
      </c>
      <c r="J89" s="5">
        <f t="shared" ref="J89:L89" si="39">SUM(J90:J91)</f>
        <v>168992409.93000001</v>
      </c>
      <c r="K89" s="5">
        <f t="shared" si="39"/>
        <v>41559023.649999999</v>
      </c>
      <c r="L89" s="5">
        <f t="shared" si="39"/>
        <v>41559023.649999999</v>
      </c>
    </row>
    <row r="90" spans="1:13" x14ac:dyDescent="0.2">
      <c r="A90" s="83"/>
      <c r="B90" s="82"/>
      <c r="C90" s="82"/>
      <c r="D90" s="67" t="s">
        <v>6</v>
      </c>
      <c r="E90" s="70">
        <v>741</v>
      </c>
      <c r="F90" s="8" t="s">
        <v>8</v>
      </c>
      <c r="G90" s="5">
        <f t="shared" si="34"/>
        <v>153272032.49000001</v>
      </c>
      <c r="H90" s="5">
        <f>H93</f>
        <v>5241600</v>
      </c>
      <c r="I90" s="5">
        <f t="shared" ref="I90:L90" si="40">I93</f>
        <v>33103700</v>
      </c>
      <c r="J90" s="5">
        <f t="shared" si="40"/>
        <v>114926732.49000001</v>
      </c>
      <c r="K90" s="5">
        <f t="shared" si="40"/>
        <v>0</v>
      </c>
      <c r="L90" s="5">
        <f t="shared" si="40"/>
        <v>0</v>
      </c>
    </row>
    <row r="91" spans="1:13" ht="36" customHeight="1" x14ac:dyDescent="0.2">
      <c r="A91" s="83"/>
      <c r="B91" s="82"/>
      <c r="C91" s="82"/>
      <c r="D91" s="67" t="s">
        <v>88</v>
      </c>
      <c r="E91" s="70">
        <v>741</v>
      </c>
      <c r="F91" s="8" t="s">
        <v>8</v>
      </c>
      <c r="G91" s="5">
        <f t="shared" si="34"/>
        <v>216122173.90000001</v>
      </c>
      <c r="H91" s="5">
        <f>H94</f>
        <v>37141245.289999999</v>
      </c>
      <c r="I91" s="5">
        <f>I94</f>
        <v>41797203.870000005</v>
      </c>
      <c r="J91" s="5">
        <f>J94</f>
        <v>54065677.440000005</v>
      </c>
      <c r="K91" s="5">
        <f>K94</f>
        <v>41559023.649999999</v>
      </c>
      <c r="L91" s="5">
        <f>L94</f>
        <v>41559023.649999999</v>
      </c>
    </row>
    <row r="92" spans="1:13" ht="15" customHeight="1" x14ac:dyDescent="0.2">
      <c r="A92" s="83">
        <v>29</v>
      </c>
      <c r="B92" s="82" t="s">
        <v>83</v>
      </c>
      <c r="C92" s="82" t="s">
        <v>20</v>
      </c>
      <c r="D92" s="67" t="s">
        <v>74</v>
      </c>
      <c r="E92" s="70">
        <v>741</v>
      </c>
      <c r="F92" s="8" t="s">
        <v>8</v>
      </c>
      <c r="G92" s="5">
        <f t="shared" si="34"/>
        <v>369394206.38999999</v>
      </c>
      <c r="H92" s="5">
        <f>H93+H94</f>
        <v>42382845.289999999</v>
      </c>
      <c r="I92" s="5">
        <f>SUM(I93:I94)</f>
        <v>74900903.870000005</v>
      </c>
      <c r="J92" s="5">
        <f t="shared" ref="J92:L92" si="41">SUM(J93:J94)</f>
        <v>168992409.93000001</v>
      </c>
      <c r="K92" s="5">
        <f t="shared" si="41"/>
        <v>41559023.649999999</v>
      </c>
      <c r="L92" s="5">
        <f t="shared" si="41"/>
        <v>41559023.649999999</v>
      </c>
    </row>
    <row r="93" spans="1:13" x14ac:dyDescent="0.2">
      <c r="A93" s="83"/>
      <c r="B93" s="82"/>
      <c r="C93" s="82"/>
      <c r="D93" s="67" t="s">
        <v>6</v>
      </c>
      <c r="E93" s="70">
        <v>741</v>
      </c>
      <c r="F93" s="8" t="s">
        <v>8</v>
      </c>
      <c r="G93" s="5">
        <f t="shared" si="34"/>
        <v>153272032.49000001</v>
      </c>
      <c r="H93" s="5">
        <f>H100+H103+H106</f>
        <v>5241600</v>
      </c>
      <c r="I93" s="5">
        <f t="shared" ref="I93" si="42">I100+I103+I106</f>
        <v>33103700</v>
      </c>
      <c r="J93" s="5">
        <f>J100+J103+J106+J109</f>
        <v>114926732.49000001</v>
      </c>
      <c r="K93" s="5">
        <f t="shared" ref="K93:L93" si="43">K100+K103+K106+K109</f>
        <v>0</v>
      </c>
      <c r="L93" s="5">
        <f t="shared" si="43"/>
        <v>0</v>
      </c>
    </row>
    <row r="94" spans="1:13" ht="45" customHeight="1" x14ac:dyDescent="0.2">
      <c r="A94" s="83"/>
      <c r="B94" s="82"/>
      <c r="C94" s="82"/>
      <c r="D94" s="67" t="s">
        <v>88</v>
      </c>
      <c r="E94" s="70">
        <v>741</v>
      </c>
      <c r="F94" s="8" t="s">
        <v>8</v>
      </c>
      <c r="G94" s="5">
        <f t="shared" si="34"/>
        <v>216122173.90000001</v>
      </c>
      <c r="H94" s="5">
        <f>H95+H96+H97+H98+H101+H104+H107</f>
        <v>37141245.289999999</v>
      </c>
      <c r="I94" s="5">
        <f t="shared" ref="I94" si="44">I95+I96+I97+I98+I101+I104+I107</f>
        <v>41797203.870000005</v>
      </c>
      <c r="J94" s="5">
        <f>J95+J96+J97+J98+J101+J104+J107+J110</f>
        <v>54065677.440000005</v>
      </c>
      <c r="K94" s="5">
        <f t="shared" ref="K94:L94" si="45">K95+K96+K97+K98+K101+K104+K107+K110</f>
        <v>41559023.649999999</v>
      </c>
      <c r="L94" s="5">
        <f t="shared" si="45"/>
        <v>41559023.649999999</v>
      </c>
    </row>
    <row r="95" spans="1:13" ht="45" x14ac:dyDescent="0.2">
      <c r="A95" s="73">
        <v>30</v>
      </c>
      <c r="B95" s="66" t="s">
        <v>84</v>
      </c>
      <c r="C95" s="66" t="s">
        <v>20</v>
      </c>
      <c r="D95" s="67" t="s">
        <v>88</v>
      </c>
      <c r="E95" s="70">
        <v>741</v>
      </c>
      <c r="F95" s="8" t="s">
        <v>39</v>
      </c>
      <c r="G95" s="5">
        <f t="shared" si="34"/>
        <v>106703763.55999999</v>
      </c>
      <c r="H95" s="5">
        <v>11839500</v>
      </c>
      <c r="I95" s="5">
        <v>18343766.280000001</v>
      </c>
      <c r="J95" s="5">
        <v>25373848.800000001</v>
      </c>
      <c r="K95" s="5">
        <v>25573324.239999998</v>
      </c>
      <c r="L95" s="5">
        <v>25573324.239999998</v>
      </c>
    </row>
    <row r="96" spans="1:13" ht="45" customHeight="1" x14ac:dyDescent="0.2">
      <c r="A96" s="73">
        <v>31</v>
      </c>
      <c r="B96" s="66" t="s">
        <v>85</v>
      </c>
      <c r="C96" s="66" t="s">
        <v>20</v>
      </c>
      <c r="D96" s="67" t="s">
        <v>88</v>
      </c>
      <c r="E96" s="70">
        <v>741</v>
      </c>
      <c r="F96" s="8" t="s">
        <v>40</v>
      </c>
      <c r="G96" s="5">
        <f t="shared" si="34"/>
        <v>60105318.310000002</v>
      </c>
      <c r="H96" s="5">
        <v>10368461</v>
      </c>
      <c r="I96" s="5">
        <v>11921876.300000001</v>
      </c>
      <c r="J96" s="5">
        <v>5843582.1900000004</v>
      </c>
      <c r="K96" s="5">
        <v>15985699.41</v>
      </c>
      <c r="L96" s="5">
        <v>15985699.41</v>
      </c>
    </row>
    <row r="97" spans="1:20" ht="33.75" x14ac:dyDescent="0.2">
      <c r="A97" s="73">
        <v>32</v>
      </c>
      <c r="B97" s="66" t="s">
        <v>26</v>
      </c>
      <c r="C97" s="68" t="s">
        <v>20</v>
      </c>
      <c r="D97" s="67" t="s">
        <v>88</v>
      </c>
      <c r="E97" s="70">
        <v>741</v>
      </c>
      <c r="F97" s="8" t="s">
        <v>41</v>
      </c>
      <c r="G97" s="5">
        <f t="shared" si="34"/>
        <v>25752605.25</v>
      </c>
      <c r="H97" s="5">
        <v>6013169.96</v>
      </c>
      <c r="I97" s="5">
        <v>8257568.9800000004</v>
      </c>
      <c r="J97" s="5">
        <v>11481866.310000001</v>
      </c>
      <c r="K97" s="5">
        <v>0</v>
      </c>
      <c r="L97" s="5">
        <v>0</v>
      </c>
    </row>
    <row r="98" spans="1:20" ht="45" x14ac:dyDescent="0.2">
      <c r="A98" s="73">
        <v>33</v>
      </c>
      <c r="B98" s="66" t="s">
        <v>86</v>
      </c>
      <c r="C98" s="68" t="s">
        <v>20</v>
      </c>
      <c r="D98" s="67" t="s">
        <v>88</v>
      </c>
      <c r="E98" s="70">
        <v>741</v>
      </c>
      <c r="F98" s="8" t="s">
        <v>68</v>
      </c>
      <c r="G98" s="5">
        <f t="shared" si="34"/>
        <v>8401714.3300000001</v>
      </c>
      <c r="H98" s="5">
        <v>8401714.3300000001</v>
      </c>
      <c r="I98" s="5">
        <v>0</v>
      </c>
      <c r="J98" s="5">
        <v>0</v>
      </c>
      <c r="K98" s="5">
        <v>0</v>
      </c>
      <c r="L98" s="5">
        <v>0</v>
      </c>
    </row>
    <row r="99" spans="1:20" ht="36" customHeight="1" x14ac:dyDescent="0.2">
      <c r="A99" s="109">
        <v>34</v>
      </c>
      <c r="B99" s="82" t="s">
        <v>73</v>
      </c>
      <c r="C99" s="68" t="s">
        <v>20</v>
      </c>
      <c r="D99" s="67" t="s">
        <v>1</v>
      </c>
      <c r="E99" s="70">
        <v>741</v>
      </c>
      <c r="F99" s="8" t="s">
        <v>72</v>
      </c>
      <c r="G99" s="5">
        <f t="shared" si="34"/>
        <v>5760000</v>
      </c>
      <c r="H99" s="5">
        <f>SUM(H100:H101)</f>
        <v>5760000</v>
      </c>
      <c r="I99" s="5">
        <f t="shared" ref="I99:L99" si="46">I100+I101</f>
        <v>0</v>
      </c>
      <c r="J99" s="5">
        <f t="shared" si="46"/>
        <v>0</v>
      </c>
      <c r="K99" s="5">
        <f t="shared" si="46"/>
        <v>0</v>
      </c>
      <c r="L99" s="5">
        <f t="shared" si="46"/>
        <v>0</v>
      </c>
    </row>
    <row r="100" spans="1:20" ht="36" customHeight="1" x14ac:dyDescent="0.2">
      <c r="A100" s="110"/>
      <c r="B100" s="82"/>
      <c r="C100" s="68" t="s">
        <v>20</v>
      </c>
      <c r="D100" s="67" t="s">
        <v>6</v>
      </c>
      <c r="E100" s="70">
        <v>741</v>
      </c>
      <c r="F100" s="8" t="s">
        <v>72</v>
      </c>
      <c r="G100" s="5">
        <f t="shared" si="34"/>
        <v>5241600</v>
      </c>
      <c r="H100" s="5">
        <v>5241600</v>
      </c>
      <c r="I100" s="5">
        <v>0</v>
      </c>
      <c r="J100" s="5">
        <v>0</v>
      </c>
      <c r="K100" s="5">
        <v>0</v>
      </c>
      <c r="L100" s="5">
        <v>0</v>
      </c>
      <c r="M100" s="26">
        <v>0.91</v>
      </c>
    </row>
    <row r="101" spans="1:20" ht="36.75" customHeight="1" x14ac:dyDescent="0.2">
      <c r="A101" s="110"/>
      <c r="B101" s="82"/>
      <c r="C101" s="68" t="s">
        <v>20</v>
      </c>
      <c r="D101" s="67" t="s">
        <v>88</v>
      </c>
      <c r="E101" s="70">
        <v>741</v>
      </c>
      <c r="F101" s="8" t="s">
        <v>72</v>
      </c>
      <c r="G101" s="5">
        <f t="shared" si="34"/>
        <v>518400</v>
      </c>
      <c r="H101" s="5">
        <v>518400</v>
      </c>
      <c r="I101" s="5">
        <v>0</v>
      </c>
      <c r="J101" s="5">
        <v>0</v>
      </c>
      <c r="K101" s="5">
        <v>0</v>
      </c>
      <c r="L101" s="5">
        <v>0</v>
      </c>
      <c r="M101" s="26">
        <v>0.09</v>
      </c>
    </row>
    <row r="102" spans="1:20" ht="36.75" customHeight="1" x14ac:dyDescent="0.2">
      <c r="A102" s="83">
        <v>35</v>
      </c>
      <c r="B102" s="88" t="s">
        <v>94</v>
      </c>
      <c r="C102" s="68" t="s">
        <v>20</v>
      </c>
      <c r="D102" s="67" t="s">
        <v>1</v>
      </c>
      <c r="E102" s="70">
        <v>741</v>
      </c>
      <c r="F102" s="8" t="s">
        <v>93</v>
      </c>
      <c r="G102" s="5">
        <f t="shared" si="34"/>
        <v>36377692.310000002</v>
      </c>
      <c r="H102" s="5">
        <f>H103+H104</f>
        <v>0</v>
      </c>
      <c r="I102" s="5">
        <f>SUM(I103:I104)</f>
        <v>36377692.310000002</v>
      </c>
      <c r="J102" s="5">
        <f t="shared" ref="J102:L102" si="47">SUM(J103:J104)</f>
        <v>0</v>
      </c>
      <c r="K102" s="5">
        <f t="shared" si="47"/>
        <v>0</v>
      </c>
      <c r="L102" s="5">
        <f t="shared" si="47"/>
        <v>0</v>
      </c>
      <c r="M102" s="26">
        <v>0.91</v>
      </c>
    </row>
    <row r="103" spans="1:20" ht="33.75" x14ac:dyDescent="0.2">
      <c r="A103" s="83"/>
      <c r="B103" s="88"/>
      <c r="C103" s="68" t="s">
        <v>20</v>
      </c>
      <c r="D103" s="67" t="s">
        <v>6</v>
      </c>
      <c r="E103" s="70">
        <v>741</v>
      </c>
      <c r="F103" s="8" t="s">
        <v>93</v>
      </c>
      <c r="G103" s="5">
        <f t="shared" si="34"/>
        <v>33103700</v>
      </c>
      <c r="H103" s="5">
        <v>0</v>
      </c>
      <c r="I103" s="5">
        <v>33103700</v>
      </c>
      <c r="J103" s="5">
        <v>0</v>
      </c>
      <c r="K103" s="5">
        <v>0</v>
      </c>
      <c r="L103" s="5">
        <v>0</v>
      </c>
      <c r="M103" s="26">
        <v>0.09</v>
      </c>
    </row>
    <row r="104" spans="1:20" ht="33.75" customHeight="1" x14ac:dyDescent="0.2">
      <c r="A104" s="83"/>
      <c r="B104" s="88"/>
      <c r="C104" s="68" t="s">
        <v>20</v>
      </c>
      <c r="D104" s="67" t="s">
        <v>89</v>
      </c>
      <c r="E104" s="70">
        <v>741</v>
      </c>
      <c r="F104" s="8" t="s">
        <v>93</v>
      </c>
      <c r="G104" s="5">
        <f t="shared" si="34"/>
        <v>3273992.31</v>
      </c>
      <c r="H104" s="5">
        <v>0</v>
      </c>
      <c r="I104" s="5">
        <v>3273992.31</v>
      </c>
      <c r="J104" s="5">
        <v>0</v>
      </c>
      <c r="K104" s="5">
        <v>0</v>
      </c>
      <c r="L104" s="5">
        <v>0</v>
      </c>
      <c r="M104" s="26"/>
      <c r="N104" s="33"/>
      <c r="O104" s="33"/>
      <c r="P104" s="35"/>
      <c r="Q104" s="35"/>
      <c r="R104" s="35"/>
    </row>
    <row r="105" spans="1:20" x14ac:dyDescent="0.2">
      <c r="A105" s="83">
        <v>36</v>
      </c>
      <c r="B105" s="140" t="s">
        <v>157</v>
      </c>
      <c r="C105" s="87" t="s">
        <v>19</v>
      </c>
      <c r="D105" s="67" t="s">
        <v>1</v>
      </c>
      <c r="E105" s="70">
        <v>741</v>
      </c>
      <c r="F105" s="8" t="s">
        <v>166</v>
      </c>
      <c r="G105" s="5">
        <f t="shared" si="34"/>
        <v>108501172.63</v>
      </c>
      <c r="H105" s="5">
        <f>SUM(H106:H107)</f>
        <v>0</v>
      </c>
      <c r="I105" s="5">
        <f t="shared" ref="I105:L105" si="48">SUM(I106:I107)</f>
        <v>0</v>
      </c>
      <c r="J105" s="5">
        <f t="shared" si="48"/>
        <v>108501172.63</v>
      </c>
      <c r="K105" s="5">
        <f t="shared" si="48"/>
        <v>0</v>
      </c>
      <c r="L105" s="5">
        <f t="shared" si="48"/>
        <v>0</v>
      </c>
      <c r="M105" s="26"/>
      <c r="N105" s="33"/>
      <c r="O105" s="33"/>
      <c r="P105" s="35"/>
      <c r="Q105" s="35"/>
      <c r="R105" s="35"/>
    </row>
    <row r="106" spans="1:20" x14ac:dyDescent="0.2">
      <c r="A106" s="83"/>
      <c r="B106" s="140"/>
      <c r="C106" s="87"/>
      <c r="D106" s="67" t="s">
        <v>6</v>
      </c>
      <c r="E106" s="70">
        <v>741</v>
      </c>
      <c r="F106" s="8" t="s">
        <v>166</v>
      </c>
      <c r="G106" s="5">
        <f t="shared" si="34"/>
        <v>98736067.090000004</v>
      </c>
      <c r="H106" s="5">
        <v>0</v>
      </c>
      <c r="I106" s="5">
        <v>0</v>
      </c>
      <c r="J106" s="5">
        <v>98736067.090000004</v>
      </c>
      <c r="K106" s="5">
        <v>0</v>
      </c>
      <c r="L106" s="5">
        <v>0</v>
      </c>
      <c r="M106" s="26" t="s">
        <v>160</v>
      </c>
      <c r="N106" s="33"/>
      <c r="O106" s="33"/>
      <c r="P106" s="35"/>
      <c r="Q106" s="35"/>
      <c r="R106" s="35"/>
    </row>
    <row r="107" spans="1:20" ht="33.75" customHeight="1" x14ac:dyDescent="0.2">
      <c r="A107" s="83"/>
      <c r="B107" s="140"/>
      <c r="C107" s="87"/>
      <c r="D107" s="67" t="s">
        <v>88</v>
      </c>
      <c r="E107" s="70">
        <v>741</v>
      </c>
      <c r="F107" s="8" t="s">
        <v>166</v>
      </c>
      <c r="G107" s="5">
        <f t="shared" si="34"/>
        <v>9765105.5399999991</v>
      </c>
      <c r="H107" s="5">
        <v>0</v>
      </c>
      <c r="I107" s="5">
        <v>0</v>
      </c>
      <c r="J107" s="5">
        <v>9765105.5399999991</v>
      </c>
      <c r="K107" s="5">
        <v>0</v>
      </c>
      <c r="L107" s="5">
        <v>0</v>
      </c>
      <c r="M107" s="26" t="s">
        <v>110</v>
      </c>
      <c r="N107" s="33" t="s">
        <v>111</v>
      </c>
      <c r="O107" s="33"/>
      <c r="P107" s="35"/>
      <c r="Q107" s="35"/>
      <c r="R107" s="55" t="s">
        <v>159</v>
      </c>
    </row>
    <row r="108" spans="1:20" x14ac:dyDescent="0.2">
      <c r="A108" s="94">
        <v>37</v>
      </c>
      <c r="B108" s="144" t="s">
        <v>165</v>
      </c>
      <c r="C108" s="87" t="s">
        <v>19</v>
      </c>
      <c r="D108" s="67" t="s">
        <v>1</v>
      </c>
      <c r="E108" s="70">
        <v>741</v>
      </c>
      <c r="F108" s="8" t="s">
        <v>8</v>
      </c>
      <c r="G108" s="5">
        <f t="shared" si="34"/>
        <v>17791940</v>
      </c>
      <c r="H108" s="5">
        <v>0</v>
      </c>
      <c r="I108" s="5">
        <v>0</v>
      </c>
      <c r="J108" s="5">
        <f>J109+J110</f>
        <v>17791940</v>
      </c>
      <c r="K108" s="5">
        <f t="shared" ref="K108:L108" si="49">K109+K110</f>
        <v>0</v>
      </c>
      <c r="L108" s="5">
        <f t="shared" si="49"/>
        <v>0</v>
      </c>
      <c r="N108" s="33"/>
      <c r="O108" s="33"/>
      <c r="P108" s="35"/>
      <c r="Q108" s="35"/>
      <c r="R108" s="55"/>
    </row>
    <row r="109" spans="1:20" x14ac:dyDescent="0.2">
      <c r="A109" s="95"/>
      <c r="B109" s="145"/>
      <c r="C109" s="87"/>
      <c r="D109" s="67" t="s">
        <v>6</v>
      </c>
      <c r="E109" s="70">
        <v>741</v>
      </c>
      <c r="F109" s="8" t="s">
        <v>8</v>
      </c>
      <c r="G109" s="5">
        <f t="shared" si="34"/>
        <v>16190665.4</v>
      </c>
      <c r="H109" s="5">
        <v>0</v>
      </c>
      <c r="I109" s="5">
        <v>0</v>
      </c>
      <c r="J109" s="5">
        <v>16190665.4</v>
      </c>
      <c r="K109" s="5">
        <v>0</v>
      </c>
      <c r="L109" s="5">
        <v>0</v>
      </c>
      <c r="M109" s="26">
        <v>0.91</v>
      </c>
      <c r="N109" s="33"/>
      <c r="O109" s="33"/>
      <c r="P109" s="35"/>
      <c r="Q109" s="35"/>
      <c r="R109" s="55"/>
    </row>
    <row r="110" spans="1:20" ht="33.75" x14ac:dyDescent="0.2">
      <c r="A110" s="96"/>
      <c r="B110" s="146"/>
      <c r="C110" s="87"/>
      <c r="D110" s="67" t="s">
        <v>88</v>
      </c>
      <c r="E110" s="70">
        <v>741</v>
      </c>
      <c r="F110" s="8" t="s">
        <v>8</v>
      </c>
      <c r="G110" s="5">
        <f t="shared" si="34"/>
        <v>1601274.6</v>
      </c>
      <c r="H110" s="5">
        <v>0</v>
      </c>
      <c r="I110" s="5">
        <v>0</v>
      </c>
      <c r="J110" s="5">
        <v>1601274.6</v>
      </c>
      <c r="K110" s="5">
        <v>0</v>
      </c>
      <c r="L110" s="5">
        <v>0</v>
      </c>
      <c r="M110" s="26">
        <v>0.09</v>
      </c>
      <c r="N110" s="33"/>
      <c r="O110" s="33"/>
      <c r="P110" s="35"/>
      <c r="Q110" s="35"/>
      <c r="R110" s="55"/>
    </row>
    <row r="111" spans="1:20" s="41" customFormat="1" ht="12.75" customHeight="1" x14ac:dyDescent="0.2">
      <c r="A111" s="104">
        <v>38</v>
      </c>
      <c r="B111" s="105" t="s">
        <v>7</v>
      </c>
      <c r="C111" s="113" t="s">
        <v>99</v>
      </c>
      <c r="D111" s="74" t="s">
        <v>1</v>
      </c>
      <c r="E111" s="63">
        <v>737</v>
      </c>
      <c r="F111" s="37" t="s">
        <v>32</v>
      </c>
      <c r="G111" s="5">
        <f t="shared" si="34"/>
        <v>3015313398.1599998</v>
      </c>
      <c r="H111" s="36">
        <f>SUM(H112:H114)</f>
        <v>0</v>
      </c>
      <c r="I111" s="5">
        <f t="shared" ref="I111:L111" si="50">SUM(I112:I114)</f>
        <v>926336873.8900001</v>
      </c>
      <c r="J111" s="5">
        <f t="shared" si="50"/>
        <v>1129060412.0799999</v>
      </c>
      <c r="K111" s="5">
        <f t="shared" si="50"/>
        <v>479736112.19</v>
      </c>
      <c r="L111" s="5">
        <f t="shared" si="50"/>
        <v>480180000</v>
      </c>
      <c r="M111" s="38"/>
      <c r="N111" s="38"/>
      <c r="O111" s="38"/>
      <c r="P111" s="39"/>
      <c r="Q111" s="39"/>
      <c r="R111" s="56"/>
      <c r="S111" s="40"/>
      <c r="T111" s="40"/>
    </row>
    <row r="112" spans="1:20" s="41" customFormat="1" ht="25.5" customHeight="1" x14ac:dyDescent="0.2">
      <c r="A112" s="104"/>
      <c r="B112" s="105"/>
      <c r="C112" s="113"/>
      <c r="D112" s="74" t="s">
        <v>46</v>
      </c>
      <c r="E112" s="63">
        <v>737</v>
      </c>
      <c r="F112" s="37" t="s">
        <v>32</v>
      </c>
      <c r="G112" s="5">
        <f t="shared" si="34"/>
        <v>693345388.55999994</v>
      </c>
      <c r="H112" s="36">
        <f>H116</f>
        <v>0</v>
      </c>
      <c r="I112" s="5">
        <f t="shared" ref="I112:L114" si="51">I116</f>
        <v>275991188.56</v>
      </c>
      <c r="J112" s="5">
        <f t="shared" si="51"/>
        <v>389465000</v>
      </c>
      <c r="K112" s="5">
        <f t="shared" si="51"/>
        <v>27889200</v>
      </c>
      <c r="L112" s="5">
        <f t="shared" si="51"/>
        <v>0</v>
      </c>
      <c r="M112" s="38"/>
      <c r="N112" s="38"/>
      <c r="O112" s="38"/>
    </row>
    <row r="113" spans="1:14" s="41" customFormat="1" ht="12.75" customHeight="1" x14ac:dyDescent="0.2">
      <c r="A113" s="104"/>
      <c r="B113" s="105"/>
      <c r="C113" s="113"/>
      <c r="D113" s="74" t="s">
        <v>6</v>
      </c>
      <c r="E113" s="63">
        <v>737</v>
      </c>
      <c r="F113" s="37" t="s">
        <v>32</v>
      </c>
      <c r="G113" s="5">
        <f t="shared" si="34"/>
        <v>743386594.19000006</v>
      </c>
      <c r="H113" s="36">
        <f>H117</f>
        <v>0</v>
      </c>
      <c r="I113" s="5">
        <f>I117</f>
        <v>39578149.850000001</v>
      </c>
      <c r="J113" s="5">
        <f t="shared" si="51"/>
        <v>330444237.19999999</v>
      </c>
      <c r="K113" s="5">
        <f t="shared" si="51"/>
        <v>193184207.13999999</v>
      </c>
      <c r="L113" s="5">
        <f t="shared" si="51"/>
        <v>180180000</v>
      </c>
    </row>
    <row r="114" spans="1:14" s="41" customFormat="1" ht="33.75" x14ac:dyDescent="0.2">
      <c r="A114" s="104"/>
      <c r="B114" s="105"/>
      <c r="C114" s="113"/>
      <c r="D114" s="74" t="s">
        <v>88</v>
      </c>
      <c r="E114" s="63">
        <v>737</v>
      </c>
      <c r="F114" s="37" t="s">
        <v>32</v>
      </c>
      <c r="G114" s="5">
        <f t="shared" si="34"/>
        <v>1578581415.4100001</v>
      </c>
      <c r="H114" s="36">
        <f>H118</f>
        <v>0</v>
      </c>
      <c r="I114" s="5">
        <f t="shared" si="51"/>
        <v>610767535.48000002</v>
      </c>
      <c r="J114" s="5">
        <f t="shared" si="51"/>
        <v>409151174.88</v>
      </c>
      <c r="K114" s="5">
        <f t="shared" si="51"/>
        <v>258662705.05000001</v>
      </c>
      <c r="L114" s="5">
        <f t="shared" si="51"/>
        <v>300000000</v>
      </c>
    </row>
    <row r="115" spans="1:14" s="41" customFormat="1" ht="15" customHeight="1" x14ac:dyDescent="0.2">
      <c r="A115" s="104">
        <v>39</v>
      </c>
      <c r="B115" s="105" t="s">
        <v>112</v>
      </c>
      <c r="C115" s="113" t="s">
        <v>99</v>
      </c>
      <c r="D115" s="74" t="s">
        <v>1</v>
      </c>
      <c r="E115" s="63">
        <v>737</v>
      </c>
      <c r="F115" s="37" t="s">
        <v>32</v>
      </c>
      <c r="G115" s="5">
        <f t="shared" si="34"/>
        <v>3015313398.1599998</v>
      </c>
      <c r="H115" s="36">
        <f>SUM(H116:H118)</f>
        <v>0</v>
      </c>
      <c r="I115" s="5">
        <f t="shared" ref="I115:L115" si="52">SUM(I116:I118)</f>
        <v>926336873.8900001</v>
      </c>
      <c r="J115" s="5">
        <f t="shared" si="52"/>
        <v>1129060412.0799999</v>
      </c>
      <c r="K115" s="5">
        <f t="shared" si="52"/>
        <v>479736112.19</v>
      </c>
      <c r="L115" s="5">
        <f t="shared" si="52"/>
        <v>480180000</v>
      </c>
    </row>
    <row r="116" spans="1:14" s="41" customFormat="1" ht="20.25" customHeight="1" x14ac:dyDescent="0.2">
      <c r="A116" s="104"/>
      <c r="B116" s="105"/>
      <c r="C116" s="113"/>
      <c r="D116" s="74" t="s">
        <v>46</v>
      </c>
      <c r="E116" s="63">
        <v>737</v>
      </c>
      <c r="F116" s="37" t="s">
        <v>32</v>
      </c>
      <c r="G116" s="5">
        <f t="shared" si="34"/>
        <v>693345388.55999994</v>
      </c>
      <c r="H116" s="36">
        <f>H120</f>
        <v>0</v>
      </c>
      <c r="I116" s="5">
        <f t="shared" ref="I116:L118" si="53">I120</f>
        <v>275991188.56</v>
      </c>
      <c r="J116" s="5">
        <f t="shared" si="53"/>
        <v>389465000</v>
      </c>
      <c r="K116" s="5">
        <f t="shared" si="53"/>
        <v>27889200</v>
      </c>
      <c r="L116" s="5">
        <f t="shared" si="53"/>
        <v>0</v>
      </c>
    </row>
    <row r="117" spans="1:14" s="41" customFormat="1" ht="12.75" customHeight="1" x14ac:dyDescent="0.2">
      <c r="A117" s="104"/>
      <c r="B117" s="105"/>
      <c r="C117" s="113"/>
      <c r="D117" s="74" t="s">
        <v>6</v>
      </c>
      <c r="E117" s="63">
        <v>737</v>
      </c>
      <c r="F117" s="37" t="s">
        <v>32</v>
      </c>
      <c r="G117" s="5">
        <f t="shared" si="34"/>
        <v>743386594.19000006</v>
      </c>
      <c r="H117" s="36">
        <f>H121</f>
        <v>0</v>
      </c>
      <c r="I117" s="5">
        <f>I121</f>
        <v>39578149.850000001</v>
      </c>
      <c r="J117" s="5">
        <f t="shared" si="53"/>
        <v>330444237.19999999</v>
      </c>
      <c r="K117" s="5">
        <f t="shared" si="53"/>
        <v>193184207.13999999</v>
      </c>
      <c r="L117" s="5">
        <f t="shared" si="53"/>
        <v>180180000</v>
      </c>
    </row>
    <row r="118" spans="1:14" s="41" customFormat="1" ht="33.75" x14ac:dyDescent="0.2">
      <c r="A118" s="104"/>
      <c r="B118" s="105"/>
      <c r="C118" s="113"/>
      <c r="D118" s="74" t="s">
        <v>89</v>
      </c>
      <c r="E118" s="63">
        <v>737</v>
      </c>
      <c r="F118" s="37" t="s">
        <v>32</v>
      </c>
      <c r="G118" s="5">
        <f t="shared" si="34"/>
        <v>1578581415.4100001</v>
      </c>
      <c r="H118" s="36">
        <f t="shared" ref="H118:I118" si="54">H122</f>
        <v>0</v>
      </c>
      <c r="I118" s="5">
        <f t="shared" si="54"/>
        <v>610767535.48000002</v>
      </c>
      <c r="J118" s="5">
        <f>J122</f>
        <v>409151174.88</v>
      </c>
      <c r="K118" s="5">
        <f t="shared" si="53"/>
        <v>258662705.05000001</v>
      </c>
      <c r="L118" s="5">
        <f t="shared" si="53"/>
        <v>300000000</v>
      </c>
    </row>
    <row r="119" spans="1:14" s="41" customFormat="1" ht="15" customHeight="1" x14ac:dyDescent="0.2">
      <c r="A119" s="104">
        <v>40</v>
      </c>
      <c r="B119" s="112" t="s">
        <v>113</v>
      </c>
      <c r="C119" s="113" t="s">
        <v>99</v>
      </c>
      <c r="D119" s="74" t="s">
        <v>1</v>
      </c>
      <c r="E119" s="63">
        <v>737</v>
      </c>
      <c r="F119" s="37" t="s">
        <v>32</v>
      </c>
      <c r="G119" s="5">
        <f t="shared" si="34"/>
        <v>3015313398.1599998</v>
      </c>
      <c r="H119" s="36">
        <f>SUM(H120:H122)</f>
        <v>0</v>
      </c>
      <c r="I119" s="5">
        <f t="shared" ref="I119:L119" si="55">SUM(I120:I122)</f>
        <v>926336873.8900001</v>
      </c>
      <c r="J119" s="5">
        <f t="shared" si="55"/>
        <v>1129060412.0799999</v>
      </c>
      <c r="K119" s="5">
        <f t="shared" si="55"/>
        <v>479736112.19</v>
      </c>
      <c r="L119" s="5">
        <f t="shared" si="55"/>
        <v>480180000</v>
      </c>
    </row>
    <row r="120" spans="1:14" s="41" customFormat="1" ht="22.5" customHeight="1" x14ac:dyDescent="0.2">
      <c r="A120" s="104"/>
      <c r="B120" s="112"/>
      <c r="C120" s="113"/>
      <c r="D120" s="74" t="s">
        <v>46</v>
      </c>
      <c r="E120" s="63">
        <v>737</v>
      </c>
      <c r="F120" s="37" t="s">
        <v>32</v>
      </c>
      <c r="G120" s="5">
        <f t="shared" si="34"/>
        <v>693345388.55999994</v>
      </c>
      <c r="H120" s="36">
        <f>H124+H129+H135+H146</f>
        <v>0</v>
      </c>
      <c r="I120" s="5">
        <f t="shared" ref="I120" si="56">I124+I129+I135+I146</f>
        <v>275991188.56</v>
      </c>
      <c r="J120" s="5">
        <f>J124+J129+J135+J146+J150+J154+J158+J162+J166</f>
        <v>389465000</v>
      </c>
      <c r="K120" s="5">
        <f t="shared" ref="K120:L120" si="57">K124+K129+K135+K146+K150+K154+K158+K162+K166</f>
        <v>27889200</v>
      </c>
      <c r="L120" s="5">
        <f t="shared" si="57"/>
        <v>0</v>
      </c>
    </row>
    <row r="121" spans="1:14" s="41" customFormat="1" ht="12.75" customHeight="1" x14ac:dyDescent="0.2">
      <c r="A121" s="104"/>
      <c r="B121" s="112"/>
      <c r="C121" s="113"/>
      <c r="D121" s="74" t="s">
        <v>6</v>
      </c>
      <c r="E121" s="63">
        <v>737</v>
      </c>
      <c r="F121" s="37" t="s">
        <v>32</v>
      </c>
      <c r="G121" s="5">
        <f t="shared" si="34"/>
        <v>743386594.19000006</v>
      </c>
      <c r="H121" s="36">
        <f>H125+H130+H136+H140+H147</f>
        <v>0</v>
      </c>
      <c r="I121" s="5">
        <f>I125+I130+I136+I140+I147</f>
        <v>39578149.850000001</v>
      </c>
      <c r="J121" s="5">
        <f>J125+J130+J136+J140+J147+J151+J155+J159+J163+J167</f>
        <v>330444237.19999999</v>
      </c>
      <c r="K121" s="5">
        <f t="shared" ref="K121:L121" si="58">K125+K130+K136+K140+K147+K151+K155+K159+K163+K167</f>
        <v>193184207.13999999</v>
      </c>
      <c r="L121" s="5">
        <f t="shared" si="58"/>
        <v>180180000</v>
      </c>
    </row>
    <row r="122" spans="1:14" s="41" customFormat="1" ht="33.75" x14ac:dyDescent="0.2">
      <c r="A122" s="104"/>
      <c r="B122" s="112"/>
      <c r="C122" s="113"/>
      <c r="D122" s="74" t="s">
        <v>89</v>
      </c>
      <c r="E122" s="63">
        <v>737</v>
      </c>
      <c r="F122" s="37" t="s">
        <v>32</v>
      </c>
      <c r="G122" s="5">
        <f t="shared" si="34"/>
        <v>1578581415.4100001</v>
      </c>
      <c r="H122" s="36">
        <f>H126+H127+H131+H132+H133+H137+H138+H141+H142+H143+H144+H148</f>
        <v>0</v>
      </c>
      <c r="I122" s="5">
        <f t="shared" ref="I122" si="59">I126+I127+I131+I132+I133+I137+I138+I141+I142+I143+I144+I148</f>
        <v>610767535.48000002</v>
      </c>
      <c r="J122" s="5">
        <f>J126+J127+J131+J132+J133+J137+J138+J141+J142+J143+J144+J148+J152+J156+J160+J164+J168</f>
        <v>409151174.88</v>
      </c>
      <c r="K122" s="5">
        <f t="shared" ref="K122:L122" si="60">K126+K127+K131+K132+K133+K137+K138+K141+K142+K143+K144+K148+K152+K156+K160+K164+K168</f>
        <v>258662705.05000001</v>
      </c>
      <c r="L122" s="5">
        <f t="shared" si="60"/>
        <v>300000000</v>
      </c>
    </row>
    <row r="123" spans="1:14" s="41" customFormat="1" ht="15" customHeight="1" x14ac:dyDescent="0.2">
      <c r="A123" s="104">
        <v>41</v>
      </c>
      <c r="B123" s="112" t="s">
        <v>114</v>
      </c>
      <c r="C123" s="113" t="s">
        <v>99</v>
      </c>
      <c r="D123" s="67" t="s">
        <v>1</v>
      </c>
      <c r="E123" s="25">
        <v>737</v>
      </c>
      <c r="F123" s="8" t="s">
        <v>32</v>
      </c>
      <c r="G123" s="5">
        <f t="shared" si="34"/>
        <v>454113629.89999998</v>
      </c>
      <c r="H123" s="36">
        <f>SUM(H124:H127)</f>
        <v>0</v>
      </c>
      <c r="I123" s="5">
        <f>SUM(I124:I127)</f>
        <v>378407262.06</v>
      </c>
      <c r="J123" s="5">
        <f>SUM(J124:J127)</f>
        <v>75706367.840000004</v>
      </c>
      <c r="K123" s="5">
        <f t="shared" ref="K123:L123" si="61">SUM(K124:K127)</f>
        <v>0</v>
      </c>
      <c r="L123" s="5">
        <f t="shared" si="61"/>
        <v>0</v>
      </c>
      <c r="M123" s="40"/>
      <c r="N123" s="40"/>
    </row>
    <row r="124" spans="1:14" s="41" customFormat="1" ht="24" customHeight="1" x14ac:dyDescent="0.2">
      <c r="A124" s="104"/>
      <c r="B124" s="112"/>
      <c r="C124" s="113"/>
      <c r="D124" s="67" t="s">
        <v>46</v>
      </c>
      <c r="E124" s="25">
        <v>737</v>
      </c>
      <c r="F124" s="8" t="s">
        <v>32</v>
      </c>
      <c r="G124" s="5">
        <f t="shared" si="34"/>
        <v>0</v>
      </c>
      <c r="H124" s="36">
        <v>0</v>
      </c>
      <c r="I124" s="5">
        <v>0</v>
      </c>
      <c r="J124" s="5">
        <v>0</v>
      </c>
      <c r="K124" s="5">
        <v>0</v>
      </c>
      <c r="L124" s="5">
        <v>0</v>
      </c>
    </row>
    <row r="125" spans="1:14" s="41" customFormat="1" ht="12.75" customHeight="1" x14ac:dyDescent="0.2">
      <c r="A125" s="104"/>
      <c r="B125" s="112"/>
      <c r="C125" s="113"/>
      <c r="D125" s="67" t="s">
        <v>6</v>
      </c>
      <c r="E125" s="25">
        <v>737</v>
      </c>
      <c r="F125" s="8" t="s">
        <v>145</v>
      </c>
      <c r="G125" s="5">
        <f t="shared" si="34"/>
        <v>23000000</v>
      </c>
      <c r="H125" s="36">
        <v>0</v>
      </c>
      <c r="I125" s="5">
        <v>23000000</v>
      </c>
      <c r="J125" s="5">
        <v>0</v>
      </c>
      <c r="K125" s="5">
        <v>0</v>
      </c>
      <c r="L125" s="5">
        <v>0</v>
      </c>
    </row>
    <row r="126" spans="1:14" s="41" customFormat="1" ht="33.75" x14ac:dyDescent="0.2">
      <c r="A126" s="104"/>
      <c r="B126" s="112"/>
      <c r="C126" s="113"/>
      <c r="D126" s="67" t="s">
        <v>89</v>
      </c>
      <c r="E126" s="25">
        <v>737</v>
      </c>
      <c r="F126" s="8" t="s">
        <v>145</v>
      </c>
      <c r="G126" s="5">
        <f t="shared" si="34"/>
        <v>2274725.27</v>
      </c>
      <c r="H126" s="36">
        <v>0</v>
      </c>
      <c r="I126" s="5">
        <v>2274725.27</v>
      </c>
      <c r="J126" s="5">
        <v>0</v>
      </c>
      <c r="K126" s="5">
        <v>0</v>
      </c>
      <c r="L126" s="5">
        <v>0</v>
      </c>
    </row>
    <row r="127" spans="1:14" s="41" customFormat="1" ht="33.75" x14ac:dyDescent="0.2">
      <c r="A127" s="104"/>
      <c r="B127" s="112"/>
      <c r="C127" s="113"/>
      <c r="D127" s="67" t="s">
        <v>89</v>
      </c>
      <c r="E127" s="25">
        <v>737</v>
      </c>
      <c r="F127" s="8" t="s">
        <v>146</v>
      </c>
      <c r="G127" s="5">
        <f t="shared" si="34"/>
        <v>428838904.63</v>
      </c>
      <c r="H127" s="36">
        <v>0</v>
      </c>
      <c r="I127" s="5">
        <f>352280036.79+852500</f>
        <v>353132536.79000002</v>
      </c>
      <c r="J127" s="5">
        <v>75706367.840000004</v>
      </c>
      <c r="K127" s="5">
        <v>0</v>
      </c>
      <c r="L127" s="5">
        <v>0</v>
      </c>
    </row>
    <row r="128" spans="1:14" s="41" customFormat="1" ht="15" customHeight="1" x14ac:dyDescent="0.2">
      <c r="A128" s="104">
        <v>42</v>
      </c>
      <c r="B128" s="112" t="s">
        <v>158</v>
      </c>
      <c r="C128" s="113" t="s">
        <v>99</v>
      </c>
      <c r="D128" s="67" t="s">
        <v>1</v>
      </c>
      <c r="E128" s="25">
        <v>737</v>
      </c>
      <c r="F128" s="8" t="s">
        <v>32</v>
      </c>
      <c r="G128" s="5">
        <f t="shared" si="34"/>
        <v>1374049227.75</v>
      </c>
      <c r="H128" s="36">
        <f>SUM(H129:H131)</f>
        <v>0</v>
      </c>
      <c r="I128" s="5">
        <f t="shared" ref="I128:L128" si="62">SUM(I129:I131)</f>
        <v>307942209.33999997</v>
      </c>
      <c r="J128" s="5">
        <f t="shared" si="62"/>
        <v>968824569.40999997</v>
      </c>
      <c r="K128" s="5">
        <f t="shared" si="62"/>
        <v>57224970</v>
      </c>
      <c r="L128" s="5">
        <f t="shared" si="62"/>
        <v>40057479</v>
      </c>
    </row>
    <row r="129" spans="1:558" s="41" customFormat="1" ht="27.75" customHeight="1" x14ac:dyDescent="0.2">
      <c r="A129" s="104"/>
      <c r="B129" s="112"/>
      <c r="C129" s="113"/>
      <c r="D129" s="67" t="s">
        <v>46</v>
      </c>
      <c r="E129" s="25">
        <v>737</v>
      </c>
      <c r="F129" s="8" t="s">
        <v>177</v>
      </c>
      <c r="G129" s="5">
        <f t="shared" si="34"/>
        <v>637751700</v>
      </c>
      <c r="H129" s="36">
        <v>0</v>
      </c>
      <c r="I129" s="5">
        <v>264830300</v>
      </c>
      <c r="J129" s="5">
        <v>372921400</v>
      </c>
      <c r="K129" s="5">
        <v>0</v>
      </c>
      <c r="L129" s="5">
        <v>0</v>
      </c>
    </row>
    <row r="130" spans="1:558" s="41" customFormat="1" ht="41.25" customHeight="1" x14ac:dyDescent="0.2">
      <c r="A130" s="104"/>
      <c r="B130" s="112"/>
      <c r="C130" s="113"/>
      <c r="D130" s="67" t="s">
        <v>6</v>
      </c>
      <c r="E130" s="25">
        <v>737</v>
      </c>
      <c r="F130" s="8" t="s">
        <v>178</v>
      </c>
      <c r="G130" s="5">
        <f t="shared" si="34"/>
        <v>344879510.5</v>
      </c>
      <c r="H130" s="36">
        <v>0</v>
      </c>
      <c r="I130" s="5">
        <v>15397110.5</v>
      </c>
      <c r="J130" s="5">
        <f>21681500+307800900</f>
        <v>329482400</v>
      </c>
      <c r="K130" s="5">
        <v>0</v>
      </c>
      <c r="L130" s="5">
        <v>0</v>
      </c>
    </row>
    <row r="131" spans="1:558" s="41" customFormat="1" ht="42" x14ac:dyDescent="0.2">
      <c r="A131" s="104"/>
      <c r="B131" s="112"/>
      <c r="C131" s="113"/>
      <c r="D131" s="67" t="s">
        <v>89</v>
      </c>
      <c r="E131" s="25">
        <v>737</v>
      </c>
      <c r="F131" s="8" t="s">
        <v>179</v>
      </c>
      <c r="G131" s="5">
        <f t="shared" si="34"/>
        <v>391418017.25</v>
      </c>
      <c r="H131" s="36">
        <v>0</v>
      </c>
      <c r="I131" s="5">
        <v>27714798.84</v>
      </c>
      <c r="J131" s="5">
        <f>227394108.97+39026660.44</f>
        <v>266420769.41</v>
      </c>
      <c r="K131" s="5">
        <v>57224970</v>
      </c>
      <c r="L131" s="5">
        <v>40057479</v>
      </c>
    </row>
    <row r="132" spans="1:558" s="41" customFormat="1" ht="56.25" x14ac:dyDescent="0.2">
      <c r="A132" s="64">
        <v>43</v>
      </c>
      <c r="B132" s="76" t="s">
        <v>115</v>
      </c>
      <c r="C132" s="77" t="s">
        <v>99</v>
      </c>
      <c r="D132" s="74" t="s">
        <v>89</v>
      </c>
      <c r="E132" s="63">
        <v>737</v>
      </c>
      <c r="F132" s="8" t="s">
        <v>180</v>
      </c>
      <c r="G132" s="5">
        <f t="shared" si="34"/>
        <v>106300382.2</v>
      </c>
      <c r="H132" s="36">
        <v>0</v>
      </c>
      <c r="I132" s="5">
        <v>65342683.630000003</v>
      </c>
      <c r="J132" s="5">
        <v>40957698.57</v>
      </c>
      <c r="K132" s="5">
        <v>0</v>
      </c>
      <c r="L132" s="5">
        <v>0</v>
      </c>
    </row>
    <row r="133" spans="1:558" s="49" customFormat="1" ht="56.25" x14ac:dyDescent="0.2">
      <c r="A133" s="74">
        <v>44</v>
      </c>
      <c r="B133" s="76" t="s">
        <v>116</v>
      </c>
      <c r="C133" s="77" t="s">
        <v>99</v>
      </c>
      <c r="D133" s="74" t="s">
        <v>89</v>
      </c>
      <c r="E133" s="25">
        <v>737</v>
      </c>
      <c r="F133" s="8" t="s">
        <v>146</v>
      </c>
      <c r="G133" s="5">
        <f t="shared" si="34"/>
        <v>77822813.149999991</v>
      </c>
      <c r="H133" s="36">
        <v>0</v>
      </c>
      <c r="I133" s="5">
        <v>75442929.209999993</v>
      </c>
      <c r="J133" s="5">
        <v>2379883.94</v>
      </c>
      <c r="K133" s="5">
        <v>0</v>
      </c>
      <c r="L133" s="5">
        <v>0</v>
      </c>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c r="BL133" s="41"/>
      <c r="BM133" s="41"/>
      <c r="BN133" s="41"/>
      <c r="BO133" s="41"/>
      <c r="BP133" s="41"/>
      <c r="BQ133" s="41"/>
      <c r="BR133" s="41"/>
      <c r="BS133" s="41"/>
      <c r="BT133" s="41"/>
      <c r="BU133" s="41"/>
      <c r="BV133" s="41"/>
      <c r="BW133" s="41"/>
      <c r="BX133" s="41"/>
      <c r="BY133" s="41"/>
      <c r="BZ133" s="41"/>
      <c r="CA133" s="41"/>
      <c r="CB133" s="41"/>
      <c r="CC133" s="41"/>
      <c r="CD133" s="41"/>
      <c r="CE133" s="41"/>
      <c r="CF133" s="41"/>
      <c r="CG133" s="41"/>
      <c r="CH133" s="41"/>
      <c r="CI133" s="41"/>
      <c r="CJ133" s="41"/>
      <c r="CK133" s="41"/>
      <c r="CL133" s="41"/>
      <c r="CM133" s="41"/>
      <c r="CN133" s="41"/>
      <c r="CO133" s="41"/>
      <c r="CP133" s="41"/>
      <c r="CQ133" s="41"/>
      <c r="CR133" s="41"/>
      <c r="CS133" s="41"/>
      <c r="CT133" s="41"/>
      <c r="CU133" s="41"/>
      <c r="CV133" s="41"/>
      <c r="CW133" s="41"/>
      <c r="CX133" s="41"/>
      <c r="CY133" s="41"/>
      <c r="CZ133" s="41"/>
      <c r="DA133" s="41"/>
      <c r="DB133" s="41"/>
      <c r="DC133" s="41"/>
      <c r="DD133" s="41"/>
      <c r="DE133" s="41"/>
      <c r="DF133" s="41"/>
      <c r="DG133" s="41"/>
      <c r="DH133" s="41"/>
      <c r="DI133" s="41"/>
      <c r="DJ133" s="41"/>
      <c r="DK133" s="41"/>
      <c r="DL133" s="41"/>
      <c r="DM133" s="41"/>
      <c r="DN133" s="41"/>
      <c r="DO133" s="41"/>
      <c r="DP133" s="41"/>
      <c r="DQ133" s="41"/>
      <c r="DR133" s="41"/>
      <c r="DS133" s="41"/>
      <c r="DT133" s="41"/>
      <c r="DU133" s="41"/>
      <c r="DV133" s="41"/>
      <c r="DW133" s="41"/>
      <c r="DX133" s="41"/>
      <c r="DY133" s="41"/>
      <c r="DZ133" s="41"/>
      <c r="EA133" s="41"/>
      <c r="EB133" s="41"/>
      <c r="EC133" s="41"/>
      <c r="ED133" s="41"/>
      <c r="EE133" s="41"/>
      <c r="EF133" s="41"/>
      <c r="EG133" s="41"/>
      <c r="EH133" s="41"/>
      <c r="EI133" s="41"/>
      <c r="EJ133" s="41"/>
      <c r="EK133" s="41"/>
      <c r="EL133" s="41"/>
      <c r="EM133" s="41"/>
      <c r="EN133" s="41"/>
      <c r="EO133" s="41"/>
      <c r="EP133" s="41"/>
      <c r="EQ133" s="41"/>
      <c r="ER133" s="41"/>
      <c r="ES133" s="41"/>
      <c r="ET133" s="41"/>
      <c r="EU133" s="41"/>
      <c r="EV133" s="41"/>
      <c r="EW133" s="41"/>
      <c r="EX133" s="41"/>
      <c r="EY133" s="41"/>
      <c r="EZ133" s="41"/>
      <c r="FA133" s="41"/>
      <c r="FB133" s="41"/>
      <c r="FC133" s="41"/>
      <c r="FD133" s="41"/>
      <c r="FE133" s="41"/>
      <c r="FF133" s="41"/>
      <c r="FG133" s="41"/>
      <c r="FH133" s="41"/>
      <c r="FI133" s="41"/>
      <c r="FJ133" s="41"/>
      <c r="FK133" s="41"/>
      <c r="FL133" s="41"/>
      <c r="FM133" s="41"/>
      <c r="FN133" s="41"/>
      <c r="FO133" s="41"/>
      <c r="FP133" s="41"/>
      <c r="FQ133" s="41"/>
      <c r="FR133" s="41"/>
      <c r="FS133" s="41"/>
      <c r="FT133" s="41"/>
      <c r="FU133" s="41"/>
      <c r="FV133" s="41"/>
      <c r="FW133" s="41"/>
      <c r="FX133" s="41"/>
      <c r="FY133" s="41"/>
      <c r="FZ133" s="41"/>
      <c r="GA133" s="41"/>
      <c r="GB133" s="41"/>
      <c r="GC133" s="41"/>
      <c r="GD133" s="41"/>
      <c r="GE133" s="41"/>
      <c r="GF133" s="41"/>
      <c r="GG133" s="41"/>
      <c r="GH133" s="41"/>
      <c r="GI133" s="41"/>
      <c r="GJ133" s="41"/>
      <c r="GK133" s="41"/>
      <c r="GL133" s="41"/>
      <c r="GM133" s="41"/>
      <c r="GN133" s="41"/>
      <c r="GO133" s="41"/>
      <c r="GP133" s="41"/>
      <c r="GQ133" s="41"/>
      <c r="GR133" s="41"/>
      <c r="GS133" s="41"/>
      <c r="GT133" s="41"/>
      <c r="GU133" s="41"/>
      <c r="GV133" s="41"/>
      <c r="GW133" s="41"/>
      <c r="GX133" s="41"/>
      <c r="GY133" s="41"/>
      <c r="GZ133" s="41"/>
      <c r="HA133" s="41"/>
      <c r="HB133" s="41"/>
      <c r="HC133" s="41"/>
      <c r="HD133" s="41"/>
      <c r="HE133" s="41"/>
      <c r="HF133" s="41"/>
      <c r="HG133" s="41"/>
      <c r="HH133" s="41"/>
      <c r="HI133" s="41"/>
      <c r="HJ133" s="41"/>
      <c r="HK133" s="41"/>
      <c r="HL133" s="41"/>
      <c r="HM133" s="41"/>
      <c r="HN133" s="41"/>
      <c r="HO133" s="41"/>
      <c r="HP133" s="41"/>
      <c r="HQ133" s="41"/>
      <c r="HR133" s="41"/>
      <c r="HS133" s="41"/>
      <c r="HT133" s="41"/>
      <c r="HU133" s="41"/>
      <c r="HV133" s="41"/>
      <c r="HW133" s="41"/>
      <c r="HX133" s="41"/>
      <c r="HY133" s="41"/>
      <c r="HZ133" s="41"/>
      <c r="IA133" s="41"/>
      <c r="IB133" s="41"/>
      <c r="IC133" s="41"/>
      <c r="ID133" s="41"/>
      <c r="IE133" s="41"/>
      <c r="IF133" s="41"/>
      <c r="IG133" s="41"/>
      <c r="IH133" s="41"/>
      <c r="II133" s="41"/>
      <c r="IJ133" s="41"/>
      <c r="IK133" s="41"/>
      <c r="IL133" s="41"/>
      <c r="IM133" s="41"/>
      <c r="IN133" s="41"/>
      <c r="IO133" s="41"/>
      <c r="IP133" s="41"/>
      <c r="IQ133" s="41"/>
      <c r="IR133" s="41"/>
      <c r="IS133" s="41"/>
      <c r="IT133" s="41"/>
      <c r="IU133" s="41"/>
      <c r="IV133" s="41"/>
      <c r="IW133" s="41"/>
      <c r="IX133" s="41"/>
      <c r="IY133" s="41"/>
      <c r="IZ133" s="41"/>
      <c r="JA133" s="41"/>
      <c r="JB133" s="41"/>
      <c r="JC133" s="41"/>
      <c r="JD133" s="41"/>
      <c r="JE133" s="41"/>
      <c r="JF133" s="41"/>
      <c r="JG133" s="41"/>
      <c r="JH133" s="41"/>
      <c r="JI133" s="41"/>
      <c r="JJ133" s="41"/>
      <c r="JK133" s="41"/>
      <c r="JL133" s="41"/>
      <c r="JM133" s="41"/>
      <c r="JN133" s="41"/>
      <c r="JO133" s="41"/>
      <c r="JP133" s="41"/>
      <c r="JQ133" s="41"/>
      <c r="JR133" s="41"/>
      <c r="JS133" s="41"/>
      <c r="JT133" s="41"/>
      <c r="JU133" s="41"/>
      <c r="JV133" s="41"/>
      <c r="JW133" s="41"/>
      <c r="JX133" s="41"/>
      <c r="JY133" s="41"/>
      <c r="JZ133" s="41"/>
      <c r="KA133" s="41"/>
      <c r="KB133" s="41"/>
      <c r="KC133" s="41"/>
      <c r="KD133" s="41"/>
      <c r="KE133" s="41"/>
      <c r="KF133" s="41"/>
      <c r="KG133" s="41"/>
      <c r="KH133" s="41"/>
      <c r="KI133" s="41"/>
      <c r="KJ133" s="41"/>
      <c r="KK133" s="41"/>
      <c r="KL133" s="41"/>
      <c r="KM133" s="41"/>
      <c r="KN133" s="41"/>
      <c r="KO133" s="41"/>
      <c r="KP133" s="41"/>
      <c r="KQ133" s="41"/>
      <c r="KR133" s="41"/>
      <c r="KS133" s="41"/>
      <c r="KT133" s="41"/>
      <c r="KU133" s="41"/>
      <c r="KV133" s="41"/>
      <c r="KW133" s="41"/>
      <c r="KX133" s="41"/>
      <c r="KY133" s="41"/>
      <c r="KZ133" s="41"/>
      <c r="LA133" s="41"/>
      <c r="LB133" s="41"/>
      <c r="LC133" s="41"/>
      <c r="LD133" s="41"/>
      <c r="LE133" s="41"/>
      <c r="LF133" s="41"/>
      <c r="LG133" s="41"/>
      <c r="LH133" s="41"/>
      <c r="LI133" s="41"/>
      <c r="LJ133" s="41"/>
      <c r="LK133" s="41"/>
      <c r="LL133" s="41"/>
      <c r="LM133" s="41"/>
      <c r="LN133" s="41"/>
      <c r="LO133" s="41"/>
      <c r="LP133" s="41"/>
      <c r="LQ133" s="41"/>
      <c r="LR133" s="41"/>
      <c r="LS133" s="41"/>
      <c r="LT133" s="41"/>
      <c r="LU133" s="41"/>
      <c r="LV133" s="41"/>
      <c r="LW133" s="41"/>
      <c r="LX133" s="41"/>
      <c r="LY133" s="41"/>
      <c r="LZ133" s="41"/>
      <c r="MA133" s="41"/>
      <c r="MB133" s="41"/>
      <c r="MC133" s="41"/>
      <c r="MD133" s="41"/>
      <c r="ME133" s="41"/>
      <c r="MF133" s="41"/>
      <c r="MG133" s="41"/>
      <c r="MH133" s="41"/>
      <c r="MI133" s="41"/>
      <c r="MJ133" s="41"/>
      <c r="MK133" s="41"/>
      <c r="ML133" s="41"/>
      <c r="MM133" s="41"/>
      <c r="MN133" s="41"/>
      <c r="MO133" s="41"/>
      <c r="MP133" s="41"/>
      <c r="MQ133" s="41"/>
      <c r="MR133" s="41"/>
      <c r="MS133" s="41"/>
      <c r="MT133" s="41"/>
      <c r="MU133" s="41"/>
      <c r="MV133" s="41"/>
      <c r="MW133" s="41"/>
      <c r="MX133" s="41"/>
      <c r="MY133" s="41"/>
      <c r="MZ133" s="41"/>
      <c r="NA133" s="41"/>
      <c r="NB133" s="41"/>
      <c r="NC133" s="41"/>
      <c r="ND133" s="41"/>
      <c r="NE133" s="41"/>
      <c r="NF133" s="41"/>
      <c r="NG133" s="41"/>
      <c r="NH133" s="41"/>
      <c r="NI133" s="41"/>
      <c r="NJ133" s="41"/>
      <c r="NK133" s="41"/>
      <c r="NL133" s="41"/>
      <c r="NM133" s="41"/>
      <c r="NN133" s="41"/>
      <c r="NO133" s="41"/>
      <c r="NP133" s="41"/>
      <c r="NQ133" s="41"/>
      <c r="NR133" s="41"/>
      <c r="NS133" s="41"/>
      <c r="NT133" s="41"/>
      <c r="NU133" s="41"/>
      <c r="NV133" s="41"/>
      <c r="NW133" s="41"/>
      <c r="NX133" s="41"/>
      <c r="NY133" s="41"/>
      <c r="NZ133" s="41"/>
      <c r="OA133" s="41"/>
      <c r="OB133" s="41"/>
      <c r="OC133" s="41"/>
      <c r="OD133" s="41"/>
      <c r="OE133" s="41"/>
      <c r="OF133" s="41"/>
      <c r="OG133" s="41"/>
      <c r="OH133" s="41"/>
      <c r="OI133" s="41"/>
      <c r="OJ133" s="41"/>
      <c r="OK133" s="41"/>
      <c r="OL133" s="41"/>
      <c r="OM133" s="41"/>
      <c r="ON133" s="41"/>
      <c r="OO133" s="41"/>
      <c r="OP133" s="41"/>
      <c r="OQ133" s="41"/>
      <c r="OR133" s="41"/>
      <c r="OS133" s="41"/>
      <c r="OT133" s="41"/>
      <c r="OU133" s="41"/>
      <c r="OV133" s="41"/>
      <c r="OW133" s="41"/>
      <c r="OX133" s="41"/>
      <c r="OY133" s="41"/>
      <c r="OZ133" s="41"/>
      <c r="PA133" s="41"/>
      <c r="PB133" s="41"/>
      <c r="PC133" s="41"/>
      <c r="PD133" s="41"/>
      <c r="PE133" s="41"/>
      <c r="PF133" s="41"/>
      <c r="PG133" s="41"/>
      <c r="PH133" s="41"/>
      <c r="PI133" s="41"/>
      <c r="PJ133" s="41"/>
      <c r="PK133" s="41"/>
      <c r="PL133" s="41"/>
      <c r="PM133" s="41"/>
      <c r="PN133" s="41"/>
      <c r="PO133" s="41"/>
      <c r="PP133" s="41"/>
      <c r="PQ133" s="41"/>
      <c r="PR133" s="41"/>
      <c r="PS133" s="41"/>
      <c r="PT133" s="41"/>
      <c r="PU133" s="41"/>
      <c r="PV133" s="41"/>
      <c r="PW133" s="41"/>
      <c r="PX133" s="41"/>
      <c r="PY133" s="41"/>
      <c r="PZ133" s="41"/>
      <c r="QA133" s="41"/>
      <c r="QB133" s="41"/>
      <c r="QC133" s="41"/>
      <c r="QD133" s="41"/>
      <c r="QE133" s="41"/>
      <c r="QF133" s="41"/>
      <c r="QG133" s="41"/>
      <c r="QH133" s="41"/>
      <c r="QI133" s="41"/>
      <c r="QJ133" s="41"/>
      <c r="QK133" s="41"/>
      <c r="QL133" s="41"/>
      <c r="QM133" s="41"/>
      <c r="QN133" s="41"/>
      <c r="QO133" s="41"/>
      <c r="QP133" s="41"/>
      <c r="QQ133" s="41"/>
      <c r="QR133" s="41"/>
      <c r="QS133" s="41"/>
      <c r="QT133" s="41"/>
      <c r="QU133" s="41"/>
      <c r="QV133" s="41"/>
      <c r="QW133" s="41"/>
      <c r="QX133" s="41"/>
      <c r="QY133" s="41"/>
      <c r="QZ133" s="41"/>
      <c r="RA133" s="41"/>
      <c r="RB133" s="41"/>
      <c r="RC133" s="41"/>
      <c r="RD133" s="41"/>
      <c r="RE133" s="41"/>
      <c r="RF133" s="41"/>
      <c r="RG133" s="41"/>
      <c r="RH133" s="41"/>
      <c r="RI133" s="41"/>
      <c r="RJ133" s="41"/>
      <c r="RK133" s="41"/>
      <c r="RL133" s="41"/>
      <c r="RM133" s="41"/>
      <c r="RN133" s="41"/>
      <c r="RO133" s="41"/>
      <c r="RP133" s="41"/>
      <c r="RQ133" s="41"/>
      <c r="RR133" s="41"/>
      <c r="RS133" s="41"/>
      <c r="RT133" s="41"/>
      <c r="RU133" s="41"/>
      <c r="RV133" s="41"/>
      <c r="RW133" s="41"/>
      <c r="RX133" s="41"/>
      <c r="RY133" s="41"/>
      <c r="RZ133" s="41"/>
      <c r="SA133" s="41"/>
      <c r="SB133" s="41"/>
      <c r="SC133" s="41"/>
      <c r="SD133" s="41"/>
      <c r="SE133" s="41"/>
      <c r="SF133" s="41"/>
      <c r="SG133" s="41"/>
      <c r="SH133" s="41"/>
      <c r="SI133" s="41"/>
      <c r="SJ133" s="41"/>
      <c r="SK133" s="41"/>
      <c r="SL133" s="41"/>
      <c r="SM133" s="41"/>
      <c r="SN133" s="41"/>
      <c r="SO133" s="41"/>
      <c r="SP133" s="41"/>
      <c r="SQ133" s="41"/>
      <c r="SR133" s="41"/>
      <c r="SS133" s="41"/>
      <c r="ST133" s="41"/>
      <c r="SU133" s="41"/>
      <c r="SV133" s="41"/>
      <c r="SW133" s="41"/>
      <c r="SX133" s="41"/>
      <c r="SY133" s="41"/>
      <c r="SZ133" s="41"/>
      <c r="TA133" s="41"/>
      <c r="TB133" s="41"/>
      <c r="TC133" s="41"/>
      <c r="TD133" s="41"/>
      <c r="TE133" s="41"/>
      <c r="TF133" s="41"/>
      <c r="TG133" s="41"/>
      <c r="TH133" s="41"/>
      <c r="TI133" s="41"/>
      <c r="TJ133" s="41"/>
      <c r="TK133" s="41"/>
      <c r="TL133" s="41"/>
      <c r="TM133" s="41"/>
      <c r="TN133" s="41"/>
      <c r="TO133" s="41"/>
      <c r="TP133" s="41"/>
      <c r="TQ133" s="41"/>
      <c r="TR133" s="41"/>
      <c r="TS133" s="41"/>
      <c r="TT133" s="41"/>
      <c r="TU133" s="41"/>
      <c r="TV133" s="41"/>
      <c r="TW133" s="41"/>
      <c r="TX133" s="41"/>
      <c r="TY133" s="41"/>
      <c r="TZ133" s="41"/>
      <c r="UA133" s="41"/>
      <c r="UB133" s="41"/>
      <c r="UC133" s="41"/>
      <c r="UD133" s="41"/>
      <c r="UE133" s="41"/>
      <c r="UF133" s="41"/>
      <c r="UG133" s="41"/>
      <c r="UH133" s="41"/>
      <c r="UI133" s="41"/>
      <c r="UJ133" s="41"/>
      <c r="UK133" s="41"/>
      <c r="UL133" s="41"/>
    </row>
    <row r="134" spans="1:558" s="49" customFormat="1" ht="15" customHeight="1" x14ac:dyDescent="0.2">
      <c r="A134" s="111">
        <v>45</v>
      </c>
      <c r="B134" s="112" t="s">
        <v>117</v>
      </c>
      <c r="C134" s="113" t="s">
        <v>99</v>
      </c>
      <c r="D134" s="74" t="s">
        <v>1</v>
      </c>
      <c r="E134" s="63">
        <v>737</v>
      </c>
      <c r="F134" s="8" t="s">
        <v>32</v>
      </c>
      <c r="G134" s="5">
        <f t="shared" si="34"/>
        <v>10223582.560000001</v>
      </c>
      <c r="H134" s="36">
        <f t="shared" ref="H134:L134" si="63">SUM(H135:H137)</f>
        <v>0</v>
      </c>
      <c r="I134" s="5">
        <f>SUM(I135:I137)</f>
        <v>1212652.33</v>
      </c>
      <c r="J134" s="5">
        <f t="shared" si="63"/>
        <v>9010930.2300000004</v>
      </c>
      <c r="K134" s="5">
        <f t="shared" si="63"/>
        <v>0</v>
      </c>
      <c r="L134" s="5">
        <f t="shared" si="63"/>
        <v>0</v>
      </c>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c r="BL134" s="41"/>
      <c r="BM134" s="41"/>
      <c r="BN134" s="41"/>
      <c r="BO134" s="41"/>
      <c r="BP134" s="41"/>
      <c r="BQ134" s="41"/>
      <c r="BR134" s="41"/>
      <c r="BS134" s="41"/>
      <c r="BT134" s="41"/>
      <c r="BU134" s="41"/>
      <c r="BV134" s="41"/>
      <c r="BW134" s="41"/>
      <c r="BX134" s="41"/>
      <c r="BY134" s="41"/>
      <c r="BZ134" s="41"/>
      <c r="CA134" s="41"/>
      <c r="CB134" s="41"/>
      <c r="CC134" s="41"/>
      <c r="CD134" s="41"/>
      <c r="CE134" s="41"/>
      <c r="CF134" s="41"/>
      <c r="CG134" s="41"/>
      <c r="CH134" s="41"/>
      <c r="CI134" s="41"/>
      <c r="CJ134" s="41"/>
      <c r="CK134" s="41"/>
      <c r="CL134" s="41"/>
      <c r="CM134" s="41"/>
      <c r="CN134" s="41"/>
      <c r="CO134" s="41"/>
      <c r="CP134" s="41"/>
      <c r="CQ134" s="41"/>
      <c r="CR134" s="41"/>
      <c r="CS134" s="41"/>
      <c r="CT134" s="41"/>
      <c r="CU134" s="41"/>
      <c r="CV134" s="41"/>
      <c r="CW134" s="41"/>
      <c r="CX134" s="41"/>
      <c r="CY134" s="41"/>
      <c r="CZ134" s="41"/>
      <c r="DA134" s="41"/>
      <c r="DB134" s="41"/>
      <c r="DC134" s="41"/>
      <c r="DD134" s="41"/>
      <c r="DE134" s="41"/>
      <c r="DF134" s="41"/>
      <c r="DG134" s="41"/>
      <c r="DH134" s="41"/>
      <c r="DI134" s="41"/>
      <c r="DJ134" s="41"/>
      <c r="DK134" s="41"/>
      <c r="DL134" s="41"/>
      <c r="DM134" s="41"/>
      <c r="DN134" s="41"/>
      <c r="DO134" s="41"/>
      <c r="DP134" s="41"/>
      <c r="DQ134" s="41"/>
      <c r="DR134" s="41"/>
      <c r="DS134" s="41"/>
      <c r="DT134" s="41"/>
      <c r="DU134" s="41"/>
      <c r="DV134" s="41"/>
      <c r="DW134" s="41"/>
      <c r="DX134" s="41"/>
      <c r="DY134" s="41"/>
      <c r="DZ134" s="41"/>
      <c r="EA134" s="41"/>
      <c r="EB134" s="41"/>
      <c r="EC134" s="41"/>
      <c r="ED134" s="41"/>
      <c r="EE134" s="41"/>
      <c r="EF134" s="41"/>
      <c r="EG134" s="41"/>
      <c r="EH134" s="41"/>
      <c r="EI134" s="41"/>
      <c r="EJ134" s="41"/>
      <c r="EK134" s="41"/>
      <c r="EL134" s="41"/>
      <c r="EM134" s="41"/>
      <c r="EN134" s="41"/>
      <c r="EO134" s="41"/>
      <c r="EP134" s="41"/>
      <c r="EQ134" s="41"/>
      <c r="ER134" s="41"/>
      <c r="ES134" s="41"/>
      <c r="ET134" s="41"/>
      <c r="EU134" s="41"/>
      <c r="EV134" s="41"/>
      <c r="EW134" s="41"/>
      <c r="EX134" s="41"/>
      <c r="EY134" s="41"/>
      <c r="EZ134" s="41"/>
      <c r="FA134" s="41"/>
      <c r="FB134" s="41"/>
      <c r="FC134" s="41"/>
      <c r="FD134" s="41"/>
      <c r="FE134" s="41"/>
      <c r="FF134" s="41"/>
      <c r="FG134" s="41"/>
      <c r="FH134" s="41"/>
      <c r="FI134" s="41"/>
      <c r="FJ134" s="41"/>
      <c r="FK134" s="41"/>
      <c r="FL134" s="41"/>
      <c r="FM134" s="41"/>
      <c r="FN134" s="41"/>
      <c r="FO134" s="41"/>
      <c r="FP134" s="41"/>
      <c r="FQ134" s="41"/>
      <c r="FR134" s="41"/>
      <c r="FS134" s="41"/>
      <c r="FT134" s="41"/>
      <c r="FU134" s="41"/>
      <c r="FV134" s="41"/>
      <c r="FW134" s="41"/>
      <c r="FX134" s="41"/>
      <c r="FY134" s="41"/>
      <c r="FZ134" s="41"/>
      <c r="GA134" s="41"/>
      <c r="GB134" s="41"/>
      <c r="GC134" s="41"/>
      <c r="GD134" s="41"/>
      <c r="GE134" s="41"/>
      <c r="GF134" s="41"/>
      <c r="GG134" s="41"/>
      <c r="GH134" s="41"/>
      <c r="GI134" s="41"/>
      <c r="GJ134" s="41"/>
      <c r="GK134" s="41"/>
      <c r="GL134" s="41"/>
      <c r="GM134" s="41"/>
      <c r="GN134" s="41"/>
      <c r="GO134" s="41"/>
      <c r="GP134" s="41"/>
      <c r="GQ134" s="41"/>
      <c r="GR134" s="41"/>
      <c r="GS134" s="41"/>
      <c r="GT134" s="41"/>
      <c r="GU134" s="41"/>
      <c r="GV134" s="41"/>
      <c r="GW134" s="41"/>
      <c r="GX134" s="41"/>
      <c r="GY134" s="41"/>
      <c r="GZ134" s="41"/>
      <c r="HA134" s="41"/>
      <c r="HB134" s="41"/>
      <c r="HC134" s="41"/>
      <c r="HD134" s="41"/>
      <c r="HE134" s="41"/>
      <c r="HF134" s="41"/>
      <c r="HG134" s="41"/>
      <c r="HH134" s="41"/>
      <c r="HI134" s="41"/>
      <c r="HJ134" s="41"/>
      <c r="HK134" s="41"/>
      <c r="HL134" s="41"/>
      <c r="HM134" s="41"/>
      <c r="HN134" s="41"/>
      <c r="HO134" s="41"/>
      <c r="HP134" s="41"/>
      <c r="HQ134" s="41"/>
      <c r="HR134" s="41"/>
      <c r="HS134" s="41"/>
      <c r="HT134" s="41"/>
      <c r="HU134" s="41"/>
      <c r="HV134" s="41"/>
      <c r="HW134" s="41"/>
      <c r="HX134" s="41"/>
      <c r="HY134" s="41"/>
      <c r="HZ134" s="41"/>
      <c r="IA134" s="41"/>
      <c r="IB134" s="41"/>
      <c r="IC134" s="41"/>
      <c r="ID134" s="41"/>
      <c r="IE134" s="41"/>
      <c r="IF134" s="41"/>
      <c r="IG134" s="41"/>
      <c r="IH134" s="41"/>
      <c r="II134" s="41"/>
      <c r="IJ134" s="41"/>
      <c r="IK134" s="41"/>
      <c r="IL134" s="41"/>
      <c r="IM134" s="41"/>
      <c r="IN134" s="41"/>
      <c r="IO134" s="41"/>
      <c r="IP134" s="41"/>
      <c r="IQ134" s="41"/>
      <c r="IR134" s="41"/>
      <c r="IS134" s="41"/>
      <c r="IT134" s="41"/>
      <c r="IU134" s="41"/>
      <c r="IV134" s="41"/>
      <c r="IW134" s="41"/>
      <c r="IX134" s="41"/>
      <c r="IY134" s="41"/>
      <c r="IZ134" s="41"/>
      <c r="JA134" s="41"/>
      <c r="JB134" s="41"/>
      <c r="JC134" s="41"/>
      <c r="JD134" s="41"/>
      <c r="JE134" s="41"/>
      <c r="JF134" s="41"/>
      <c r="JG134" s="41"/>
      <c r="JH134" s="41"/>
      <c r="JI134" s="41"/>
      <c r="JJ134" s="41"/>
      <c r="JK134" s="41"/>
      <c r="JL134" s="41"/>
      <c r="JM134" s="41"/>
      <c r="JN134" s="41"/>
      <c r="JO134" s="41"/>
      <c r="JP134" s="41"/>
      <c r="JQ134" s="41"/>
      <c r="JR134" s="41"/>
      <c r="JS134" s="41"/>
      <c r="JT134" s="41"/>
      <c r="JU134" s="41"/>
      <c r="JV134" s="41"/>
      <c r="JW134" s="41"/>
      <c r="JX134" s="41"/>
      <c r="JY134" s="41"/>
      <c r="JZ134" s="41"/>
      <c r="KA134" s="41"/>
      <c r="KB134" s="41"/>
      <c r="KC134" s="41"/>
      <c r="KD134" s="41"/>
      <c r="KE134" s="41"/>
      <c r="KF134" s="41"/>
      <c r="KG134" s="41"/>
      <c r="KH134" s="41"/>
      <c r="KI134" s="41"/>
      <c r="KJ134" s="41"/>
      <c r="KK134" s="41"/>
      <c r="KL134" s="41"/>
      <c r="KM134" s="41"/>
      <c r="KN134" s="41"/>
      <c r="KO134" s="41"/>
      <c r="KP134" s="41"/>
      <c r="KQ134" s="41"/>
      <c r="KR134" s="41"/>
      <c r="KS134" s="41"/>
      <c r="KT134" s="41"/>
      <c r="KU134" s="41"/>
      <c r="KV134" s="41"/>
      <c r="KW134" s="41"/>
      <c r="KX134" s="41"/>
      <c r="KY134" s="41"/>
      <c r="KZ134" s="41"/>
      <c r="LA134" s="41"/>
      <c r="LB134" s="41"/>
      <c r="LC134" s="41"/>
      <c r="LD134" s="41"/>
      <c r="LE134" s="41"/>
      <c r="LF134" s="41"/>
      <c r="LG134" s="41"/>
      <c r="LH134" s="41"/>
      <c r="LI134" s="41"/>
      <c r="LJ134" s="41"/>
      <c r="LK134" s="41"/>
      <c r="LL134" s="41"/>
      <c r="LM134" s="41"/>
      <c r="LN134" s="41"/>
      <c r="LO134" s="41"/>
      <c r="LP134" s="41"/>
      <c r="LQ134" s="41"/>
      <c r="LR134" s="41"/>
      <c r="LS134" s="41"/>
      <c r="LT134" s="41"/>
      <c r="LU134" s="41"/>
      <c r="LV134" s="41"/>
      <c r="LW134" s="41"/>
      <c r="LX134" s="41"/>
      <c r="LY134" s="41"/>
      <c r="LZ134" s="41"/>
      <c r="MA134" s="41"/>
      <c r="MB134" s="41"/>
      <c r="MC134" s="41"/>
      <c r="MD134" s="41"/>
      <c r="ME134" s="41"/>
      <c r="MF134" s="41"/>
      <c r="MG134" s="41"/>
      <c r="MH134" s="41"/>
      <c r="MI134" s="41"/>
      <c r="MJ134" s="41"/>
      <c r="MK134" s="41"/>
      <c r="ML134" s="41"/>
      <c r="MM134" s="41"/>
      <c r="MN134" s="41"/>
      <c r="MO134" s="41"/>
      <c r="MP134" s="41"/>
      <c r="MQ134" s="41"/>
      <c r="MR134" s="41"/>
      <c r="MS134" s="41"/>
      <c r="MT134" s="41"/>
      <c r="MU134" s="41"/>
      <c r="MV134" s="41"/>
      <c r="MW134" s="41"/>
      <c r="MX134" s="41"/>
      <c r="MY134" s="41"/>
      <c r="MZ134" s="41"/>
      <c r="NA134" s="41"/>
      <c r="NB134" s="41"/>
      <c r="NC134" s="41"/>
      <c r="ND134" s="41"/>
      <c r="NE134" s="41"/>
      <c r="NF134" s="41"/>
      <c r="NG134" s="41"/>
      <c r="NH134" s="41"/>
      <c r="NI134" s="41"/>
      <c r="NJ134" s="41"/>
      <c r="NK134" s="41"/>
      <c r="NL134" s="41"/>
      <c r="NM134" s="41"/>
      <c r="NN134" s="41"/>
      <c r="NO134" s="41"/>
      <c r="NP134" s="41"/>
      <c r="NQ134" s="41"/>
      <c r="NR134" s="41"/>
      <c r="NS134" s="41"/>
      <c r="NT134" s="41"/>
      <c r="NU134" s="41"/>
      <c r="NV134" s="41"/>
      <c r="NW134" s="41"/>
      <c r="NX134" s="41"/>
      <c r="NY134" s="41"/>
      <c r="NZ134" s="41"/>
      <c r="OA134" s="41"/>
      <c r="OB134" s="41"/>
      <c r="OC134" s="41"/>
      <c r="OD134" s="41"/>
      <c r="OE134" s="41"/>
      <c r="OF134" s="41"/>
      <c r="OG134" s="41"/>
      <c r="OH134" s="41"/>
      <c r="OI134" s="41"/>
      <c r="OJ134" s="41"/>
      <c r="OK134" s="41"/>
      <c r="OL134" s="41"/>
      <c r="OM134" s="41"/>
      <c r="ON134" s="41"/>
      <c r="OO134" s="41"/>
      <c r="OP134" s="41"/>
      <c r="OQ134" s="41"/>
      <c r="OR134" s="41"/>
      <c r="OS134" s="41"/>
      <c r="OT134" s="41"/>
      <c r="OU134" s="41"/>
      <c r="OV134" s="41"/>
      <c r="OW134" s="41"/>
      <c r="OX134" s="41"/>
      <c r="OY134" s="41"/>
      <c r="OZ134" s="41"/>
      <c r="PA134" s="41"/>
      <c r="PB134" s="41"/>
      <c r="PC134" s="41"/>
      <c r="PD134" s="41"/>
      <c r="PE134" s="41"/>
      <c r="PF134" s="41"/>
      <c r="PG134" s="41"/>
      <c r="PH134" s="41"/>
      <c r="PI134" s="41"/>
      <c r="PJ134" s="41"/>
      <c r="PK134" s="41"/>
      <c r="PL134" s="41"/>
      <c r="PM134" s="41"/>
      <c r="PN134" s="41"/>
      <c r="PO134" s="41"/>
      <c r="PP134" s="41"/>
      <c r="PQ134" s="41"/>
      <c r="PR134" s="41"/>
      <c r="PS134" s="41"/>
      <c r="PT134" s="41"/>
      <c r="PU134" s="41"/>
      <c r="PV134" s="41"/>
      <c r="PW134" s="41"/>
      <c r="PX134" s="41"/>
      <c r="PY134" s="41"/>
      <c r="PZ134" s="41"/>
      <c r="QA134" s="41"/>
      <c r="QB134" s="41"/>
      <c r="QC134" s="41"/>
      <c r="QD134" s="41"/>
      <c r="QE134" s="41"/>
      <c r="QF134" s="41"/>
      <c r="QG134" s="41"/>
      <c r="QH134" s="41"/>
      <c r="QI134" s="41"/>
      <c r="QJ134" s="41"/>
      <c r="QK134" s="41"/>
      <c r="QL134" s="41"/>
      <c r="QM134" s="41"/>
      <c r="QN134" s="41"/>
      <c r="QO134" s="41"/>
      <c r="QP134" s="41"/>
      <c r="QQ134" s="41"/>
      <c r="QR134" s="41"/>
      <c r="QS134" s="41"/>
      <c r="QT134" s="41"/>
      <c r="QU134" s="41"/>
      <c r="QV134" s="41"/>
      <c r="QW134" s="41"/>
      <c r="QX134" s="41"/>
      <c r="QY134" s="41"/>
      <c r="QZ134" s="41"/>
      <c r="RA134" s="41"/>
      <c r="RB134" s="41"/>
      <c r="RC134" s="41"/>
      <c r="RD134" s="41"/>
      <c r="RE134" s="41"/>
      <c r="RF134" s="41"/>
      <c r="RG134" s="41"/>
      <c r="RH134" s="41"/>
      <c r="RI134" s="41"/>
      <c r="RJ134" s="41"/>
      <c r="RK134" s="41"/>
      <c r="RL134" s="41"/>
      <c r="RM134" s="41"/>
      <c r="RN134" s="41"/>
      <c r="RO134" s="41"/>
      <c r="RP134" s="41"/>
      <c r="RQ134" s="41"/>
      <c r="RR134" s="41"/>
      <c r="RS134" s="41"/>
      <c r="RT134" s="41"/>
      <c r="RU134" s="41"/>
      <c r="RV134" s="41"/>
      <c r="RW134" s="41"/>
      <c r="RX134" s="41"/>
      <c r="RY134" s="41"/>
      <c r="RZ134" s="41"/>
      <c r="SA134" s="41"/>
      <c r="SB134" s="41"/>
      <c r="SC134" s="41"/>
      <c r="SD134" s="41"/>
      <c r="SE134" s="41"/>
      <c r="SF134" s="41"/>
      <c r="SG134" s="41"/>
      <c r="SH134" s="41"/>
      <c r="SI134" s="41"/>
      <c r="SJ134" s="41"/>
      <c r="SK134" s="41"/>
      <c r="SL134" s="41"/>
      <c r="SM134" s="41"/>
      <c r="SN134" s="41"/>
      <c r="SO134" s="41"/>
      <c r="SP134" s="41"/>
      <c r="SQ134" s="41"/>
      <c r="SR134" s="41"/>
      <c r="SS134" s="41"/>
      <c r="ST134" s="41"/>
      <c r="SU134" s="41"/>
      <c r="SV134" s="41"/>
      <c r="SW134" s="41"/>
      <c r="SX134" s="41"/>
      <c r="SY134" s="41"/>
      <c r="SZ134" s="41"/>
      <c r="TA134" s="41"/>
      <c r="TB134" s="41"/>
      <c r="TC134" s="41"/>
      <c r="TD134" s="41"/>
      <c r="TE134" s="41"/>
      <c r="TF134" s="41"/>
      <c r="TG134" s="41"/>
      <c r="TH134" s="41"/>
      <c r="TI134" s="41"/>
      <c r="TJ134" s="41"/>
      <c r="TK134" s="41"/>
      <c r="TL134" s="41"/>
      <c r="TM134" s="41"/>
      <c r="TN134" s="41"/>
      <c r="TO134" s="41"/>
      <c r="TP134" s="41"/>
      <c r="TQ134" s="41"/>
      <c r="TR134" s="41"/>
      <c r="TS134" s="41"/>
      <c r="TT134" s="41"/>
      <c r="TU134" s="41"/>
      <c r="TV134" s="41"/>
      <c r="TW134" s="41"/>
      <c r="TX134" s="41"/>
      <c r="TY134" s="41"/>
      <c r="TZ134" s="41"/>
      <c r="UA134" s="41"/>
      <c r="UB134" s="41"/>
      <c r="UC134" s="41"/>
      <c r="UD134" s="41"/>
      <c r="UE134" s="41"/>
      <c r="UF134" s="41"/>
      <c r="UG134" s="41"/>
      <c r="UH134" s="41"/>
      <c r="UI134" s="41"/>
      <c r="UJ134" s="41"/>
      <c r="UK134" s="41"/>
      <c r="UL134" s="41"/>
    </row>
    <row r="135" spans="1:558" s="49" customFormat="1" ht="24" customHeight="1" x14ac:dyDescent="0.2">
      <c r="A135" s="111"/>
      <c r="B135" s="112"/>
      <c r="C135" s="113"/>
      <c r="D135" s="74" t="s">
        <v>46</v>
      </c>
      <c r="E135" s="63">
        <v>737</v>
      </c>
      <c r="F135" s="8" t="s">
        <v>181</v>
      </c>
      <c r="G135" s="5">
        <f t="shared" si="34"/>
        <v>7749400</v>
      </c>
      <c r="H135" s="36">
        <v>0</v>
      </c>
      <c r="I135" s="5">
        <v>0</v>
      </c>
      <c r="J135" s="5">
        <v>7749400</v>
      </c>
      <c r="K135" s="5">
        <v>0</v>
      </c>
      <c r="L135" s="5">
        <v>0</v>
      </c>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c r="BL135" s="41"/>
      <c r="BM135" s="41"/>
      <c r="BN135" s="41"/>
      <c r="BO135" s="41"/>
      <c r="BP135" s="41"/>
      <c r="BQ135" s="41"/>
      <c r="BR135" s="41"/>
      <c r="BS135" s="41"/>
      <c r="BT135" s="41"/>
      <c r="BU135" s="41"/>
      <c r="BV135" s="41"/>
      <c r="BW135" s="41"/>
      <c r="BX135" s="41"/>
      <c r="BY135" s="41"/>
      <c r="BZ135" s="41"/>
      <c r="CA135" s="41"/>
      <c r="CB135" s="41"/>
      <c r="CC135" s="41"/>
      <c r="CD135" s="41"/>
      <c r="CE135" s="41"/>
      <c r="CF135" s="41"/>
      <c r="CG135" s="41"/>
      <c r="CH135" s="41"/>
      <c r="CI135" s="41"/>
      <c r="CJ135" s="41"/>
      <c r="CK135" s="41"/>
      <c r="CL135" s="41"/>
      <c r="CM135" s="41"/>
      <c r="CN135" s="41"/>
      <c r="CO135" s="41"/>
      <c r="CP135" s="41"/>
      <c r="CQ135" s="41"/>
      <c r="CR135" s="41"/>
      <c r="CS135" s="41"/>
      <c r="CT135" s="41"/>
      <c r="CU135" s="41"/>
      <c r="CV135" s="41"/>
      <c r="CW135" s="41"/>
      <c r="CX135" s="41"/>
      <c r="CY135" s="41"/>
      <c r="CZ135" s="41"/>
      <c r="DA135" s="41"/>
      <c r="DB135" s="41"/>
      <c r="DC135" s="41"/>
      <c r="DD135" s="41"/>
      <c r="DE135" s="41"/>
      <c r="DF135" s="41"/>
      <c r="DG135" s="41"/>
      <c r="DH135" s="41"/>
      <c r="DI135" s="41"/>
      <c r="DJ135" s="41"/>
      <c r="DK135" s="41"/>
      <c r="DL135" s="41"/>
      <c r="DM135" s="41"/>
      <c r="DN135" s="41"/>
      <c r="DO135" s="41"/>
      <c r="DP135" s="41"/>
      <c r="DQ135" s="41"/>
      <c r="DR135" s="41"/>
      <c r="DS135" s="41"/>
      <c r="DT135" s="41"/>
      <c r="DU135" s="41"/>
      <c r="DV135" s="41"/>
      <c r="DW135" s="41"/>
      <c r="DX135" s="41"/>
      <c r="DY135" s="41"/>
      <c r="DZ135" s="41"/>
      <c r="EA135" s="41"/>
      <c r="EB135" s="41"/>
      <c r="EC135" s="41"/>
      <c r="ED135" s="41"/>
      <c r="EE135" s="41"/>
      <c r="EF135" s="41"/>
      <c r="EG135" s="41"/>
      <c r="EH135" s="41"/>
      <c r="EI135" s="41"/>
      <c r="EJ135" s="41"/>
      <c r="EK135" s="41"/>
      <c r="EL135" s="41"/>
      <c r="EM135" s="41"/>
      <c r="EN135" s="41"/>
      <c r="EO135" s="41"/>
      <c r="EP135" s="41"/>
      <c r="EQ135" s="41"/>
      <c r="ER135" s="41"/>
      <c r="ES135" s="41"/>
      <c r="ET135" s="41"/>
      <c r="EU135" s="41"/>
      <c r="EV135" s="41"/>
      <c r="EW135" s="41"/>
      <c r="EX135" s="41"/>
      <c r="EY135" s="41"/>
      <c r="EZ135" s="41"/>
      <c r="FA135" s="41"/>
      <c r="FB135" s="41"/>
      <c r="FC135" s="41"/>
      <c r="FD135" s="41"/>
      <c r="FE135" s="41"/>
      <c r="FF135" s="41"/>
      <c r="FG135" s="41"/>
      <c r="FH135" s="41"/>
      <c r="FI135" s="41"/>
      <c r="FJ135" s="41"/>
      <c r="FK135" s="41"/>
      <c r="FL135" s="41"/>
      <c r="FM135" s="41"/>
      <c r="FN135" s="41"/>
      <c r="FO135" s="41"/>
      <c r="FP135" s="41"/>
      <c r="FQ135" s="41"/>
      <c r="FR135" s="41"/>
      <c r="FS135" s="41"/>
      <c r="FT135" s="41"/>
      <c r="FU135" s="41"/>
      <c r="FV135" s="41"/>
      <c r="FW135" s="41"/>
      <c r="FX135" s="41"/>
      <c r="FY135" s="41"/>
      <c r="FZ135" s="41"/>
      <c r="GA135" s="41"/>
      <c r="GB135" s="41"/>
      <c r="GC135" s="41"/>
      <c r="GD135" s="41"/>
      <c r="GE135" s="41"/>
      <c r="GF135" s="41"/>
      <c r="GG135" s="41"/>
      <c r="GH135" s="41"/>
      <c r="GI135" s="41"/>
      <c r="GJ135" s="41"/>
      <c r="GK135" s="41"/>
      <c r="GL135" s="41"/>
      <c r="GM135" s="41"/>
      <c r="GN135" s="41"/>
      <c r="GO135" s="41"/>
      <c r="GP135" s="41"/>
      <c r="GQ135" s="41"/>
      <c r="GR135" s="41"/>
      <c r="GS135" s="41"/>
      <c r="GT135" s="41"/>
      <c r="GU135" s="41"/>
      <c r="GV135" s="41"/>
      <c r="GW135" s="41"/>
      <c r="GX135" s="41"/>
      <c r="GY135" s="41"/>
      <c r="GZ135" s="41"/>
      <c r="HA135" s="41"/>
      <c r="HB135" s="41"/>
      <c r="HC135" s="41"/>
      <c r="HD135" s="41"/>
      <c r="HE135" s="41"/>
      <c r="HF135" s="41"/>
      <c r="HG135" s="41"/>
      <c r="HH135" s="41"/>
      <c r="HI135" s="41"/>
      <c r="HJ135" s="41"/>
      <c r="HK135" s="41"/>
      <c r="HL135" s="41"/>
      <c r="HM135" s="41"/>
      <c r="HN135" s="41"/>
      <c r="HO135" s="41"/>
      <c r="HP135" s="41"/>
      <c r="HQ135" s="41"/>
      <c r="HR135" s="41"/>
      <c r="HS135" s="41"/>
      <c r="HT135" s="41"/>
      <c r="HU135" s="41"/>
      <c r="HV135" s="41"/>
      <c r="HW135" s="41"/>
      <c r="HX135" s="41"/>
      <c r="HY135" s="41"/>
      <c r="HZ135" s="41"/>
      <c r="IA135" s="41"/>
      <c r="IB135" s="41"/>
      <c r="IC135" s="41"/>
      <c r="ID135" s="41"/>
      <c r="IE135" s="41"/>
      <c r="IF135" s="41"/>
      <c r="IG135" s="41"/>
      <c r="IH135" s="41"/>
      <c r="II135" s="41"/>
      <c r="IJ135" s="41"/>
      <c r="IK135" s="41"/>
      <c r="IL135" s="41"/>
      <c r="IM135" s="41"/>
      <c r="IN135" s="41"/>
      <c r="IO135" s="41"/>
      <c r="IP135" s="41"/>
      <c r="IQ135" s="41"/>
      <c r="IR135" s="41"/>
      <c r="IS135" s="41"/>
      <c r="IT135" s="41"/>
      <c r="IU135" s="41"/>
      <c r="IV135" s="41"/>
      <c r="IW135" s="41"/>
      <c r="IX135" s="41"/>
      <c r="IY135" s="41"/>
      <c r="IZ135" s="41"/>
      <c r="JA135" s="41"/>
      <c r="JB135" s="41"/>
      <c r="JC135" s="41"/>
      <c r="JD135" s="41"/>
      <c r="JE135" s="41"/>
      <c r="JF135" s="41"/>
      <c r="JG135" s="41"/>
      <c r="JH135" s="41"/>
      <c r="JI135" s="41"/>
      <c r="JJ135" s="41"/>
      <c r="JK135" s="41"/>
      <c r="JL135" s="41"/>
      <c r="JM135" s="41"/>
      <c r="JN135" s="41"/>
      <c r="JO135" s="41"/>
      <c r="JP135" s="41"/>
      <c r="JQ135" s="41"/>
      <c r="JR135" s="41"/>
      <c r="JS135" s="41"/>
      <c r="JT135" s="41"/>
      <c r="JU135" s="41"/>
      <c r="JV135" s="41"/>
      <c r="JW135" s="41"/>
      <c r="JX135" s="41"/>
      <c r="JY135" s="41"/>
      <c r="JZ135" s="41"/>
      <c r="KA135" s="41"/>
      <c r="KB135" s="41"/>
      <c r="KC135" s="41"/>
      <c r="KD135" s="41"/>
      <c r="KE135" s="41"/>
      <c r="KF135" s="41"/>
      <c r="KG135" s="41"/>
      <c r="KH135" s="41"/>
      <c r="KI135" s="41"/>
      <c r="KJ135" s="41"/>
      <c r="KK135" s="41"/>
      <c r="KL135" s="41"/>
      <c r="KM135" s="41"/>
      <c r="KN135" s="41"/>
      <c r="KO135" s="41"/>
      <c r="KP135" s="41"/>
      <c r="KQ135" s="41"/>
      <c r="KR135" s="41"/>
      <c r="KS135" s="41"/>
      <c r="KT135" s="41"/>
      <c r="KU135" s="41"/>
      <c r="KV135" s="41"/>
      <c r="KW135" s="41"/>
      <c r="KX135" s="41"/>
      <c r="KY135" s="41"/>
      <c r="KZ135" s="41"/>
      <c r="LA135" s="41"/>
      <c r="LB135" s="41"/>
      <c r="LC135" s="41"/>
      <c r="LD135" s="41"/>
      <c r="LE135" s="41"/>
      <c r="LF135" s="41"/>
      <c r="LG135" s="41"/>
      <c r="LH135" s="41"/>
      <c r="LI135" s="41"/>
      <c r="LJ135" s="41"/>
      <c r="LK135" s="41"/>
      <c r="LL135" s="41"/>
      <c r="LM135" s="41"/>
      <c r="LN135" s="41"/>
      <c r="LO135" s="41"/>
      <c r="LP135" s="41"/>
      <c r="LQ135" s="41"/>
      <c r="LR135" s="41"/>
      <c r="LS135" s="41"/>
      <c r="LT135" s="41"/>
      <c r="LU135" s="41"/>
      <c r="LV135" s="41"/>
      <c r="LW135" s="41"/>
      <c r="LX135" s="41"/>
      <c r="LY135" s="41"/>
      <c r="LZ135" s="41"/>
      <c r="MA135" s="41"/>
      <c r="MB135" s="41"/>
      <c r="MC135" s="41"/>
      <c r="MD135" s="41"/>
      <c r="ME135" s="41"/>
      <c r="MF135" s="41"/>
      <c r="MG135" s="41"/>
      <c r="MH135" s="41"/>
      <c r="MI135" s="41"/>
      <c r="MJ135" s="41"/>
      <c r="MK135" s="41"/>
      <c r="ML135" s="41"/>
      <c r="MM135" s="41"/>
      <c r="MN135" s="41"/>
      <c r="MO135" s="41"/>
      <c r="MP135" s="41"/>
      <c r="MQ135" s="41"/>
      <c r="MR135" s="41"/>
      <c r="MS135" s="41"/>
      <c r="MT135" s="41"/>
      <c r="MU135" s="41"/>
      <c r="MV135" s="41"/>
      <c r="MW135" s="41"/>
      <c r="MX135" s="41"/>
      <c r="MY135" s="41"/>
      <c r="MZ135" s="41"/>
      <c r="NA135" s="41"/>
      <c r="NB135" s="41"/>
      <c r="NC135" s="41"/>
      <c r="ND135" s="41"/>
      <c r="NE135" s="41"/>
      <c r="NF135" s="41"/>
      <c r="NG135" s="41"/>
      <c r="NH135" s="41"/>
      <c r="NI135" s="41"/>
      <c r="NJ135" s="41"/>
      <c r="NK135" s="41"/>
      <c r="NL135" s="41"/>
      <c r="NM135" s="41"/>
      <c r="NN135" s="41"/>
      <c r="NO135" s="41"/>
      <c r="NP135" s="41"/>
      <c r="NQ135" s="41"/>
      <c r="NR135" s="41"/>
      <c r="NS135" s="41"/>
      <c r="NT135" s="41"/>
      <c r="NU135" s="41"/>
      <c r="NV135" s="41"/>
      <c r="NW135" s="41"/>
      <c r="NX135" s="41"/>
      <c r="NY135" s="41"/>
      <c r="NZ135" s="41"/>
      <c r="OA135" s="41"/>
      <c r="OB135" s="41"/>
      <c r="OC135" s="41"/>
      <c r="OD135" s="41"/>
      <c r="OE135" s="41"/>
      <c r="OF135" s="41"/>
      <c r="OG135" s="41"/>
      <c r="OH135" s="41"/>
      <c r="OI135" s="41"/>
      <c r="OJ135" s="41"/>
      <c r="OK135" s="41"/>
      <c r="OL135" s="41"/>
      <c r="OM135" s="41"/>
      <c r="ON135" s="41"/>
      <c r="OO135" s="41"/>
      <c r="OP135" s="41"/>
      <c r="OQ135" s="41"/>
      <c r="OR135" s="41"/>
      <c r="OS135" s="41"/>
      <c r="OT135" s="41"/>
      <c r="OU135" s="41"/>
      <c r="OV135" s="41"/>
      <c r="OW135" s="41"/>
      <c r="OX135" s="41"/>
      <c r="OY135" s="41"/>
      <c r="OZ135" s="41"/>
      <c r="PA135" s="41"/>
      <c r="PB135" s="41"/>
      <c r="PC135" s="41"/>
      <c r="PD135" s="41"/>
      <c r="PE135" s="41"/>
      <c r="PF135" s="41"/>
      <c r="PG135" s="41"/>
      <c r="PH135" s="41"/>
      <c r="PI135" s="41"/>
      <c r="PJ135" s="41"/>
      <c r="PK135" s="41"/>
      <c r="PL135" s="41"/>
      <c r="PM135" s="41"/>
      <c r="PN135" s="41"/>
      <c r="PO135" s="41"/>
      <c r="PP135" s="41"/>
      <c r="PQ135" s="41"/>
      <c r="PR135" s="41"/>
      <c r="PS135" s="41"/>
      <c r="PT135" s="41"/>
      <c r="PU135" s="41"/>
      <c r="PV135" s="41"/>
      <c r="PW135" s="41"/>
      <c r="PX135" s="41"/>
      <c r="PY135" s="41"/>
      <c r="PZ135" s="41"/>
      <c r="QA135" s="41"/>
      <c r="QB135" s="41"/>
      <c r="QC135" s="41"/>
      <c r="QD135" s="41"/>
      <c r="QE135" s="41"/>
      <c r="QF135" s="41"/>
      <c r="QG135" s="41"/>
      <c r="QH135" s="41"/>
      <c r="QI135" s="41"/>
      <c r="QJ135" s="41"/>
      <c r="QK135" s="41"/>
      <c r="QL135" s="41"/>
      <c r="QM135" s="41"/>
      <c r="QN135" s="41"/>
      <c r="QO135" s="41"/>
      <c r="QP135" s="41"/>
      <c r="QQ135" s="41"/>
      <c r="QR135" s="41"/>
      <c r="QS135" s="41"/>
      <c r="QT135" s="41"/>
      <c r="QU135" s="41"/>
      <c r="QV135" s="41"/>
      <c r="QW135" s="41"/>
      <c r="QX135" s="41"/>
      <c r="QY135" s="41"/>
      <c r="QZ135" s="41"/>
      <c r="RA135" s="41"/>
      <c r="RB135" s="41"/>
      <c r="RC135" s="41"/>
      <c r="RD135" s="41"/>
      <c r="RE135" s="41"/>
      <c r="RF135" s="41"/>
      <c r="RG135" s="41"/>
      <c r="RH135" s="41"/>
      <c r="RI135" s="41"/>
      <c r="RJ135" s="41"/>
      <c r="RK135" s="41"/>
      <c r="RL135" s="41"/>
      <c r="RM135" s="41"/>
      <c r="RN135" s="41"/>
      <c r="RO135" s="41"/>
      <c r="RP135" s="41"/>
      <c r="RQ135" s="41"/>
      <c r="RR135" s="41"/>
      <c r="RS135" s="41"/>
      <c r="RT135" s="41"/>
      <c r="RU135" s="41"/>
      <c r="RV135" s="41"/>
      <c r="RW135" s="41"/>
      <c r="RX135" s="41"/>
      <c r="RY135" s="41"/>
      <c r="RZ135" s="41"/>
      <c r="SA135" s="41"/>
      <c r="SB135" s="41"/>
      <c r="SC135" s="41"/>
      <c r="SD135" s="41"/>
      <c r="SE135" s="41"/>
      <c r="SF135" s="41"/>
      <c r="SG135" s="41"/>
      <c r="SH135" s="41"/>
      <c r="SI135" s="41"/>
      <c r="SJ135" s="41"/>
      <c r="SK135" s="41"/>
      <c r="SL135" s="41"/>
      <c r="SM135" s="41"/>
      <c r="SN135" s="41"/>
      <c r="SO135" s="41"/>
      <c r="SP135" s="41"/>
      <c r="SQ135" s="41"/>
      <c r="SR135" s="41"/>
      <c r="SS135" s="41"/>
      <c r="ST135" s="41"/>
      <c r="SU135" s="41"/>
      <c r="SV135" s="41"/>
      <c r="SW135" s="41"/>
      <c r="SX135" s="41"/>
      <c r="SY135" s="41"/>
      <c r="SZ135" s="41"/>
      <c r="TA135" s="41"/>
      <c r="TB135" s="41"/>
      <c r="TC135" s="41"/>
      <c r="TD135" s="41"/>
      <c r="TE135" s="41"/>
      <c r="TF135" s="41"/>
      <c r="TG135" s="41"/>
      <c r="TH135" s="41"/>
      <c r="TI135" s="41"/>
      <c r="TJ135" s="41"/>
      <c r="TK135" s="41"/>
      <c r="TL135" s="41"/>
      <c r="TM135" s="41"/>
      <c r="TN135" s="41"/>
      <c r="TO135" s="41"/>
      <c r="TP135" s="41"/>
      <c r="TQ135" s="41"/>
      <c r="TR135" s="41"/>
      <c r="TS135" s="41"/>
      <c r="TT135" s="41"/>
      <c r="TU135" s="41"/>
      <c r="TV135" s="41"/>
      <c r="TW135" s="41"/>
      <c r="TX135" s="41"/>
      <c r="TY135" s="41"/>
      <c r="TZ135" s="41"/>
      <c r="UA135" s="41"/>
      <c r="UB135" s="41"/>
      <c r="UC135" s="41"/>
      <c r="UD135" s="41"/>
      <c r="UE135" s="41"/>
      <c r="UF135" s="41"/>
      <c r="UG135" s="41"/>
      <c r="UH135" s="41"/>
      <c r="UI135" s="41"/>
      <c r="UJ135" s="41"/>
      <c r="UK135" s="41"/>
      <c r="UL135" s="41"/>
    </row>
    <row r="136" spans="1:558" s="49" customFormat="1" ht="20.25" customHeight="1" x14ac:dyDescent="0.2">
      <c r="A136" s="111"/>
      <c r="B136" s="112"/>
      <c r="C136" s="113"/>
      <c r="D136" s="74" t="s">
        <v>6</v>
      </c>
      <c r="E136" s="63">
        <v>737</v>
      </c>
      <c r="F136" s="8" t="s">
        <v>181</v>
      </c>
      <c r="G136" s="5">
        <f t="shared" si="34"/>
        <v>450546.51</v>
      </c>
      <c r="H136" s="36">
        <v>0</v>
      </c>
      <c r="I136" s="5">
        <v>0</v>
      </c>
      <c r="J136" s="5">
        <v>450546.51</v>
      </c>
      <c r="K136" s="5">
        <v>0</v>
      </c>
      <c r="L136" s="5">
        <v>0</v>
      </c>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c r="BL136" s="41"/>
      <c r="BM136" s="41"/>
      <c r="BN136" s="41"/>
      <c r="BO136" s="41"/>
      <c r="BP136" s="41"/>
      <c r="BQ136" s="41"/>
      <c r="BR136" s="41"/>
      <c r="BS136" s="41"/>
      <c r="BT136" s="41"/>
      <c r="BU136" s="41"/>
      <c r="BV136" s="41"/>
      <c r="BW136" s="41"/>
      <c r="BX136" s="41"/>
      <c r="BY136" s="41"/>
      <c r="BZ136" s="41"/>
      <c r="CA136" s="41"/>
      <c r="CB136" s="41"/>
      <c r="CC136" s="41"/>
      <c r="CD136" s="41"/>
      <c r="CE136" s="41"/>
      <c r="CF136" s="41"/>
      <c r="CG136" s="41"/>
      <c r="CH136" s="41"/>
      <c r="CI136" s="41"/>
      <c r="CJ136" s="41"/>
      <c r="CK136" s="41"/>
      <c r="CL136" s="41"/>
      <c r="CM136" s="41"/>
      <c r="CN136" s="41"/>
      <c r="CO136" s="41"/>
      <c r="CP136" s="41"/>
      <c r="CQ136" s="41"/>
      <c r="CR136" s="41"/>
      <c r="CS136" s="41"/>
      <c r="CT136" s="41"/>
      <c r="CU136" s="41"/>
      <c r="CV136" s="41"/>
      <c r="CW136" s="41"/>
      <c r="CX136" s="41"/>
      <c r="CY136" s="41"/>
      <c r="CZ136" s="41"/>
      <c r="DA136" s="41"/>
      <c r="DB136" s="41"/>
      <c r="DC136" s="41"/>
      <c r="DD136" s="41"/>
      <c r="DE136" s="41"/>
      <c r="DF136" s="41"/>
      <c r="DG136" s="41"/>
      <c r="DH136" s="41"/>
      <c r="DI136" s="41"/>
      <c r="DJ136" s="41"/>
      <c r="DK136" s="41"/>
      <c r="DL136" s="41"/>
      <c r="DM136" s="41"/>
      <c r="DN136" s="41"/>
      <c r="DO136" s="41"/>
      <c r="DP136" s="41"/>
      <c r="DQ136" s="41"/>
      <c r="DR136" s="41"/>
      <c r="DS136" s="41"/>
      <c r="DT136" s="41"/>
      <c r="DU136" s="41"/>
      <c r="DV136" s="41"/>
      <c r="DW136" s="41"/>
      <c r="DX136" s="41"/>
      <c r="DY136" s="41"/>
      <c r="DZ136" s="41"/>
      <c r="EA136" s="41"/>
      <c r="EB136" s="41"/>
      <c r="EC136" s="41"/>
      <c r="ED136" s="41"/>
      <c r="EE136" s="41"/>
      <c r="EF136" s="41"/>
      <c r="EG136" s="41"/>
      <c r="EH136" s="41"/>
      <c r="EI136" s="41"/>
      <c r="EJ136" s="41"/>
      <c r="EK136" s="41"/>
      <c r="EL136" s="41"/>
      <c r="EM136" s="41"/>
      <c r="EN136" s="41"/>
      <c r="EO136" s="41"/>
      <c r="EP136" s="41"/>
      <c r="EQ136" s="41"/>
      <c r="ER136" s="41"/>
      <c r="ES136" s="41"/>
      <c r="ET136" s="41"/>
      <c r="EU136" s="41"/>
      <c r="EV136" s="41"/>
      <c r="EW136" s="41"/>
      <c r="EX136" s="41"/>
      <c r="EY136" s="41"/>
      <c r="EZ136" s="41"/>
      <c r="FA136" s="41"/>
      <c r="FB136" s="41"/>
      <c r="FC136" s="41"/>
      <c r="FD136" s="41"/>
      <c r="FE136" s="41"/>
      <c r="FF136" s="41"/>
      <c r="FG136" s="41"/>
      <c r="FH136" s="41"/>
      <c r="FI136" s="41"/>
      <c r="FJ136" s="41"/>
      <c r="FK136" s="41"/>
      <c r="FL136" s="41"/>
      <c r="FM136" s="41"/>
      <c r="FN136" s="41"/>
      <c r="FO136" s="41"/>
      <c r="FP136" s="41"/>
      <c r="FQ136" s="41"/>
      <c r="FR136" s="41"/>
      <c r="FS136" s="41"/>
      <c r="FT136" s="41"/>
      <c r="FU136" s="41"/>
      <c r="FV136" s="41"/>
      <c r="FW136" s="41"/>
      <c r="FX136" s="41"/>
      <c r="FY136" s="41"/>
      <c r="FZ136" s="41"/>
      <c r="GA136" s="41"/>
      <c r="GB136" s="41"/>
      <c r="GC136" s="41"/>
      <c r="GD136" s="41"/>
      <c r="GE136" s="41"/>
      <c r="GF136" s="41"/>
      <c r="GG136" s="41"/>
      <c r="GH136" s="41"/>
      <c r="GI136" s="41"/>
      <c r="GJ136" s="41"/>
      <c r="GK136" s="41"/>
      <c r="GL136" s="41"/>
      <c r="GM136" s="41"/>
      <c r="GN136" s="41"/>
      <c r="GO136" s="41"/>
      <c r="GP136" s="41"/>
      <c r="GQ136" s="41"/>
      <c r="GR136" s="41"/>
      <c r="GS136" s="41"/>
      <c r="GT136" s="41"/>
      <c r="GU136" s="41"/>
      <c r="GV136" s="41"/>
      <c r="GW136" s="41"/>
      <c r="GX136" s="41"/>
      <c r="GY136" s="41"/>
      <c r="GZ136" s="41"/>
      <c r="HA136" s="41"/>
      <c r="HB136" s="41"/>
      <c r="HC136" s="41"/>
      <c r="HD136" s="41"/>
      <c r="HE136" s="41"/>
      <c r="HF136" s="41"/>
      <c r="HG136" s="41"/>
      <c r="HH136" s="41"/>
      <c r="HI136" s="41"/>
      <c r="HJ136" s="41"/>
      <c r="HK136" s="41"/>
      <c r="HL136" s="41"/>
      <c r="HM136" s="41"/>
      <c r="HN136" s="41"/>
      <c r="HO136" s="41"/>
      <c r="HP136" s="41"/>
      <c r="HQ136" s="41"/>
      <c r="HR136" s="41"/>
      <c r="HS136" s="41"/>
      <c r="HT136" s="41"/>
      <c r="HU136" s="41"/>
      <c r="HV136" s="41"/>
      <c r="HW136" s="41"/>
      <c r="HX136" s="41"/>
      <c r="HY136" s="41"/>
      <c r="HZ136" s="41"/>
      <c r="IA136" s="41"/>
      <c r="IB136" s="41"/>
      <c r="IC136" s="41"/>
      <c r="ID136" s="41"/>
      <c r="IE136" s="41"/>
      <c r="IF136" s="41"/>
      <c r="IG136" s="41"/>
      <c r="IH136" s="41"/>
      <c r="II136" s="41"/>
      <c r="IJ136" s="41"/>
      <c r="IK136" s="41"/>
      <c r="IL136" s="41"/>
      <c r="IM136" s="41"/>
      <c r="IN136" s="41"/>
      <c r="IO136" s="41"/>
      <c r="IP136" s="41"/>
      <c r="IQ136" s="41"/>
      <c r="IR136" s="41"/>
      <c r="IS136" s="41"/>
      <c r="IT136" s="41"/>
      <c r="IU136" s="41"/>
      <c r="IV136" s="41"/>
      <c r="IW136" s="41"/>
      <c r="IX136" s="41"/>
      <c r="IY136" s="41"/>
      <c r="IZ136" s="41"/>
      <c r="JA136" s="41"/>
      <c r="JB136" s="41"/>
      <c r="JC136" s="41"/>
      <c r="JD136" s="41"/>
      <c r="JE136" s="41"/>
      <c r="JF136" s="41"/>
      <c r="JG136" s="41"/>
      <c r="JH136" s="41"/>
      <c r="JI136" s="41"/>
      <c r="JJ136" s="41"/>
      <c r="JK136" s="41"/>
      <c r="JL136" s="41"/>
      <c r="JM136" s="41"/>
      <c r="JN136" s="41"/>
      <c r="JO136" s="41"/>
      <c r="JP136" s="41"/>
      <c r="JQ136" s="41"/>
      <c r="JR136" s="41"/>
      <c r="JS136" s="41"/>
      <c r="JT136" s="41"/>
      <c r="JU136" s="41"/>
      <c r="JV136" s="41"/>
      <c r="JW136" s="41"/>
      <c r="JX136" s="41"/>
      <c r="JY136" s="41"/>
      <c r="JZ136" s="41"/>
      <c r="KA136" s="41"/>
      <c r="KB136" s="41"/>
      <c r="KC136" s="41"/>
      <c r="KD136" s="41"/>
      <c r="KE136" s="41"/>
      <c r="KF136" s="41"/>
      <c r="KG136" s="41"/>
      <c r="KH136" s="41"/>
      <c r="KI136" s="41"/>
      <c r="KJ136" s="41"/>
      <c r="KK136" s="41"/>
      <c r="KL136" s="41"/>
      <c r="KM136" s="41"/>
      <c r="KN136" s="41"/>
      <c r="KO136" s="41"/>
      <c r="KP136" s="41"/>
      <c r="KQ136" s="41"/>
      <c r="KR136" s="41"/>
      <c r="KS136" s="41"/>
      <c r="KT136" s="41"/>
      <c r="KU136" s="41"/>
      <c r="KV136" s="41"/>
      <c r="KW136" s="41"/>
      <c r="KX136" s="41"/>
      <c r="KY136" s="41"/>
      <c r="KZ136" s="41"/>
      <c r="LA136" s="41"/>
      <c r="LB136" s="41"/>
      <c r="LC136" s="41"/>
      <c r="LD136" s="41"/>
      <c r="LE136" s="41"/>
      <c r="LF136" s="41"/>
      <c r="LG136" s="41"/>
      <c r="LH136" s="41"/>
      <c r="LI136" s="41"/>
      <c r="LJ136" s="41"/>
      <c r="LK136" s="41"/>
      <c r="LL136" s="41"/>
      <c r="LM136" s="41"/>
      <c r="LN136" s="41"/>
      <c r="LO136" s="41"/>
      <c r="LP136" s="41"/>
      <c r="LQ136" s="41"/>
      <c r="LR136" s="41"/>
      <c r="LS136" s="41"/>
      <c r="LT136" s="41"/>
      <c r="LU136" s="41"/>
      <c r="LV136" s="41"/>
      <c r="LW136" s="41"/>
      <c r="LX136" s="41"/>
      <c r="LY136" s="41"/>
      <c r="LZ136" s="41"/>
      <c r="MA136" s="41"/>
      <c r="MB136" s="41"/>
      <c r="MC136" s="41"/>
      <c r="MD136" s="41"/>
      <c r="ME136" s="41"/>
      <c r="MF136" s="41"/>
      <c r="MG136" s="41"/>
      <c r="MH136" s="41"/>
      <c r="MI136" s="41"/>
      <c r="MJ136" s="41"/>
      <c r="MK136" s="41"/>
      <c r="ML136" s="41"/>
      <c r="MM136" s="41"/>
      <c r="MN136" s="41"/>
      <c r="MO136" s="41"/>
      <c r="MP136" s="41"/>
      <c r="MQ136" s="41"/>
      <c r="MR136" s="41"/>
      <c r="MS136" s="41"/>
      <c r="MT136" s="41"/>
      <c r="MU136" s="41"/>
      <c r="MV136" s="41"/>
      <c r="MW136" s="41"/>
      <c r="MX136" s="41"/>
      <c r="MY136" s="41"/>
      <c r="MZ136" s="41"/>
      <c r="NA136" s="41"/>
      <c r="NB136" s="41"/>
      <c r="NC136" s="41"/>
      <c r="ND136" s="41"/>
      <c r="NE136" s="41"/>
      <c r="NF136" s="41"/>
      <c r="NG136" s="41"/>
      <c r="NH136" s="41"/>
      <c r="NI136" s="41"/>
      <c r="NJ136" s="41"/>
      <c r="NK136" s="41"/>
      <c r="NL136" s="41"/>
      <c r="NM136" s="41"/>
      <c r="NN136" s="41"/>
      <c r="NO136" s="41"/>
      <c r="NP136" s="41"/>
      <c r="NQ136" s="41"/>
      <c r="NR136" s="41"/>
      <c r="NS136" s="41"/>
      <c r="NT136" s="41"/>
      <c r="NU136" s="41"/>
      <c r="NV136" s="41"/>
      <c r="NW136" s="41"/>
      <c r="NX136" s="41"/>
      <c r="NY136" s="41"/>
      <c r="NZ136" s="41"/>
      <c r="OA136" s="41"/>
      <c r="OB136" s="41"/>
      <c r="OC136" s="41"/>
      <c r="OD136" s="41"/>
      <c r="OE136" s="41"/>
      <c r="OF136" s="41"/>
      <c r="OG136" s="41"/>
      <c r="OH136" s="41"/>
      <c r="OI136" s="41"/>
      <c r="OJ136" s="41"/>
      <c r="OK136" s="41"/>
      <c r="OL136" s="41"/>
      <c r="OM136" s="41"/>
      <c r="ON136" s="41"/>
      <c r="OO136" s="41"/>
      <c r="OP136" s="41"/>
      <c r="OQ136" s="41"/>
      <c r="OR136" s="41"/>
      <c r="OS136" s="41"/>
      <c r="OT136" s="41"/>
      <c r="OU136" s="41"/>
      <c r="OV136" s="41"/>
      <c r="OW136" s="41"/>
      <c r="OX136" s="41"/>
      <c r="OY136" s="41"/>
      <c r="OZ136" s="41"/>
      <c r="PA136" s="41"/>
      <c r="PB136" s="41"/>
      <c r="PC136" s="41"/>
      <c r="PD136" s="41"/>
      <c r="PE136" s="41"/>
      <c r="PF136" s="41"/>
      <c r="PG136" s="41"/>
      <c r="PH136" s="41"/>
      <c r="PI136" s="41"/>
      <c r="PJ136" s="41"/>
      <c r="PK136" s="41"/>
      <c r="PL136" s="41"/>
      <c r="PM136" s="41"/>
      <c r="PN136" s="41"/>
      <c r="PO136" s="41"/>
      <c r="PP136" s="41"/>
      <c r="PQ136" s="41"/>
      <c r="PR136" s="41"/>
      <c r="PS136" s="41"/>
      <c r="PT136" s="41"/>
      <c r="PU136" s="41"/>
      <c r="PV136" s="41"/>
      <c r="PW136" s="41"/>
      <c r="PX136" s="41"/>
      <c r="PY136" s="41"/>
      <c r="PZ136" s="41"/>
      <c r="QA136" s="41"/>
      <c r="QB136" s="41"/>
      <c r="QC136" s="41"/>
      <c r="QD136" s="41"/>
      <c r="QE136" s="41"/>
      <c r="QF136" s="41"/>
      <c r="QG136" s="41"/>
      <c r="QH136" s="41"/>
      <c r="QI136" s="41"/>
      <c r="QJ136" s="41"/>
      <c r="QK136" s="41"/>
      <c r="QL136" s="41"/>
      <c r="QM136" s="41"/>
      <c r="QN136" s="41"/>
      <c r="QO136" s="41"/>
      <c r="QP136" s="41"/>
      <c r="QQ136" s="41"/>
      <c r="QR136" s="41"/>
      <c r="QS136" s="41"/>
      <c r="QT136" s="41"/>
      <c r="QU136" s="41"/>
      <c r="QV136" s="41"/>
      <c r="QW136" s="41"/>
      <c r="QX136" s="41"/>
      <c r="QY136" s="41"/>
      <c r="QZ136" s="41"/>
      <c r="RA136" s="41"/>
      <c r="RB136" s="41"/>
      <c r="RC136" s="41"/>
      <c r="RD136" s="41"/>
      <c r="RE136" s="41"/>
      <c r="RF136" s="41"/>
      <c r="RG136" s="41"/>
      <c r="RH136" s="41"/>
      <c r="RI136" s="41"/>
      <c r="RJ136" s="41"/>
      <c r="RK136" s="41"/>
      <c r="RL136" s="41"/>
      <c r="RM136" s="41"/>
      <c r="RN136" s="41"/>
      <c r="RO136" s="41"/>
      <c r="RP136" s="41"/>
      <c r="RQ136" s="41"/>
      <c r="RR136" s="41"/>
      <c r="RS136" s="41"/>
      <c r="RT136" s="41"/>
      <c r="RU136" s="41"/>
      <c r="RV136" s="41"/>
      <c r="RW136" s="41"/>
      <c r="RX136" s="41"/>
      <c r="RY136" s="41"/>
      <c r="RZ136" s="41"/>
      <c r="SA136" s="41"/>
      <c r="SB136" s="41"/>
      <c r="SC136" s="41"/>
      <c r="SD136" s="41"/>
      <c r="SE136" s="41"/>
      <c r="SF136" s="41"/>
      <c r="SG136" s="41"/>
      <c r="SH136" s="41"/>
      <c r="SI136" s="41"/>
      <c r="SJ136" s="41"/>
      <c r="SK136" s="41"/>
      <c r="SL136" s="41"/>
      <c r="SM136" s="41"/>
      <c r="SN136" s="41"/>
      <c r="SO136" s="41"/>
      <c r="SP136" s="41"/>
      <c r="SQ136" s="41"/>
      <c r="SR136" s="41"/>
      <c r="SS136" s="41"/>
      <c r="ST136" s="41"/>
      <c r="SU136" s="41"/>
      <c r="SV136" s="41"/>
      <c r="SW136" s="41"/>
      <c r="SX136" s="41"/>
      <c r="SY136" s="41"/>
      <c r="SZ136" s="41"/>
      <c r="TA136" s="41"/>
      <c r="TB136" s="41"/>
      <c r="TC136" s="41"/>
      <c r="TD136" s="41"/>
      <c r="TE136" s="41"/>
      <c r="TF136" s="41"/>
      <c r="TG136" s="41"/>
      <c r="TH136" s="41"/>
      <c r="TI136" s="41"/>
      <c r="TJ136" s="41"/>
      <c r="TK136" s="41"/>
      <c r="TL136" s="41"/>
      <c r="TM136" s="41"/>
      <c r="TN136" s="41"/>
      <c r="TO136" s="41"/>
      <c r="TP136" s="41"/>
      <c r="TQ136" s="41"/>
      <c r="TR136" s="41"/>
      <c r="TS136" s="41"/>
      <c r="TT136" s="41"/>
      <c r="TU136" s="41"/>
      <c r="TV136" s="41"/>
      <c r="TW136" s="41"/>
      <c r="TX136" s="41"/>
      <c r="TY136" s="41"/>
      <c r="TZ136" s="41"/>
      <c r="UA136" s="41"/>
      <c r="UB136" s="41"/>
      <c r="UC136" s="41"/>
      <c r="UD136" s="41"/>
      <c r="UE136" s="41"/>
      <c r="UF136" s="41"/>
      <c r="UG136" s="41"/>
      <c r="UH136" s="41"/>
      <c r="UI136" s="41"/>
      <c r="UJ136" s="41"/>
      <c r="UK136" s="41"/>
      <c r="UL136" s="41"/>
    </row>
    <row r="137" spans="1:558" s="49" customFormat="1" ht="32.25" customHeight="1" x14ac:dyDescent="0.2">
      <c r="A137" s="111"/>
      <c r="B137" s="112"/>
      <c r="C137" s="113"/>
      <c r="D137" s="74" t="s">
        <v>89</v>
      </c>
      <c r="E137" s="63">
        <v>737</v>
      </c>
      <c r="F137" s="8" t="s">
        <v>181</v>
      </c>
      <c r="G137" s="5">
        <f t="shared" si="34"/>
        <v>2023636.05</v>
      </c>
      <c r="H137" s="36">
        <v>0</v>
      </c>
      <c r="I137" s="5">
        <v>1212652.33</v>
      </c>
      <c r="J137" s="5">
        <v>810983.72</v>
      </c>
      <c r="K137" s="5">
        <v>0</v>
      </c>
      <c r="L137" s="5">
        <v>0</v>
      </c>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c r="BL137" s="41"/>
      <c r="BM137" s="41"/>
      <c r="BN137" s="41"/>
      <c r="BO137" s="41"/>
      <c r="BP137" s="41"/>
      <c r="BQ137" s="41"/>
      <c r="BR137" s="41"/>
      <c r="BS137" s="41"/>
      <c r="BT137" s="41"/>
      <c r="BU137" s="41"/>
      <c r="BV137" s="41"/>
      <c r="BW137" s="41"/>
      <c r="BX137" s="41"/>
      <c r="BY137" s="41"/>
      <c r="BZ137" s="41"/>
      <c r="CA137" s="41"/>
      <c r="CB137" s="41"/>
      <c r="CC137" s="41"/>
      <c r="CD137" s="41"/>
      <c r="CE137" s="41"/>
      <c r="CF137" s="41"/>
      <c r="CG137" s="41"/>
      <c r="CH137" s="41"/>
      <c r="CI137" s="41"/>
      <c r="CJ137" s="41"/>
      <c r="CK137" s="41"/>
      <c r="CL137" s="41"/>
      <c r="CM137" s="41"/>
      <c r="CN137" s="41"/>
      <c r="CO137" s="41"/>
      <c r="CP137" s="41"/>
      <c r="CQ137" s="41"/>
      <c r="CR137" s="41"/>
      <c r="CS137" s="41"/>
      <c r="CT137" s="41"/>
      <c r="CU137" s="41"/>
      <c r="CV137" s="41"/>
      <c r="CW137" s="41"/>
      <c r="CX137" s="41"/>
      <c r="CY137" s="41"/>
      <c r="CZ137" s="41"/>
      <c r="DA137" s="41"/>
      <c r="DB137" s="41"/>
      <c r="DC137" s="41"/>
      <c r="DD137" s="41"/>
      <c r="DE137" s="41"/>
      <c r="DF137" s="41"/>
      <c r="DG137" s="41"/>
      <c r="DH137" s="41"/>
      <c r="DI137" s="41"/>
      <c r="DJ137" s="41"/>
      <c r="DK137" s="41"/>
      <c r="DL137" s="41"/>
      <c r="DM137" s="41"/>
      <c r="DN137" s="41"/>
      <c r="DO137" s="41"/>
      <c r="DP137" s="41"/>
      <c r="DQ137" s="41"/>
      <c r="DR137" s="41"/>
      <c r="DS137" s="41"/>
      <c r="DT137" s="41"/>
      <c r="DU137" s="41"/>
      <c r="DV137" s="41"/>
      <c r="DW137" s="41"/>
      <c r="DX137" s="41"/>
      <c r="DY137" s="41"/>
      <c r="DZ137" s="41"/>
      <c r="EA137" s="41"/>
      <c r="EB137" s="41"/>
      <c r="EC137" s="41"/>
      <c r="ED137" s="41"/>
      <c r="EE137" s="41"/>
      <c r="EF137" s="41"/>
      <c r="EG137" s="41"/>
      <c r="EH137" s="41"/>
      <c r="EI137" s="41"/>
      <c r="EJ137" s="41"/>
      <c r="EK137" s="41"/>
      <c r="EL137" s="41"/>
      <c r="EM137" s="41"/>
      <c r="EN137" s="41"/>
      <c r="EO137" s="41"/>
      <c r="EP137" s="41"/>
      <c r="EQ137" s="41"/>
      <c r="ER137" s="41"/>
      <c r="ES137" s="41"/>
      <c r="ET137" s="41"/>
      <c r="EU137" s="41"/>
      <c r="EV137" s="41"/>
      <c r="EW137" s="41"/>
      <c r="EX137" s="41"/>
      <c r="EY137" s="41"/>
      <c r="EZ137" s="41"/>
      <c r="FA137" s="41"/>
      <c r="FB137" s="41"/>
      <c r="FC137" s="41"/>
      <c r="FD137" s="41"/>
      <c r="FE137" s="41"/>
      <c r="FF137" s="41"/>
      <c r="FG137" s="41"/>
      <c r="FH137" s="41"/>
      <c r="FI137" s="41"/>
      <c r="FJ137" s="41"/>
      <c r="FK137" s="41"/>
      <c r="FL137" s="41"/>
      <c r="FM137" s="41"/>
      <c r="FN137" s="41"/>
      <c r="FO137" s="41"/>
      <c r="FP137" s="41"/>
      <c r="FQ137" s="41"/>
      <c r="FR137" s="41"/>
      <c r="FS137" s="41"/>
      <c r="FT137" s="41"/>
      <c r="FU137" s="41"/>
      <c r="FV137" s="41"/>
      <c r="FW137" s="41"/>
      <c r="FX137" s="41"/>
      <c r="FY137" s="41"/>
      <c r="FZ137" s="41"/>
      <c r="GA137" s="41"/>
      <c r="GB137" s="41"/>
      <c r="GC137" s="41"/>
      <c r="GD137" s="41"/>
      <c r="GE137" s="41"/>
      <c r="GF137" s="41"/>
      <c r="GG137" s="41"/>
      <c r="GH137" s="41"/>
      <c r="GI137" s="41"/>
      <c r="GJ137" s="41"/>
      <c r="GK137" s="41"/>
      <c r="GL137" s="41"/>
      <c r="GM137" s="41"/>
      <c r="GN137" s="41"/>
      <c r="GO137" s="41"/>
      <c r="GP137" s="41"/>
      <c r="GQ137" s="41"/>
      <c r="GR137" s="41"/>
      <c r="GS137" s="41"/>
      <c r="GT137" s="41"/>
      <c r="GU137" s="41"/>
      <c r="GV137" s="41"/>
      <c r="GW137" s="41"/>
      <c r="GX137" s="41"/>
      <c r="GY137" s="41"/>
      <c r="GZ137" s="41"/>
      <c r="HA137" s="41"/>
      <c r="HB137" s="41"/>
      <c r="HC137" s="41"/>
      <c r="HD137" s="41"/>
      <c r="HE137" s="41"/>
      <c r="HF137" s="41"/>
      <c r="HG137" s="41"/>
      <c r="HH137" s="41"/>
      <c r="HI137" s="41"/>
      <c r="HJ137" s="41"/>
      <c r="HK137" s="41"/>
      <c r="HL137" s="41"/>
      <c r="HM137" s="41"/>
      <c r="HN137" s="41"/>
      <c r="HO137" s="41"/>
      <c r="HP137" s="41"/>
      <c r="HQ137" s="41"/>
      <c r="HR137" s="41"/>
      <c r="HS137" s="41"/>
      <c r="HT137" s="41"/>
      <c r="HU137" s="41"/>
      <c r="HV137" s="41"/>
      <c r="HW137" s="41"/>
      <c r="HX137" s="41"/>
      <c r="HY137" s="41"/>
      <c r="HZ137" s="41"/>
      <c r="IA137" s="41"/>
      <c r="IB137" s="41"/>
      <c r="IC137" s="41"/>
      <c r="ID137" s="41"/>
      <c r="IE137" s="41"/>
      <c r="IF137" s="41"/>
      <c r="IG137" s="41"/>
      <c r="IH137" s="41"/>
      <c r="II137" s="41"/>
      <c r="IJ137" s="41"/>
      <c r="IK137" s="41"/>
      <c r="IL137" s="41"/>
      <c r="IM137" s="41"/>
      <c r="IN137" s="41"/>
      <c r="IO137" s="41"/>
      <c r="IP137" s="41"/>
      <c r="IQ137" s="41"/>
      <c r="IR137" s="41"/>
      <c r="IS137" s="41"/>
      <c r="IT137" s="41"/>
      <c r="IU137" s="41"/>
      <c r="IV137" s="41"/>
      <c r="IW137" s="41"/>
      <c r="IX137" s="41"/>
      <c r="IY137" s="41"/>
      <c r="IZ137" s="41"/>
      <c r="JA137" s="41"/>
      <c r="JB137" s="41"/>
      <c r="JC137" s="41"/>
      <c r="JD137" s="41"/>
      <c r="JE137" s="41"/>
      <c r="JF137" s="41"/>
      <c r="JG137" s="41"/>
      <c r="JH137" s="41"/>
      <c r="JI137" s="41"/>
      <c r="JJ137" s="41"/>
      <c r="JK137" s="41"/>
      <c r="JL137" s="41"/>
      <c r="JM137" s="41"/>
      <c r="JN137" s="41"/>
      <c r="JO137" s="41"/>
      <c r="JP137" s="41"/>
      <c r="JQ137" s="41"/>
      <c r="JR137" s="41"/>
      <c r="JS137" s="41"/>
      <c r="JT137" s="41"/>
      <c r="JU137" s="41"/>
      <c r="JV137" s="41"/>
      <c r="JW137" s="41"/>
      <c r="JX137" s="41"/>
      <c r="JY137" s="41"/>
      <c r="JZ137" s="41"/>
      <c r="KA137" s="41"/>
      <c r="KB137" s="41"/>
      <c r="KC137" s="41"/>
      <c r="KD137" s="41"/>
      <c r="KE137" s="41"/>
      <c r="KF137" s="41"/>
      <c r="KG137" s="41"/>
      <c r="KH137" s="41"/>
      <c r="KI137" s="41"/>
      <c r="KJ137" s="41"/>
      <c r="KK137" s="41"/>
      <c r="KL137" s="41"/>
      <c r="KM137" s="41"/>
      <c r="KN137" s="41"/>
      <c r="KO137" s="41"/>
      <c r="KP137" s="41"/>
      <c r="KQ137" s="41"/>
      <c r="KR137" s="41"/>
      <c r="KS137" s="41"/>
      <c r="KT137" s="41"/>
      <c r="KU137" s="41"/>
      <c r="KV137" s="41"/>
      <c r="KW137" s="41"/>
      <c r="KX137" s="41"/>
      <c r="KY137" s="41"/>
      <c r="KZ137" s="41"/>
      <c r="LA137" s="41"/>
      <c r="LB137" s="41"/>
      <c r="LC137" s="41"/>
      <c r="LD137" s="41"/>
      <c r="LE137" s="41"/>
      <c r="LF137" s="41"/>
      <c r="LG137" s="41"/>
      <c r="LH137" s="41"/>
      <c r="LI137" s="41"/>
      <c r="LJ137" s="41"/>
      <c r="LK137" s="41"/>
      <c r="LL137" s="41"/>
      <c r="LM137" s="41"/>
      <c r="LN137" s="41"/>
      <c r="LO137" s="41"/>
      <c r="LP137" s="41"/>
      <c r="LQ137" s="41"/>
      <c r="LR137" s="41"/>
      <c r="LS137" s="41"/>
      <c r="LT137" s="41"/>
      <c r="LU137" s="41"/>
      <c r="LV137" s="41"/>
      <c r="LW137" s="41"/>
      <c r="LX137" s="41"/>
      <c r="LY137" s="41"/>
      <c r="LZ137" s="41"/>
      <c r="MA137" s="41"/>
      <c r="MB137" s="41"/>
      <c r="MC137" s="41"/>
      <c r="MD137" s="41"/>
      <c r="ME137" s="41"/>
      <c r="MF137" s="41"/>
      <c r="MG137" s="41"/>
      <c r="MH137" s="41"/>
      <c r="MI137" s="41"/>
      <c r="MJ137" s="41"/>
      <c r="MK137" s="41"/>
      <c r="ML137" s="41"/>
      <c r="MM137" s="41"/>
      <c r="MN137" s="41"/>
      <c r="MO137" s="41"/>
      <c r="MP137" s="41"/>
      <c r="MQ137" s="41"/>
      <c r="MR137" s="41"/>
      <c r="MS137" s="41"/>
      <c r="MT137" s="41"/>
      <c r="MU137" s="41"/>
      <c r="MV137" s="41"/>
      <c r="MW137" s="41"/>
      <c r="MX137" s="41"/>
      <c r="MY137" s="41"/>
      <c r="MZ137" s="41"/>
      <c r="NA137" s="41"/>
      <c r="NB137" s="41"/>
      <c r="NC137" s="41"/>
      <c r="ND137" s="41"/>
      <c r="NE137" s="41"/>
      <c r="NF137" s="41"/>
      <c r="NG137" s="41"/>
      <c r="NH137" s="41"/>
      <c r="NI137" s="41"/>
      <c r="NJ137" s="41"/>
      <c r="NK137" s="41"/>
      <c r="NL137" s="41"/>
      <c r="NM137" s="41"/>
      <c r="NN137" s="41"/>
      <c r="NO137" s="41"/>
      <c r="NP137" s="41"/>
      <c r="NQ137" s="41"/>
      <c r="NR137" s="41"/>
      <c r="NS137" s="41"/>
      <c r="NT137" s="41"/>
      <c r="NU137" s="41"/>
      <c r="NV137" s="41"/>
      <c r="NW137" s="41"/>
      <c r="NX137" s="41"/>
      <c r="NY137" s="41"/>
      <c r="NZ137" s="41"/>
      <c r="OA137" s="41"/>
      <c r="OB137" s="41"/>
      <c r="OC137" s="41"/>
      <c r="OD137" s="41"/>
      <c r="OE137" s="41"/>
      <c r="OF137" s="41"/>
      <c r="OG137" s="41"/>
      <c r="OH137" s="41"/>
      <c r="OI137" s="41"/>
      <c r="OJ137" s="41"/>
      <c r="OK137" s="41"/>
      <c r="OL137" s="41"/>
      <c r="OM137" s="41"/>
      <c r="ON137" s="41"/>
      <c r="OO137" s="41"/>
      <c r="OP137" s="41"/>
      <c r="OQ137" s="41"/>
      <c r="OR137" s="41"/>
      <c r="OS137" s="41"/>
      <c r="OT137" s="41"/>
      <c r="OU137" s="41"/>
      <c r="OV137" s="41"/>
      <c r="OW137" s="41"/>
      <c r="OX137" s="41"/>
      <c r="OY137" s="41"/>
      <c r="OZ137" s="41"/>
      <c r="PA137" s="41"/>
      <c r="PB137" s="41"/>
      <c r="PC137" s="41"/>
      <c r="PD137" s="41"/>
      <c r="PE137" s="41"/>
      <c r="PF137" s="41"/>
      <c r="PG137" s="41"/>
      <c r="PH137" s="41"/>
      <c r="PI137" s="41"/>
      <c r="PJ137" s="41"/>
      <c r="PK137" s="41"/>
      <c r="PL137" s="41"/>
      <c r="PM137" s="41"/>
      <c r="PN137" s="41"/>
      <c r="PO137" s="41"/>
      <c r="PP137" s="41"/>
      <c r="PQ137" s="41"/>
      <c r="PR137" s="41"/>
      <c r="PS137" s="41"/>
      <c r="PT137" s="41"/>
      <c r="PU137" s="41"/>
      <c r="PV137" s="41"/>
      <c r="PW137" s="41"/>
      <c r="PX137" s="41"/>
      <c r="PY137" s="41"/>
      <c r="PZ137" s="41"/>
      <c r="QA137" s="41"/>
      <c r="QB137" s="41"/>
      <c r="QC137" s="41"/>
      <c r="QD137" s="41"/>
      <c r="QE137" s="41"/>
      <c r="QF137" s="41"/>
      <c r="QG137" s="41"/>
      <c r="QH137" s="41"/>
      <c r="QI137" s="41"/>
      <c r="QJ137" s="41"/>
      <c r="QK137" s="41"/>
      <c r="QL137" s="41"/>
      <c r="QM137" s="41"/>
      <c r="QN137" s="41"/>
      <c r="QO137" s="41"/>
      <c r="QP137" s="41"/>
      <c r="QQ137" s="41"/>
      <c r="QR137" s="41"/>
      <c r="QS137" s="41"/>
      <c r="QT137" s="41"/>
      <c r="QU137" s="41"/>
      <c r="QV137" s="41"/>
      <c r="QW137" s="41"/>
      <c r="QX137" s="41"/>
      <c r="QY137" s="41"/>
      <c r="QZ137" s="41"/>
      <c r="RA137" s="41"/>
      <c r="RB137" s="41"/>
      <c r="RC137" s="41"/>
      <c r="RD137" s="41"/>
      <c r="RE137" s="41"/>
      <c r="RF137" s="41"/>
      <c r="RG137" s="41"/>
      <c r="RH137" s="41"/>
      <c r="RI137" s="41"/>
      <c r="RJ137" s="41"/>
      <c r="RK137" s="41"/>
      <c r="RL137" s="41"/>
      <c r="RM137" s="41"/>
      <c r="RN137" s="41"/>
      <c r="RO137" s="41"/>
      <c r="RP137" s="41"/>
      <c r="RQ137" s="41"/>
      <c r="RR137" s="41"/>
      <c r="RS137" s="41"/>
      <c r="RT137" s="41"/>
      <c r="RU137" s="41"/>
      <c r="RV137" s="41"/>
      <c r="RW137" s="41"/>
      <c r="RX137" s="41"/>
      <c r="RY137" s="41"/>
      <c r="RZ137" s="41"/>
      <c r="SA137" s="41"/>
      <c r="SB137" s="41"/>
      <c r="SC137" s="41"/>
      <c r="SD137" s="41"/>
      <c r="SE137" s="41"/>
      <c r="SF137" s="41"/>
      <c r="SG137" s="41"/>
      <c r="SH137" s="41"/>
      <c r="SI137" s="41"/>
      <c r="SJ137" s="41"/>
      <c r="SK137" s="41"/>
      <c r="SL137" s="41"/>
      <c r="SM137" s="41"/>
      <c r="SN137" s="41"/>
      <c r="SO137" s="41"/>
      <c r="SP137" s="41"/>
      <c r="SQ137" s="41"/>
      <c r="SR137" s="41"/>
      <c r="SS137" s="41"/>
      <c r="ST137" s="41"/>
      <c r="SU137" s="41"/>
      <c r="SV137" s="41"/>
      <c r="SW137" s="41"/>
      <c r="SX137" s="41"/>
      <c r="SY137" s="41"/>
      <c r="SZ137" s="41"/>
      <c r="TA137" s="41"/>
      <c r="TB137" s="41"/>
      <c r="TC137" s="41"/>
      <c r="TD137" s="41"/>
      <c r="TE137" s="41"/>
      <c r="TF137" s="41"/>
      <c r="TG137" s="41"/>
      <c r="TH137" s="41"/>
      <c r="TI137" s="41"/>
      <c r="TJ137" s="41"/>
      <c r="TK137" s="41"/>
      <c r="TL137" s="41"/>
      <c r="TM137" s="41"/>
      <c r="TN137" s="41"/>
      <c r="TO137" s="41"/>
      <c r="TP137" s="41"/>
      <c r="TQ137" s="41"/>
      <c r="TR137" s="41"/>
      <c r="TS137" s="41"/>
      <c r="TT137" s="41"/>
      <c r="TU137" s="41"/>
      <c r="TV137" s="41"/>
      <c r="TW137" s="41"/>
      <c r="TX137" s="41"/>
      <c r="TY137" s="41"/>
      <c r="TZ137" s="41"/>
      <c r="UA137" s="41"/>
      <c r="UB137" s="41"/>
      <c r="UC137" s="41"/>
      <c r="UD137" s="41"/>
      <c r="UE137" s="41"/>
      <c r="UF137" s="41"/>
      <c r="UG137" s="41"/>
      <c r="UH137" s="41"/>
      <c r="UI137" s="41"/>
      <c r="UJ137" s="41"/>
      <c r="UK137" s="41"/>
      <c r="UL137" s="41"/>
    </row>
    <row r="138" spans="1:558" s="49" customFormat="1" ht="47.25" customHeight="1" x14ac:dyDescent="0.2">
      <c r="A138" s="78">
        <v>46</v>
      </c>
      <c r="B138" s="76" t="s">
        <v>118</v>
      </c>
      <c r="C138" s="77" t="s">
        <v>99</v>
      </c>
      <c r="D138" s="74" t="s">
        <v>89</v>
      </c>
      <c r="E138" s="63">
        <v>737</v>
      </c>
      <c r="F138" s="37" t="s">
        <v>147</v>
      </c>
      <c r="G138" s="5">
        <f t="shared" si="34"/>
        <v>430226130.11000001</v>
      </c>
      <c r="H138" s="36">
        <v>0</v>
      </c>
      <c r="I138" s="5">
        <v>6015395.5099999998</v>
      </c>
      <c r="J138" s="5">
        <v>2056242.28</v>
      </c>
      <c r="K138" s="5">
        <v>180031971.31999999</v>
      </c>
      <c r="L138" s="5">
        <v>242122521</v>
      </c>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c r="BL138" s="41"/>
      <c r="BM138" s="41"/>
      <c r="BN138" s="41"/>
      <c r="BO138" s="41"/>
      <c r="BP138" s="41"/>
      <c r="BQ138" s="41"/>
      <c r="BR138" s="41"/>
      <c r="BS138" s="41"/>
      <c r="BT138" s="41"/>
      <c r="BU138" s="41"/>
      <c r="BV138" s="41"/>
      <c r="BW138" s="41"/>
      <c r="BX138" s="41"/>
      <c r="BY138" s="41"/>
      <c r="BZ138" s="41"/>
      <c r="CA138" s="41"/>
      <c r="CB138" s="41"/>
      <c r="CC138" s="41"/>
      <c r="CD138" s="41"/>
      <c r="CE138" s="41"/>
      <c r="CF138" s="41"/>
      <c r="CG138" s="41"/>
      <c r="CH138" s="41"/>
      <c r="CI138" s="41"/>
      <c r="CJ138" s="41"/>
      <c r="CK138" s="41"/>
      <c r="CL138" s="41"/>
      <c r="CM138" s="41"/>
      <c r="CN138" s="41"/>
      <c r="CO138" s="41"/>
      <c r="CP138" s="41"/>
      <c r="CQ138" s="41"/>
      <c r="CR138" s="41"/>
      <c r="CS138" s="41"/>
      <c r="CT138" s="41"/>
      <c r="CU138" s="41"/>
      <c r="CV138" s="41"/>
      <c r="CW138" s="41"/>
      <c r="CX138" s="41"/>
      <c r="CY138" s="41"/>
      <c r="CZ138" s="41"/>
      <c r="DA138" s="41"/>
      <c r="DB138" s="41"/>
      <c r="DC138" s="41"/>
      <c r="DD138" s="41"/>
      <c r="DE138" s="41"/>
      <c r="DF138" s="41"/>
      <c r="DG138" s="41"/>
      <c r="DH138" s="41"/>
      <c r="DI138" s="41"/>
      <c r="DJ138" s="41"/>
      <c r="DK138" s="41"/>
      <c r="DL138" s="41"/>
      <c r="DM138" s="41"/>
      <c r="DN138" s="41"/>
      <c r="DO138" s="41"/>
      <c r="DP138" s="41"/>
      <c r="DQ138" s="41"/>
      <c r="DR138" s="41"/>
      <c r="DS138" s="41"/>
      <c r="DT138" s="41"/>
      <c r="DU138" s="41"/>
      <c r="DV138" s="41"/>
      <c r="DW138" s="41"/>
      <c r="DX138" s="41"/>
      <c r="DY138" s="41"/>
      <c r="DZ138" s="41"/>
      <c r="EA138" s="41"/>
      <c r="EB138" s="41"/>
      <c r="EC138" s="41"/>
      <c r="ED138" s="41"/>
      <c r="EE138" s="41"/>
      <c r="EF138" s="41"/>
      <c r="EG138" s="41"/>
      <c r="EH138" s="41"/>
      <c r="EI138" s="41"/>
      <c r="EJ138" s="41"/>
      <c r="EK138" s="41"/>
      <c r="EL138" s="41"/>
      <c r="EM138" s="41"/>
      <c r="EN138" s="41"/>
      <c r="EO138" s="41"/>
      <c r="EP138" s="41"/>
      <c r="EQ138" s="41"/>
      <c r="ER138" s="41"/>
      <c r="ES138" s="41"/>
      <c r="ET138" s="41"/>
      <c r="EU138" s="41"/>
      <c r="EV138" s="41"/>
      <c r="EW138" s="41"/>
      <c r="EX138" s="41"/>
      <c r="EY138" s="41"/>
      <c r="EZ138" s="41"/>
      <c r="FA138" s="41"/>
      <c r="FB138" s="41"/>
      <c r="FC138" s="41"/>
      <c r="FD138" s="41"/>
      <c r="FE138" s="41"/>
      <c r="FF138" s="41"/>
      <c r="FG138" s="41"/>
      <c r="FH138" s="41"/>
      <c r="FI138" s="41"/>
      <c r="FJ138" s="41"/>
      <c r="FK138" s="41"/>
      <c r="FL138" s="41"/>
      <c r="FM138" s="41"/>
      <c r="FN138" s="41"/>
      <c r="FO138" s="41"/>
      <c r="FP138" s="41"/>
      <c r="FQ138" s="41"/>
      <c r="FR138" s="41"/>
      <c r="FS138" s="41"/>
      <c r="FT138" s="41"/>
      <c r="FU138" s="41"/>
      <c r="FV138" s="41"/>
      <c r="FW138" s="41"/>
      <c r="FX138" s="41"/>
      <c r="FY138" s="41"/>
      <c r="FZ138" s="41"/>
      <c r="GA138" s="41"/>
      <c r="GB138" s="41"/>
      <c r="GC138" s="41"/>
      <c r="GD138" s="41"/>
      <c r="GE138" s="41"/>
      <c r="GF138" s="41"/>
      <c r="GG138" s="41"/>
      <c r="GH138" s="41"/>
      <c r="GI138" s="41"/>
      <c r="GJ138" s="41"/>
      <c r="GK138" s="41"/>
      <c r="GL138" s="41"/>
      <c r="GM138" s="41"/>
      <c r="GN138" s="41"/>
      <c r="GO138" s="41"/>
      <c r="GP138" s="41"/>
      <c r="GQ138" s="41"/>
      <c r="GR138" s="41"/>
      <c r="GS138" s="41"/>
      <c r="GT138" s="41"/>
      <c r="GU138" s="41"/>
      <c r="GV138" s="41"/>
      <c r="GW138" s="41"/>
      <c r="GX138" s="41"/>
      <c r="GY138" s="41"/>
      <c r="GZ138" s="41"/>
      <c r="HA138" s="41"/>
      <c r="HB138" s="41"/>
      <c r="HC138" s="41"/>
      <c r="HD138" s="41"/>
      <c r="HE138" s="41"/>
      <c r="HF138" s="41"/>
      <c r="HG138" s="41"/>
      <c r="HH138" s="41"/>
      <c r="HI138" s="41"/>
      <c r="HJ138" s="41"/>
      <c r="HK138" s="41"/>
      <c r="HL138" s="41"/>
      <c r="HM138" s="41"/>
      <c r="HN138" s="41"/>
      <c r="HO138" s="41"/>
      <c r="HP138" s="41"/>
      <c r="HQ138" s="41"/>
      <c r="HR138" s="41"/>
      <c r="HS138" s="41"/>
      <c r="HT138" s="41"/>
      <c r="HU138" s="41"/>
      <c r="HV138" s="41"/>
      <c r="HW138" s="41"/>
      <c r="HX138" s="41"/>
      <c r="HY138" s="41"/>
      <c r="HZ138" s="41"/>
      <c r="IA138" s="41"/>
      <c r="IB138" s="41"/>
      <c r="IC138" s="41"/>
      <c r="ID138" s="41"/>
      <c r="IE138" s="41"/>
      <c r="IF138" s="41"/>
      <c r="IG138" s="41"/>
      <c r="IH138" s="41"/>
      <c r="II138" s="41"/>
      <c r="IJ138" s="41"/>
      <c r="IK138" s="41"/>
      <c r="IL138" s="41"/>
      <c r="IM138" s="41"/>
      <c r="IN138" s="41"/>
      <c r="IO138" s="41"/>
      <c r="IP138" s="41"/>
      <c r="IQ138" s="41"/>
      <c r="IR138" s="41"/>
      <c r="IS138" s="41"/>
      <c r="IT138" s="41"/>
      <c r="IU138" s="41"/>
      <c r="IV138" s="41"/>
      <c r="IW138" s="41"/>
      <c r="IX138" s="41"/>
      <c r="IY138" s="41"/>
      <c r="IZ138" s="41"/>
      <c r="JA138" s="41"/>
      <c r="JB138" s="41"/>
      <c r="JC138" s="41"/>
      <c r="JD138" s="41"/>
      <c r="JE138" s="41"/>
      <c r="JF138" s="41"/>
      <c r="JG138" s="41"/>
      <c r="JH138" s="41"/>
      <c r="JI138" s="41"/>
      <c r="JJ138" s="41"/>
      <c r="JK138" s="41"/>
      <c r="JL138" s="41"/>
      <c r="JM138" s="41"/>
      <c r="JN138" s="41"/>
      <c r="JO138" s="41"/>
      <c r="JP138" s="41"/>
      <c r="JQ138" s="41"/>
      <c r="JR138" s="41"/>
      <c r="JS138" s="41"/>
      <c r="JT138" s="41"/>
      <c r="JU138" s="41"/>
      <c r="JV138" s="41"/>
      <c r="JW138" s="41"/>
      <c r="JX138" s="41"/>
      <c r="JY138" s="41"/>
      <c r="JZ138" s="41"/>
      <c r="KA138" s="41"/>
      <c r="KB138" s="41"/>
      <c r="KC138" s="41"/>
      <c r="KD138" s="41"/>
      <c r="KE138" s="41"/>
      <c r="KF138" s="41"/>
      <c r="KG138" s="41"/>
      <c r="KH138" s="41"/>
      <c r="KI138" s="41"/>
      <c r="KJ138" s="41"/>
      <c r="KK138" s="41"/>
      <c r="KL138" s="41"/>
      <c r="KM138" s="41"/>
      <c r="KN138" s="41"/>
      <c r="KO138" s="41"/>
      <c r="KP138" s="41"/>
      <c r="KQ138" s="41"/>
      <c r="KR138" s="41"/>
      <c r="KS138" s="41"/>
      <c r="KT138" s="41"/>
      <c r="KU138" s="41"/>
      <c r="KV138" s="41"/>
      <c r="KW138" s="41"/>
      <c r="KX138" s="41"/>
      <c r="KY138" s="41"/>
      <c r="KZ138" s="41"/>
      <c r="LA138" s="41"/>
      <c r="LB138" s="41"/>
      <c r="LC138" s="41"/>
      <c r="LD138" s="41"/>
      <c r="LE138" s="41"/>
      <c r="LF138" s="41"/>
      <c r="LG138" s="41"/>
      <c r="LH138" s="41"/>
      <c r="LI138" s="41"/>
      <c r="LJ138" s="41"/>
      <c r="LK138" s="41"/>
      <c r="LL138" s="41"/>
      <c r="LM138" s="41"/>
      <c r="LN138" s="41"/>
      <c r="LO138" s="41"/>
      <c r="LP138" s="41"/>
      <c r="LQ138" s="41"/>
      <c r="LR138" s="41"/>
      <c r="LS138" s="41"/>
      <c r="LT138" s="41"/>
      <c r="LU138" s="41"/>
      <c r="LV138" s="41"/>
      <c r="LW138" s="41"/>
      <c r="LX138" s="41"/>
      <c r="LY138" s="41"/>
      <c r="LZ138" s="41"/>
      <c r="MA138" s="41"/>
      <c r="MB138" s="41"/>
      <c r="MC138" s="41"/>
      <c r="MD138" s="41"/>
      <c r="ME138" s="41"/>
      <c r="MF138" s="41"/>
      <c r="MG138" s="41"/>
      <c r="MH138" s="41"/>
      <c r="MI138" s="41"/>
      <c r="MJ138" s="41"/>
      <c r="MK138" s="41"/>
      <c r="ML138" s="41"/>
      <c r="MM138" s="41"/>
      <c r="MN138" s="41"/>
      <c r="MO138" s="41"/>
      <c r="MP138" s="41"/>
      <c r="MQ138" s="41"/>
      <c r="MR138" s="41"/>
      <c r="MS138" s="41"/>
      <c r="MT138" s="41"/>
      <c r="MU138" s="41"/>
      <c r="MV138" s="41"/>
      <c r="MW138" s="41"/>
      <c r="MX138" s="41"/>
      <c r="MY138" s="41"/>
      <c r="MZ138" s="41"/>
      <c r="NA138" s="41"/>
      <c r="NB138" s="41"/>
      <c r="NC138" s="41"/>
      <c r="ND138" s="41"/>
      <c r="NE138" s="41"/>
      <c r="NF138" s="41"/>
      <c r="NG138" s="41"/>
      <c r="NH138" s="41"/>
      <c r="NI138" s="41"/>
      <c r="NJ138" s="41"/>
      <c r="NK138" s="41"/>
      <c r="NL138" s="41"/>
      <c r="NM138" s="41"/>
      <c r="NN138" s="41"/>
      <c r="NO138" s="41"/>
      <c r="NP138" s="41"/>
      <c r="NQ138" s="41"/>
      <c r="NR138" s="41"/>
      <c r="NS138" s="41"/>
      <c r="NT138" s="41"/>
      <c r="NU138" s="41"/>
      <c r="NV138" s="41"/>
      <c r="NW138" s="41"/>
      <c r="NX138" s="41"/>
      <c r="NY138" s="41"/>
      <c r="NZ138" s="41"/>
      <c r="OA138" s="41"/>
      <c r="OB138" s="41"/>
      <c r="OC138" s="41"/>
      <c r="OD138" s="41"/>
      <c r="OE138" s="41"/>
      <c r="OF138" s="41"/>
      <c r="OG138" s="41"/>
      <c r="OH138" s="41"/>
      <c r="OI138" s="41"/>
      <c r="OJ138" s="41"/>
      <c r="OK138" s="41"/>
      <c r="OL138" s="41"/>
      <c r="OM138" s="41"/>
      <c r="ON138" s="41"/>
      <c r="OO138" s="41"/>
      <c r="OP138" s="41"/>
      <c r="OQ138" s="41"/>
      <c r="OR138" s="41"/>
      <c r="OS138" s="41"/>
      <c r="OT138" s="41"/>
      <c r="OU138" s="41"/>
      <c r="OV138" s="41"/>
      <c r="OW138" s="41"/>
      <c r="OX138" s="41"/>
      <c r="OY138" s="41"/>
      <c r="OZ138" s="41"/>
      <c r="PA138" s="41"/>
      <c r="PB138" s="41"/>
      <c r="PC138" s="41"/>
      <c r="PD138" s="41"/>
      <c r="PE138" s="41"/>
      <c r="PF138" s="41"/>
      <c r="PG138" s="41"/>
      <c r="PH138" s="41"/>
      <c r="PI138" s="41"/>
      <c r="PJ138" s="41"/>
      <c r="PK138" s="41"/>
      <c r="PL138" s="41"/>
      <c r="PM138" s="41"/>
      <c r="PN138" s="41"/>
      <c r="PO138" s="41"/>
      <c r="PP138" s="41"/>
      <c r="PQ138" s="41"/>
      <c r="PR138" s="41"/>
      <c r="PS138" s="41"/>
      <c r="PT138" s="41"/>
      <c r="PU138" s="41"/>
      <c r="PV138" s="41"/>
      <c r="PW138" s="41"/>
      <c r="PX138" s="41"/>
      <c r="PY138" s="41"/>
      <c r="PZ138" s="41"/>
      <c r="QA138" s="41"/>
      <c r="QB138" s="41"/>
      <c r="QC138" s="41"/>
      <c r="QD138" s="41"/>
      <c r="QE138" s="41"/>
      <c r="QF138" s="41"/>
      <c r="QG138" s="41"/>
      <c r="QH138" s="41"/>
      <c r="QI138" s="41"/>
      <c r="QJ138" s="41"/>
      <c r="QK138" s="41"/>
      <c r="QL138" s="41"/>
      <c r="QM138" s="41"/>
      <c r="QN138" s="41"/>
      <c r="QO138" s="41"/>
      <c r="QP138" s="41"/>
      <c r="QQ138" s="41"/>
      <c r="QR138" s="41"/>
      <c r="QS138" s="41"/>
      <c r="QT138" s="41"/>
      <c r="QU138" s="41"/>
      <c r="QV138" s="41"/>
      <c r="QW138" s="41"/>
      <c r="QX138" s="41"/>
      <c r="QY138" s="41"/>
      <c r="QZ138" s="41"/>
      <c r="RA138" s="41"/>
      <c r="RB138" s="41"/>
      <c r="RC138" s="41"/>
      <c r="RD138" s="41"/>
      <c r="RE138" s="41"/>
      <c r="RF138" s="41"/>
      <c r="RG138" s="41"/>
      <c r="RH138" s="41"/>
      <c r="RI138" s="41"/>
      <c r="RJ138" s="41"/>
      <c r="RK138" s="41"/>
      <c r="RL138" s="41"/>
      <c r="RM138" s="41"/>
      <c r="RN138" s="41"/>
      <c r="RO138" s="41"/>
      <c r="RP138" s="41"/>
      <c r="RQ138" s="41"/>
      <c r="RR138" s="41"/>
      <c r="RS138" s="41"/>
      <c r="RT138" s="41"/>
      <c r="RU138" s="41"/>
      <c r="RV138" s="41"/>
      <c r="RW138" s="41"/>
      <c r="RX138" s="41"/>
      <c r="RY138" s="41"/>
      <c r="RZ138" s="41"/>
      <c r="SA138" s="41"/>
      <c r="SB138" s="41"/>
      <c r="SC138" s="41"/>
      <c r="SD138" s="41"/>
      <c r="SE138" s="41"/>
      <c r="SF138" s="41"/>
      <c r="SG138" s="41"/>
      <c r="SH138" s="41"/>
      <c r="SI138" s="41"/>
      <c r="SJ138" s="41"/>
      <c r="SK138" s="41"/>
      <c r="SL138" s="41"/>
      <c r="SM138" s="41"/>
      <c r="SN138" s="41"/>
      <c r="SO138" s="41"/>
      <c r="SP138" s="41"/>
      <c r="SQ138" s="41"/>
      <c r="SR138" s="41"/>
      <c r="SS138" s="41"/>
      <c r="ST138" s="41"/>
      <c r="SU138" s="41"/>
      <c r="SV138" s="41"/>
      <c r="SW138" s="41"/>
      <c r="SX138" s="41"/>
      <c r="SY138" s="41"/>
      <c r="SZ138" s="41"/>
      <c r="TA138" s="41"/>
      <c r="TB138" s="41"/>
      <c r="TC138" s="41"/>
      <c r="TD138" s="41"/>
      <c r="TE138" s="41"/>
      <c r="TF138" s="41"/>
      <c r="TG138" s="41"/>
      <c r="TH138" s="41"/>
      <c r="TI138" s="41"/>
      <c r="TJ138" s="41"/>
      <c r="TK138" s="41"/>
      <c r="TL138" s="41"/>
      <c r="TM138" s="41"/>
      <c r="TN138" s="41"/>
      <c r="TO138" s="41"/>
      <c r="TP138" s="41"/>
      <c r="TQ138" s="41"/>
      <c r="TR138" s="41"/>
      <c r="TS138" s="41"/>
      <c r="TT138" s="41"/>
      <c r="TU138" s="41"/>
      <c r="TV138" s="41"/>
      <c r="TW138" s="41"/>
      <c r="TX138" s="41"/>
      <c r="TY138" s="41"/>
      <c r="TZ138" s="41"/>
      <c r="UA138" s="41"/>
      <c r="UB138" s="41"/>
      <c r="UC138" s="41"/>
      <c r="UD138" s="41"/>
      <c r="UE138" s="41"/>
      <c r="UF138" s="41"/>
      <c r="UG138" s="41"/>
      <c r="UH138" s="41"/>
      <c r="UI138" s="41"/>
      <c r="UJ138" s="41"/>
      <c r="UK138" s="41"/>
      <c r="UL138" s="41"/>
    </row>
    <row r="139" spans="1:558" s="49" customFormat="1" ht="18.75" customHeight="1" x14ac:dyDescent="0.2">
      <c r="A139" s="104">
        <v>47</v>
      </c>
      <c r="B139" s="112" t="s">
        <v>119</v>
      </c>
      <c r="C139" s="114" t="s">
        <v>75</v>
      </c>
      <c r="D139" s="74" t="s">
        <v>1</v>
      </c>
      <c r="E139" s="63">
        <v>737</v>
      </c>
      <c r="F139" s="37" t="s">
        <v>32</v>
      </c>
      <c r="G139" s="5">
        <f t="shared" si="34"/>
        <v>410051109.30000001</v>
      </c>
      <c r="H139" s="36">
        <f t="shared" ref="H139" si="64">SUM(H140:H141)</f>
        <v>0</v>
      </c>
      <c r="I139" s="5">
        <f>SUM(I140:I141)</f>
        <v>0</v>
      </c>
      <c r="J139" s="5">
        <f t="shared" ref="J139:L139" si="65">SUM(J140:J141)</f>
        <v>2773367</v>
      </c>
      <c r="K139" s="5">
        <f t="shared" si="65"/>
        <v>209277742.30000001</v>
      </c>
      <c r="L139" s="5">
        <f t="shared" si="65"/>
        <v>198000000</v>
      </c>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c r="BL139" s="41"/>
      <c r="BM139" s="41"/>
      <c r="BN139" s="41"/>
      <c r="BO139" s="41"/>
      <c r="BP139" s="41"/>
      <c r="BQ139" s="41"/>
      <c r="BR139" s="41"/>
      <c r="BS139" s="41"/>
      <c r="BT139" s="41"/>
      <c r="BU139" s="41"/>
      <c r="BV139" s="41"/>
      <c r="BW139" s="41"/>
      <c r="BX139" s="41"/>
      <c r="BY139" s="41"/>
      <c r="BZ139" s="41"/>
      <c r="CA139" s="41"/>
      <c r="CB139" s="41"/>
      <c r="CC139" s="41"/>
      <c r="CD139" s="41"/>
      <c r="CE139" s="41"/>
      <c r="CF139" s="41"/>
      <c r="CG139" s="41"/>
      <c r="CH139" s="41"/>
      <c r="CI139" s="41"/>
      <c r="CJ139" s="41"/>
      <c r="CK139" s="41"/>
      <c r="CL139" s="41"/>
      <c r="CM139" s="41"/>
      <c r="CN139" s="41"/>
      <c r="CO139" s="41"/>
      <c r="CP139" s="41"/>
      <c r="CQ139" s="41"/>
      <c r="CR139" s="41"/>
      <c r="CS139" s="41"/>
      <c r="CT139" s="41"/>
      <c r="CU139" s="41"/>
      <c r="CV139" s="41"/>
      <c r="CW139" s="41"/>
      <c r="CX139" s="41"/>
      <c r="CY139" s="41"/>
      <c r="CZ139" s="41"/>
      <c r="DA139" s="41"/>
      <c r="DB139" s="41"/>
      <c r="DC139" s="41"/>
      <c r="DD139" s="41"/>
      <c r="DE139" s="41"/>
      <c r="DF139" s="41"/>
      <c r="DG139" s="41"/>
      <c r="DH139" s="41"/>
      <c r="DI139" s="41"/>
      <c r="DJ139" s="41"/>
      <c r="DK139" s="41"/>
      <c r="DL139" s="41"/>
      <c r="DM139" s="41"/>
      <c r="DN139" s="41"/>
      <c r="DO139" s="41"/>
      <c r="DP139" s="41"/>
      <c r="DQ139" s="41"/>
      <c r="DR139" s="41"/>
      <c r="DS139" s="41"/>
      <c r="DT139" s="41"/>
      <c r="DU139" s="41"/>
      <c r="DV139" s="41"/>
      <c r="DW139" s="41"/>
      <c r="DX139" s="41"/>
      <c r="DY139" s="41"/>
      <c r="DZ139" s="41"/>
      <c r="EA139" s="41"/>
      <c r="EB139" s="41"/>
      <c r="EC139" s="41"/>
      <c r="ED139" s="41"/>
      <c r="EE139" s="41"/>
      <c r="EF139" s="41"/>
      <c r="EG139" s="41"/>
      <c r="EH139" s="41"/>
      <c r="EI139" s="41"/>
      <c r="EJ139" s="41"/>
      <c r="EK139" s="41"/>
      <c r="EL139" s="41"/>
      <c r="EM139" s="41"/>
      <c r="EN139" s="41"/>
      <c r="EO139" s="41"/>
      <c r="EP139" s="41"/>
      <c r="EQ139" s="41"/>
      <c r="ER139" s="41"/>
      <c r="ES139" s="41"/>
      <c r="ET139" s="41"/>
      <c r="EU139" s="41"/>
      <c r="EV139" s="41"/>
      <c r="EW139" s="41"/>
      <c r="EX139" s="41"/>
      <c r="EY139" s="41"/>
      <c r="EZ139" s="41"/>
      <c r="FA139" s="41"/>
      <c r="FB139" s="41"/>
      <c r="FC139" s="41"/>
      <c r="FD139" s="41"/>
      <c r="FE139" s="41"/>
      <c r="FF139" s="41"/>
      <c r="FG139" s="41"/>
      <c r="FH139" s="41"/>
      <c r="FI139" s="41"/>
      <c r="FJ139" s="41"/>
      <c r="FK139" s="41"/>
      <c r="FL139" s="41"/>
      <c r="FM139" s="41"/>
      <c r="FN139" s="41"/>
      <c r="FO139" s="41"/>
      <c r="FP139" s="41"/>
      <c r="FQ139" s="41"/>
      <c r="FR139" s="41"/>
      <c r="FS139" s="41"/>
      <c r="FT139" s="41"/>
      <c r="FU139" s="41"/>
      <c r="FV139" s="41"/>
      <c r="FW139" s="41"/>
      <c r="FX139" s="41"/>
      <c r="FY139" s="41"/>
      <c r="FZ139" s="41"/>
      <c r="GA139" s="41"/>
      <c r="GB139" s="41"/>
      <c r="GC139" s="41"/>
      <c r="GD139" s="41"/>
      <c r="GE139" s="41"/>
      <c r="GF139" s="41"/>
      <c r="GG139" s="41"/>
      <c r="GH139" s="41"/>
      <c r="GI139" s="41"/>
      <c r="GJ139" s="41"/>
      <c r="GK139" s="41"/>
      <c r="GL139" s="41"/>
      <c r="GM139" s="41"/>
      <c r="GN139" s="41"/>
      <c r="GO139" s="41"/>
      <c r="GP139" s="41"/>
      <c r="GQ139" s="41"/>
      <c r="GR139" s="41"/>
      <c r="GS139" s="41"/>
      <c r="GT139" s="41"/>
      <c r="GU139" s="41"/>
      <c r="GV139" s="41"/>
      <c r="GW139" s="41"/>
      <c r="GX139" s="41"/>
      <c r="GY139" s="41"/>
      <c r="GZ139" s="41"/>
      <c r="HA139" s="41"/>
      <c r="HB139" s="41"/>
      <c r="HC139" s="41"/>
      <c r="HD139" s="41"/>
      <c r="HE139" s="41"/>
      <c r="HF139" s="41"/>
      <c r="HG139" s="41"/>
      <c r="HH139" s="41"/>
      <c r="HI139" s="41"/>
      <c r="HJ139" s="41"/>
      <c r="HK139" s="41"/>
      <c r="HL139" s="41"/>
      <c r="HM139" s="41"/>
      <c r="HN139" s="41"/>
      <c r="HO139" s="41"/>
      <c r="HP139" s="41"/>
      <c r="HQ139" s="41"/>
      <c r="HR139" s="41"/>
      <c r="HS139" s="41"/>
      <c r="HT139" s="41"/>
      <c r="HU139" s="41"/>
      <c r="HV139" s="41"/>
      <c r="HW139" s="41"/>
      <c r="HX139" s="41"/>
      <c r="HY139" s="41"/>
      <c r="HZ139" s="41"/>
      <c r="IA139" s="41"/>
      <c r="IB139" s="41"/>
      <c r="IC139" s="41"/>
      <c r="ID139" s="41"/>
      <c r="IE139" s="41"/>
      <c r="IF139" s="41"/>
      <c r="IG139" s="41"/>
      <c r="IH139" s="41"/>
      <c r="II139" s="41"/>
      <c r="IJ139" s="41"/>
      <c r="IK139" s="41"/>
      <c r="IL139" s="41"/>
      <c r="IM139" s="41"/>
      <c r="IN139" s="41"/>
      <c r="IO139" s="41"/>
      <c r="IP139" s="41"/>
      <c r="IQ139" s="41"/>
      <c r="IR139" s="41"/>
      <c r="IS139" s="41"/>
      <c r="IT139" s="41"/>
      <c r="IU139" s="41"/>
      <c r="IV139" s="41"/>
      <c r="IW139" s="41"/>
      <c r="IX139" s="41"/>
      <c r="IY139" s="41"/>
      <c r="IZ139" s="41"/>
      <c r="JA139" s="41"/>
      <c r="JB139" s="41"/>
      <c r="JC139" s="41"/>
      <c r="JD139" s="41"/>
      <c r="JE139" s="41"/>
      <c r="JF139" s="41"/>
      <c r="JG139" s="41"/>
      <c r="JH139" s="41"/>
      <c r="JI139" s="41"/>
      <c r="JJ139" s="41"/>
      <c r="JK139" s="41"/>
      <c r="JL139" s="41"/>
      <c r="JM139" s="41"/>
      <c r="JN139" s="41"/>
      <c r="JO139" s="41"/>
      <c r="JP139" s="41"/>
      <c r="JQ139" s="41"/>
      <c r="JR139" s="41"/>
      <c r="JS139" s="41"/>
      <c r="JT139" s="41"/>
      <c r="JU139" s="41"/>
      <c r="JV139" s="41"/>
      <c r="JW139" s="41"/>
      <c r="JX139" s="41"/>
      <c r="JY139" s="41"/>
      <c r="JZ139" s="41"/>
      <c r="KA139" s="41"/>
      <c r="KB139" s="41"/>
      <c r="KC139" s="41"/>
      <c r="KD139" s="41"/>
      <c r="KE139" s="41"/>
      <c r="KF139" s="41"/>
      <c r="KG139" s="41"/>
      <c r="KH139" s="41"/>
      <c r="KI139" s="41"/>
      <c r="KJ139" s="41"/>
      <c r="KK139" s="41"/>
      <c r="KL139" s="41"/>
      <c r="KM139" s="41"/>
      <c r="KN139" s="41"/>
      <c r="KO139" s="41"/>
      <c r="KP139" s="41"/>
      <c r="KQ139" s="41"/>
      <c r="KR139" s="41"/>
      <c r="KS139" s="41"/>
      <c r="KT139" s="41"/>
      <c r="KU139" s="41"/>
      <c r="KV139" s="41"/>
      <c r="KW139" s="41"/>
      <c r="KX139" s="41"/>
      <c r="KY139" s="41"/>
      <c r="KZ139" s="41"/>
      <c r="LA139" s="41"/>
      <c r="LB139" s="41"/>
      <c r="LC139" s="41"/>
      <c r="LD139" s="41"/>
      <c r="LE139" s="41"/>
      <c r="LF139" s="41"/>
      <c r="LG139" s="41"/>
      <c r="LH139" s="41"/>
      <c r="LI139" s="41"/>
      <c r="LJ139" s="41"/>
      <c r="LK139" s="41"/>
      <c r="LL139" s="41"/>
      <c r="LM139" s="41"/>
      <c r="LN139" s="41"/>
      <c r="LO139" s="41"/>
      <c r="LP139" s="41"/>
      <c r="LQ139" s="41"/>
      <c r="LR139" s="41"/>
      <c r="LS139" s="41"/>
      <c r="LT139" s="41"/>
      <c r="LU139" s="41"/>
      <c r="LV139" s="41"/>
      <c r="LW139" s="41"/>
      <c r="LX139" s="41"/>
      <c r="LY139" s="41"/>
      <c r="LZ139" s="41"/>
      <c r="MA139" s="41"/>
      <c r="MB139" s="41"/>
      <c r="MC139" s="41"/>
      <c r="MD139" s="41"/>
      <c r="ME139" s="41"/>
      <c r="MF139" s="41"/>
      <c r="MG139" s="41"/>
      <c r="MH139" s="41"/>
      <c r="MI139" s="41"/>
      <c r="MJ139" s="41"/>
      <c r="MK139" s="41"/>
      <c r="ML139" s="41"/>
      <c r="MM139" s="41"/>
      <c r="MN139" s="41"/>
      <c r="MO139" s="41"/>
      <c r="MP139" s="41"/>
      <c r="MQ139" s="41"/>
      <c r="MR139" s="41"/>
      <c r="MS139" s="41"/>
      <c r="MT139" s="41"/>
      <c r="MU139" s="41"/>
      <c r="MV139" s="41"/>
      <c r="MW139" s="41"/>
      <c r="MX139" s="41"/>
      <c r="MY139" s="41"/>
      <c r="MZ139" s="41"/>
      <c r="NA139" s="41"/>
      <c r="NB139" s="41"/>
      <c r="NC139" s="41"/>
      <c r="ND139" s="41"/>
      <c r="NE139" s="41"/>
      <c r="NF139" s="41"/>
      <c r="NG139" s="41"/>
      <c r="NH139" s="41"/>
      <c r="NI139" s="41"/>
      <c r="NJ139" s="41"/>
      <c r="NK139" s="41"/>
      <c r="NL139" s="41"/>
      <c r="NM139" s="41"/>
      <c r="NN139" s="41"/>
      <c r="NO139" s="41"/>
      <c r="NP139" s="41"/>
      <c r="NQ139" s="41"/>
      <c r="NR139" s="41"/>
      <c r="NS139" s="41"/>
      <c r="NT139" s="41"/>
      <c r="NU139" s="41"/>
      <c r="NV139" s="41"/>
      <c r="NW139" s="41"/>
      <c r="NX139" s="41"/>
      <c r="NY139" s="41"/>
      <c r="NZ139" s="41"/>
      <c r="OA139" s="41"/>
      <c r="OB139" s="41"/>
      <c r="OC139" s="41"/>
      <c r="OD139" s="41"/>
      <c r="OE139" s="41"/>
      <c r="OF139" s="41"/>
      <c r="OG139" s="41"/>
      <c r="OH139" s="41"/>
      <c r="OI139" s="41"/>
      <c r="OJ139" s="41"/>
      <c r="OK139" s="41"/>
      <c r="OL139" s="41"/>
      <c r="OM139" s="41"/>
      <c r="ON139" s="41"/>
      <c r="OO139" s="41"/>
      <c r="OP139" s="41"/>
      <c r="OQ139" s="41"/>
      <c r="OR139" s="41"/>
      <c r="OS139" s="41"/>
      <c r="OT139" s="41"/>
      <c r="OU139" s="41"/>
      <c r="OV139" s="41"/>
      <c r="OW139" s="41"/>
      <c r="OX139" s="41"/>
      <c r="OY139" s="41"/>
      <c r="OZ139" s="41"/>
      <c r="PA139" s="41"/>
      <c r="PB139" s="41"/>
      <c r="PC139" s="41"/>
      <c r="PD139" s="41"/>
      <c r="PE139" s="41"/>
      <c r="PF139" s="41"/>
      <c r="PG139" s="41"/>
      <c r="PH139" s="41"/>
      <c r="PI139" s="41"/>
      <c r="PJ139" s="41"/>
      <c r="PK139" s="41"/>
      <c r="PL139" s="41"/>
      <c r="PM139" s="41"/>
      <c r="PN139" s="41"/>
      <c r="PO139" s="41"/>
      <c r="PP139" s="41"/>
      <c r="PQ139" s="41"/>
      <c r="PR139" s="41"/>
      <c r="PS139" s="41"/>
      <c r="PT139" s="41"/>
      <c r="PU139" s="41"/>
      <c r="PV139" s="41"/>
      <c r="PW139" s="41"/>
      <c r="PX139" s="41"/>
      <c r="PY139" s="41"/>
      <c r="PZ139" s="41"/>
      <c r="QA139" s="41"/>
      <c r="QB139" s="41"/>
      <c r="QC139" s="41"/>
      <c r="QD139" s="41"/>
      <c r="QE139" s="41"/>
      <c r="QF139" s="41"/>
      <c r="QG139" s="41"/>
      <c r="QH139" s="41"/>
      <c r="QI139" s="41"/>
      <c r="QJ139" s="41"/>
      <c r="QK139" s="41"/>
      <c r="QL139" s="41"/>
      <c r="QM139" s="41"/>
      <c r="QN139" s="41"/>
      <c r="QO139" s="41"/>
      <c r="QP139" s="41"/>
      <c r="QQ139" s="41"/>
      <c r="QR139" s="41"/>
      <c r="QS139" s="41"/>
      <c r="QT139" s="41"/>
      <c r="QU139" s="41"/>
      <c r="QV139" s="41"/>
      <c r="QW139" s="41"/>
      <c r="QX139" s="41"/>
      <c r="QY139" s="41"/>
      <c r="QZ139" s="41"/>
      <c r="RA139" s="41"/>
      <c r="RB139" s="41"/>
      <c r="RC139" s="41"/>
      <c r="RD139" s="41"/>
      <c r="RE139" s="41"/>
      <c r="RF139" s="41"/>
      <c r="RG139" s="41"/>
      <c r="RH139" s="41"/>
      <c r="RI139" s="41"/>
      <c r="RJ139" s="41"/>
      <c r="RK139" s="41"/>
      <c r="RL139" s="41"/>
      <c r="RM139" s="41"/>
      <c r="RN139" s="41"/>
      <c r="RO139" s="41"/>
      <c r="RP139" s="41"/>
      <c r="RQ139" s="41"/>
      <c r="RR139" s="41"/>
      <c r="RS139" s="41"/>
      <c r="RT139" s="41"/>
      <c r="RU139" s="41"/>
      <c r="RV139" s="41"/>
      <c r="RW139" s="41"/>
      <c r="RX139" s="41"/>
      <c r="RY139" s="41"/>
      <c r="RZ139" s="41"/>
      <c r="SA139" s="41"/>
      <c r="SB139" s="41"/>
      <c r="SC139" s="41"/>
      <c r="SD139" s="41"/>
      <c r="SE139" s="41"/>
      <c r="SF139" s="41"/>
      <c r="SG139" s="41"/>
      <c r="SH139" s="41"/>
      <c r="SI139" s="41"/>
      <c r="SJ139" s="41"/>
      <c r="SK139" s="41"/>
      <c r="SL139" s="41"/>
      <c r="SM139" s="41"/>
      <c r="SN139" s="41"/>
      <c r="SO139" s="41"/>
      <c r="SP139" s="41"/>
      <c r="SQ139" s="41"/>
      <c r="SR139" s="41"/>
      <c r="SS139" s="41"/>
      <c r="ST139" s="41"/>
      <c r="SU139" s="41"/>
      <c r="SV139" s="41"/>
      <c r="SW139" s="41"/>
      <c r="SX139" s="41"/>
      <c r="SY139" s="41"/>
      <c r="SZ139" s="41"/>
      <c r="TA139" s="41"/>
      <c r="TB139" s="41"/>
      <c r="TC139" s="41"/>
      <c r="TD139" s="41"/>
      <c r="TE139" s="41"/>
      <c r="TF139" s="41"/>
      <c r="TG139" s="41"/>
      <c r="TH139" s="41"/>
      <c r="TI139" s="41"/>
      <c r="TJ139" s="41"/>
      <c r="TK139" s="41"/>
      <c r="TL139" s="41"/>
      <c r="TM139" s="41"/>
      <c r="TN139" s="41"/>
      <c r="TO139" s="41"/>
      <c r="TP139" s="41"/>
      <c r="TQ139" s="41"/>
      <c r="TR139" s="41"/>
      <c r="TS139" s="41"/>
      <c r="TT139" s="41"/>
      <c r="TU139" s="41"/>
      <c r="TV139" s="41"/>
      <c r="TW139" s="41"/>
      <c r="TX139" s="41"/>
      <c r="TY139" s="41"/>
      <c r="TZ139" s="41"/>
      <c r="UA139" s="41"/>
      <c r="UB139" s="41"/>
      <c r="UC139" s="41"/>
      <c r="UD139" s="41"/>
      <c r="UE139" s="41"/>
      <c r="UF139" s="41"/>
      <c r="UG139" s="41"/>
      <c r="UH139" s="41"/>
      <c r="UI139" s="41"/>
      <c r="UJ139" s="41"/>
      <c r="UK139" s="41"/>
      <c r="UL139" s="41"/>
    </row>
    <row r="140" spans="1:558" s="49" customFormat="1" x14ac:dyDescent="0.2">
      <c r="A140" s="104"/>
      <c r="B140" s="112"/>
      <c r="C140" s="114"/>
      <c r="D140" s="74" t="s">
        <v>6</v>
      </c>
      <c r="E140" s="63">
        <v>737</v>
      </c>
      <c r="F140" s="37" t="s">
        <v>182</v>
      </c>
      <c r="G140" s="5">
        <f t="shared" si="34"/>
        <v>368550000</v>
      </c>
      <c r="H140" s="36">
        <v>0</v>
      </c>
      <c r="I140" s="5">
        <v>0</v>
      </c>
      <c r="J140" s="5">
        <v>0</v>
      </c>
      <c r="K140" s="5">
        <v>188370000</v>
      </c>
      <c r="L140" s="5">
        <v>180180000</v>
      </c>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c r="BL140" s="41"/>
      <c r="BM140" s="41"/>
      <c r="BN140" s="41"/>
      <c r="BO140" s="41"/>
      <c r="BP140" s="41"/>
      <c r="BQ140" s="41"/>
      <c r="BR140" s="41"/>
      <c r="BS140" s="41"/>
      <c r="BT140" s="41"/>
      <c r="BU140" s="41"/>
      <c r="BV140" s="41"/>
      <c r="BW140" s="41"/>
      <c r="BX140" s="41"/>
      <c r="BY140" s="41"/>
      <c r="BZ140" s="41"/>
      <c r="CA140" s="41"/>
      <c r="CB140" s="41"/>
      <c r="CC140" s="41"/>
      <c r="CD140" s="41"/>
      <c r="CE140" s="41"/>
      <c r="CF140" s="41"/>
      <c r="CG140" s="41"/>
      <c r="CH140" s="41"/>
      <c r="CI140" s="41"/>
      <c r="CJ140" s="41"/>
      <c r="CK140" s="41"/>
      <c r="CL140" s="41"/>
      <c r="CM140" s="41"/>
      <c r="CN140" s="41"/>
      <c r="CO140" s="41"/>
      <c r="CP140" s="41"/>
      <c r="CQ140" s="41"/>
      <c r="CR140" s="41"/>
      <c r="CS140" s="41"/>
      <c r="CT140" s="41"/>
      <c r="CU140" s="41"/>
      <c r="CV140" s="41"/>
      <c r="CW140" s="41"/>
      <c r="CX140" s="41"/>
      <c r="CY140" s="41"/>
      <c r="CZ140" s="41"/>
      <c r="DA140" s="41"/>
      <c r="DB140" s="41"/>
      <c r="DC140" s="41"/>
      <c r="DD140" s="41"/>
      <c r="DE140" s="41"/>
      <c r="DF140" s="41"/>
      <c r="DG140" s="41"/>
      <c r="DH140" s="41"/>
      <c r="DI140" s="41"/>
      <c r="DJ140" s="41"/>
      <c r="DK140" s="41"/>
      <c r="DL140" s="41"/>
      <c r="DM140" s="41"/>
      <c r="DN140" s="41"/>
      <c r="DO140" s="41"/>
      <c r="DP140" s="41"/>
      <c r="DQ140" s="41"/>
      <c r="DR140" s="41"/>
      <c r="DS140" s="41"/>
      <c r="DT140" s="41"/>
      <c r="DU140" s="41"/>
      <c r="DV140" s="41"/>
      <c r="DW140" s="41"/>
      <c r="DX140" s="41"/>
      <c r="DY140" s="41"/>
      <c r="DZ140" s="41"/>
      <c r="EA140" s="41"/>
      <c r="EB140" s="41"/>
      <c r="EC140" s="41"/>
      <c r="ED140" s="41"/>
      <c r="EE140" s="41"/>
      <c r="EF140" s="41"/>
      <c r="EG140" s="41"/>
      <c r="EH140" s="41"/>
      <c r="EI140" s="41"/>
      <c r="EJ140" s="41"/>
      <c r="EK140" s="41"/>
      <c r="EL140" s="41"/>
      <c r="EM140" s="41"/>
      <c r="EN140" s="41"/>
      <c r="EO140" s="41"/>
      <c r="EP140" s="41"/>
      <c r="EQ140" s="41"/>
      <c r="ER140" s="41"/>
      <c r="ES140" s="41"/>
      <c r="ET140" s="41"/>
      <c r="EU140" s="41"/>
      <c r="EV140" s="41"/>
      <c r="EW140" s="41"/>
      <c r="EX140" s="41"/>
      <c r="EY140" s="41"/>
      <c r="EZ140" s="41"/>
      <c r="FA140" s="41"/>
      <c r="FB140" s="41"/>
      <c r="FC140" s="41"/>
      <c r="FD140" s="41"/>
      <c r="FE140" s="41"/>
      <c r="FF140" s="41"/>
      <c r="FG140" s="41"/>
      <c r="FH140" s="41"/>
      <c r="FI140" s="41"/>
      <c r="FJ140" s="41"/>
      <c r="FK140" s="41"/>
      <c r="FL140" s="41"/>
      <c r="FM140" s="41"/>
      <c r="FN140" s="41"/>
      <c r="FO140" s="41"/>
      <c r="FP140" s="41"/>
      <c r="FQ140" s="41"/>
      <c r="FR140" s="41"/>
      <c r="FS140" s="41"/>
      <c r="FT140" s="41"/>
      <c r="FU140" s="41"/>
      <c r="FV140" s="41"/>
      <c r="FW140" s="41"/>
      <c r="FX140" s="41"/>
      <c r="FY140" s="41"/>
      <c r="FZ140" s="41"/>
      <c r="GA140" s="41"/>
      <c r="GB140" s="41"/>
      <c r="GC140" s="41"/>
      <c r="GD140" s="41"/>
      <c r="GE140" s="41"/>
      <c r="GF140" s="41"/>
      <c r="GG140" s="41"/>
      <c r="GH140" s="41"/>
      <c r="GI140" s="41"/>
      <c r="GJ140" s="41"/>
      <c r="GK140" s="41"/>
      <c r="GL140" s="41"/>
      <c r="GM140" s="41"/>
      <c r="GN140" s="41"/>
      <c r="GO140" s="41"/>
      <c r="GP140" s="41"/>
      <c r="GQ140" s="41"/>
      <c r="GR140" s="41"/>
      <c r="GS140" s="41"/>
      <c r="GT140" s="41"/>
      <c r="GU140" s="41"/>
      <c r="GV140" s="41"/>
      <c r="GW140" s="41"/>
      <c r="GX140" s="41"/>
      <c r="GY140" s="41"/>
      <c r="GZ140" s="41"/>
      <c r="HA140" s="41"/>
      <c r="HB140" s="41"/>
      <c r="HC140" s="41"/>
      <c r="HD140" s="41"/>
      <c r="HE140" s="41"/>
      <c r="HF140" s="41"/>
      <c r="HG140" s="41"/>
      <c r="HH140" s="41"/>
      <c r="HI140" s="41"/>
      <c r="HJ140" s="41"/>
      <c r="HK140" s="41"/>
      <c r="HL140" s="41"/>
      <c r="HM140" s="41"/>
      <c r="HN140" s="41"/>
      <c r="HO140" s="41"/>
      <c r="HP140" s="41"/>
      <c r="HQ140" s="41"/>
      <c r="HR140" s="41"/>
      <c r="HS140" s="41"/>
      <c r="HT140" s="41"/>
      <c r="HU140" s="41"/>
      <c r="HV140" s="41"/>
      <c r="HW140" s="41"/>
      <c r="HX140" s="41"/>
      <c r="HY140" s="41"/>
      <c r="HZ140" s="41"/>
      <c r="IA140" s="41"/>
      <c r="IB140" s="41"/>
      <c r="IC140" s="41"/>
      <c r="ID140" s="41"/>
      <c r="IE140" s="41"/>
      <c r="IF140" s="41"/>
      <c r="IG140" s="41"/>
      <c r="IH140" s="41"/>
      <c r="II140" s="41"/>
      <c r="IJ140" s="41"/>
      <c r="IK140" s="41"/>
      <c r="IL140" s="41"/>
      <c r="IM140" s="41"/>
      <c r="IN140" s="41"/>
      <c r="IO140" s="41"/>
      <c r="IP140" s="41"/>
      <c r="IQ140" s="41"/>
      <c r="IR140" s="41"/>
      <c r="IS140" s="41"/>
      <c r="IT140" s="41"/>
      <c r="IU140" s="41"/>
      <c r="IV140" s="41"/>
      <c r="IW140" s="41"/>
      <c r="IX140" s="41"/>
      <c r="IY140" s="41"/>
      <c r="IZ140" s="41"/>
      <c r="JA140" s="41"/>
      <c r="JB140" s="41"/>
      <c r="JC140" s="41"/>
      <c r="JD140" s="41"/>
      <c r="JE140" s="41"/>
      <c r="JF140" s="41"/>
      <c r="JG140" s="41"/>
      <c r="JH140" s="41"/>
      <c r="JI140" s="41"/>
      <c r="JJ140" s="41"/>
      <c r="JK140" s="41"/>
      <c r="JL140" s="41"/>
      <c r="JM140" s="41"/>
      <c r="JN140" s="41"/>
      <c r="JO140" s="41"/>
      <c r="JP140" s="41"/>
      <c r="JQ140" s="41"/>
      <c r="JR140" s="41"/>
      <c r="JS140" s="41"/>
      <c r="JT140" s="41"/>
      <c r="JU140" s="41"/>
      <c r="JV140" s="41"/>
      <c r="JW140" s="41"/>
      <c r="JX140" s="41"/>
      <c r="JY140" s="41"/>
      <c r="JZ140" s="41"/>
      <c r="KA140" s="41"/>
      <c r="KB140" s="41"/>
      <c r="KC140" s="41"/>
      <c r="KD140" s="41"/>
      <c r="KE140" s="41"/>
      <c r="KF140" s="41"/>
      <c r="KG140" s="41"/>
      <c r="KH140" s="41"/>
      <c r="KI140" s="41"/>
      <c r="KJ140" s="41"/>
      <c r="KK140" s="41"/>
      <c r="KL140" s="41"/>
      <c r="KM140" s="41"/>
      <c r="KN140" s="41"/>
      <c r="KO140" s="41"/>
      <c r="KP140" s="41"/>
      <c r="KQ140" s="41"/>
      <c r="KR140" s="41"/>
      <c r="KS140" s="41"/>
      <c r="KT140" s="41"/>
      <c r="KU140" s="41"/>
      <c r="KV140" s="41"/>
      <c r="KW140" s="41"/>
      <c r="KX140" s="41"/>
      <c r="KY140" s="41"/>
      <c r="KZ140" s="41"/>
      <c r="LA140" s="41"/>
      <c r="LB140" s="41"/>
      <c r="LC140" s="41"/>
      <c r="LD140" s="41"/>
      <c r="LE140" s="41"/>
      <c r="LF140" s="41"/>
      <c r="LG140" s="41"/>
      <c r="LH140" s="41"/>
      <c r="LI140" s="41"/>
      <c r="LJ140" s="41"/>
      <c r="LK140" s="41"/>
      <c r="LL140" s="41"/>
      <c r="LM140" s="41"/>
      <c r="LN140" s="41"/>
      <c r="LO140" s="41"/>
      <c r="LP140" s="41"/>
      <c r="LQ140" s="41"/>
      <c r="LR140" s="41"/>
      <c r="LS140" s="41"/>
      <c r="LT140" s="41"/>
      <c r="LU140" s="41"/>
      <c r="LV140" s="41"/>
      <c r="LW140" s="41"/>
      <c r="LX140" s="41"/>
      <c r="LY140" s="41"/>
      <c r="LZ140" s="41"/>
      <c r="MA140" s="41"/>
      <c r="MB140" s="41"/>
      <c r="MC140" s="41"/>
      <c r="MD140" s="41"/>
      <c r="ME140" s="41"/>
      <c r="MF140" s="41"/>
      <c r="MG140" s="41"/>
      <c r="MH140" s="41"/>
      <c r="MI140" s="41"/>
      <c r="MJ140" s="41"/>
      <c r="MK140" s="41"/>
      <c r="ML140" s="41"/>
      <c r="MM140" s="41"/>
      <c r="MN140" s="41"/>
      <c r="MO140" s="41"/>
      <c r="MP140" s="41"/>
      <c r="MQ140" s="41"/>
      <c r="MR140" s="41"/>
      <c r="MS140" s="41"/>
      <c r="MT140" s="41"/>
      <c r="MU140" s="41"/>
      <c r="MV140" s="41"/>
      <c r="MW140" s="41"/>
      <c r="MX140" s="41"/>
      <c r="MY140" s="41"/>
      <c r="MZ140" s="41"/>
      <c r="NA140" s="41"/>
      <c r="NB140" s="41"/>
      <c r="NC140" s="41"/>
      <c r="ND140" s="41"/>
      <c r="NE140" s="41"/>
      <c r="NF140" s="41"/>
      <c r="NG140" s="41"/>
      <c r="NH140" s="41"/>
      <c r="NI140" s="41"/>
      <c r="NJ140" s="41"/>
      <c r="NK140" s="41"/>
      <c r="NL140" s="41"/>
      <c r="NM140" s="41"/>
      <c r="NN140" s="41"/>
      <c r="NO140" s="41"/>
      <c r="NP140" s="41"/>
      <c r="NQ140" s="41"/>
      <c r="NR140" s="41"/>
      <c r="NS140" s="41"/>
      <c r="NT140" s="41"/>
      <c r="NU140" s="41"/>
      <c r="NV140" s="41"/>
      <c r="NW140" s="41"/>
      <c r="NX140" s="41"/>
      <c r="NY140" s="41"/>
      <c r="NZ140" s="41"/>
      <c r="OA140" s="41"/>
      <c r="OB140" s="41"/>
      <c r="OC140" s="41"/>
      <c r="OD140" s="41"/>
      <c r="OE140" s="41"/>
      <c r="OF140" s="41"/>
      <c r="OG140" s="41"/>
      <c r="OH140" s="41"/>
      <c r="OI140" s="41"/>
      <c r="OJ140" s="41"/>
      <c r="OK140" s="41"/>
      <c r="OL140" s="41"/>
      <c r="OM140" s="41"/>
      <c r="ON140" s="41"/>
      <c r="OO140" s="41"/>
      <c r="OP140" s="41"/>
      <c r="OQ140" s="41"/>
      <c r="OR140" s="41"/>
      <c r="OS140" s="41"/>
      <c r="OT140" s="41"/>
      <c r="OU140" s="41"/>
      <c r="OV140" s="41"/>
      <c r="OW140" s="41"/>
      <c r="OX140" s="41"/>
      <c r="OY140" s="41"/>
      <c r="OZ140" s="41"/>
      <c r="PA140" s="41"/>
      <c r="PB140" s="41"/>
      <c r="PC140" s="41"/>
      <c r="PD140" s="41"/>
      <c r="PE140" s="41"/>
      <c r="PF140" s="41"/>
      <c r="PG140" s="41"/>
      <c r="PH140" s="41"/>
      <c r="PI140" s="41"/>
      <c r="PJ140" s="41"/>
      <c r="PK140" s="41"/>
      <c r="PL140" s="41"/>
      <c r="PM140" s="41"/>
      <c r="PN140" s="41"/>
      <c r="PO140" s="41"/>
      <c r="PP140" s="41"/>
      <c r="PQ140" s="41"/>
      <c r="PR140" s="41"/>
      <c r="PS140" s="41"/>
      <c r="PT140" s="41"/>
      <c r="PU140" s="41"/>
      <c r="PV140" s="41"/>
      <c r="PW140" s="41"/>
      <c r="PX140" s="41"/>
      <c r="PY140" s="41"/>
      <c r="PZ140" s="41"/>
      <c r="QA140" s="41"/>
      <c r="QB140" s="41"/>
      <c r="QC140" s="41"/>
      <c r="QD140" s="41"/>
      <c r="QE140" s="41"/>
      <c r="QF140" s="41"/>
      <c r="QG140" s="41"/>
      <c r="QH140" s="41"/>
      <c r="QI140" s="41"/>
      <c r="QJ140" s="41"/>
      <c r="QK140" s="41"/>
      <c r="QL140" s="41"/>
      <c r="QM140" s="41"/>
      <c r="QN140" s="41"/>
      <c r="QO140" s="41"/>
      <c r="QP140" s="41"/>
      <c r="QQ140" s="41"/>
      <c r="QR140" s="41"/>
      <c r="QS140" s="41"/>
      <c r="QT140" s="41"/>
      <c r="QU140" s="41"/>
      <c r="QV140" s="41"/>
      <c r="QW140" s="41"/>
      <c r="QX140" s="41"/>
      <c r="QY140" s="41"/>
      <c r="QZ140" s="41"/>
      <c r="RA140" s="41"/>
      <c r="RB140" s="41"/>
      <c r="RC140" s="41"/>
      <c r="RD140" s="41"/>
      <c r="RE140" s="41"/>
      <c r="RF140" s="41"/>
      <c r="RG140" s="41"/>
      <c r="RH140" s="41"/>
      <c r="RI140" s="41"/>
      <c r="RJ140" s="41"/>
      <c r="RK140" s="41"/>
      <c r="RL140" s="41"/>
      <c r="RM140" s="41"/>
      <c r="RN140" s="41"/>
      <c r="RO140" s="41"/>
      <c r="RP140" s="41"/>
      <c r="RQ140" s="41"/>
      <c r="RR140" s="41"/>
      <c r="RS140" s="41"/>
      <c r="RT140" s="41"/>
      <c r="RU140" s="41"/>
      <c r="RV140" s="41"/>
      <c r="RW140" s="41"/>
      <c r="RX140" s="41"/>
      <c r="RY140" s="41"/>
      <c r="RZ140" s="41"/>
      <c r="SA140" s="41"/>
      <c r="SB140" s="41"/>
      <c r="SC140" s="41"/>
      <c r="SD140" s="41"/>
      <c r="SE140" s="41"/>
      <c r="SF140" s="41"/>
      <c r="SG140" s="41"/>
      <c r="SH140" s="41"/>
      <c r="SI140" s="41"/>
      <c r="SJ140" s="41"/>
      <c r="SK140" s="41"/>
      <c r="SL140" s="41"/>
      <c r="SM140" s="41"/>
      <c r="SN140" s="41"/>
      <c r="SO140" s="41"/>
      <c r="SP140" s="41"/>
      <c r="SQ140" s="41"/>
      <c r="SR140" s="41"/>
      <c r="SS140" s="41"/>
      <c r="ST140" s="41"/>
      <c r="SU140" s="41"/>
      <c r="SV140" s="41"/>
      <c r="SW140" s="41"/>
      <c r="SX140" s="41"/>
      <c r="SY140" s="41"/>
      <c r="SZ140" s="41"/>
      <c r="TA140" s="41"/>
      <c r="TB140" s="41"/>
      <c r="TC140" s="41"/>
      <c r="TD140" s="41"/>
      <c r="TE140" s="41"/>
      <c r="TF140" s="41"/>
      <c r="TG140" s="41"/>
      <c r="TH140" s="41"/>
      <c r="TI140" s="41"/>
      <c r="TJ140" s="41"/>
      <c r="TK140" s="41"/>
      <c r="TL140" s="41"/>
      <c r="TM140" s="41"/>
      <c r="TN140" s="41"/>
      <c r="TO140" s="41"/>
      <c r="TP140" s="41"/>
      <c r="TQ140" s="41"/>
      <c r="TR140" s="41"/>
      <c r="TS140" s="41"/>
      <c r="TT140" s="41"/>
      <c r="TU140" s="41"/>
      <c r="TV140" s="41"/>
      <c r="TW140" s="41"/>
      <c r="TX140" s="41"/>
      <c r="TY140" s="41"/>
      <c r="TZ140" s="41"/>
      <c r="UA140" s="41"/>
      <c r="UB140" s="41"/>
      <c r="UC140" s="41"/>
      <c r="UD140" s="41"/>
      <c r="UE140" s="41"/>
      <c r="UF140" s="41"/>
      <c r="UG140" s="41"/>
      <c r="UH140" s="41"/>
      <c r="UI140" s="41"/>
      <c r="UJ140" s="41"/>
      <c r="UK140" s="41"/>
      <c r="UL140" s="41"/>
    </row>
    <row r="141" spans="1:558" s="49" customFormat="1" ht="33.75" x14ac:dyDescent="0.2">
      <c r="A141" s="104"/>
      <c r="B141" s="112"/>
      <c r="C141" s="114"/>
      <c r="D141" s="74" t="s">
        <v>89</v>
      </c>
      <c r="E141" s="63">
        <v>737</v>
      </c>
      <c r="F141" s="37" t="s">
        <v>183</v>
      </c>
      <c r="G141" s="5">
        <f t="shared" si="34"/>
        <v>41501109.299999997</v>
      </c>
      <c r="H141" s="36">
        <v>0</v>
      </c>
      <c r="I141" s="5">
        <v>0</v>
      </c>
      <c r="J141" s="5">
        <v>2773367</v>
      </c>
      <c r="K141" s="5">
        <v>20907742.300000001</v>
      </c>
      <c r="L141" s="5">
        <v>17820000</v>
      </c>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c r="BL141" s="41"/>
      <c r="BM141" s="41"/>
      <c r="BN141" s="41"/>
      <c r="BO141" s="41"/>
      <c r="BP141" s="41"/>
      <c r="BQ141" s="41"/>
      <c r="BR141" s="41"/>
      <c r="BS141" s="41"/>
      <c r="BT141" s="41"/>
      <c r="BU141" s="41"/>
      <c r="BV141" s="41"/>
      <c r="BW141" s="41"/>
      <c r="BX141" s="41"/>
      <c r="BY141" s="41"/>
      <c r="BZ141" s="41"/>
      <c r="CA141" s="41"/>
      <c r="CB141" s="41"/>
      <c r="CC141" s="41"/>
      <c r="CD141" s="41"/>
      <c r="CE141" s="41"/>
      <c r="CF141" s="41"/>
      <c r="CG141" s="41"/>
      <c r="CH141" s="41"/>
      <c r="CI141" s="41"/>
      <c r="CJ141" s="41"/>
      <c r="CK141" s="41"/>
      <c r="CL141" s="41"/>
      <c r="CM141" s="41"/>
      <c r="CN141" s="41"/>
      <c r="CO141" s="41"/>
      <c r="CP141" s="41"/>
      <c r="CQ141" s="41"/>
      <c r="CR141" s="41"/>
      <c r="CS141" s="41"/>
      <c r="CT141" s="41"/>
      <c r="CU141" s="41"/>
      <c r="CV141" s="41"/>
      <c r="CW141" s="41"/>
      <c r="CX141" s="41"/>
      <c r="CY141" s="41"/>
      <c r="CZ141" s="41"/>
      <c r="DA141" s="41"/>
      <c r="DB141" s="41"/>
      <c r="DC141" s="41"/>
      <c r="DD141" s="41"/>
      <c r="DE141" s="41"/>
      <c r="DF141" s="41"/>
      <c r="DG141" s="41"/>
      <c r="DH141" s="41"/>
      <c r="DI141" s="41"/>
      <c r="DJ141" s="41"/>
      <c r="DK141" s="41"/>
      <c r="DL141" s="41"/>
      <c r="DM141" s="41"/>
      <c r="DN141" s="41"/>
      <c r="DO141" s="41"/>
      <c r="DP141" s="41"/>
      <c r="DQ141" s="41"/>
      <c r="DR141" s="41"/>
      <c r="DS141" s="41"/>
      <c r="DT141" s="41"/>
      <c r="DU141" s="41"/>
      <c r="DV141" s="41"/>
      <c r="DW141" s="41"/>
      <c r="DX141" s="41"/>
      <c r="DY141" s="41"/>
      <c r="DZ141" s="41"/>
      <c r="EA141" s="41"/>
      <c r="EB141" s="41"/>
      <c r="EC141" s="41"/>
      <c r="ED141" s="41"/>
      <c r="EE141" s="41"/>
      <c r="EF141" s="41"/>
      <c r="EG141" s="41"/>
      <c r="EH141" s="41"/>
      <c r="EI141" s="41"/>
      <c r="EJ141" s="41"/>
      <c r="EK141" s="41"/>
      <c r="EL141" s="41"/>
      <c r="EM141" s="41"/>
      <c r="EN141" s="41"/>
      <c r="EO141" s="41"/>
      <c r="EP141" s="41"/>
      <c r="EQ141" s="41"/>
      <c r="ER141" s="41"/>
      <c r="ES141" s="41"/>
      <c r="ET141" s="41"/>
      <c r="EU141" s="41"/>
      <c r="EV141" s="41"/>
      <c r="EW141" s="41"/>
      <c r="EX141" s="41"/>
      <c r="EY141" s="41"/>
      <c r="EZ141" s="41"/>
      <c r="FA141" s="41"/>
      <c r="FB141" s="41"/>
      <c r="FC141" s="41"/>
      <c r="FD141" s="41"/>
      <c r="FE141" s="41"/>
      <c r="FF141" s="41"/>
      <c r="FG141" s="41"/>
      <c r="FH141" s="41"/>
      <c r="FI141" s="41"/>
      <c r="FJ141" s="41"/>
      <c r="FK141" s="41"/>
      <c r="FL141" s="41"/>
      <c r="FM141" s="41"/>
      <c r="FN141" s="41"/>
      <c r="FO141" s="41"/>
      <c r="FP141" s="41"/>
      <c r="FQ141" s="41"/>
      <c r="FR141" s="41"/>
      <c r="FS141" s="41"/>
      <c r="FT141" s="41"/>
      <c r="FU141" s="41"/>
      <c r="FV141" s="41"/>
      <c r="FW141" s="41"/>
      <c r="FX141" s="41"/>
      <c r="FY141" s="41"/>
      <c r="FZ141" s="41"/>
      <c r="GA141" s="41"/>
      <c r="GB141" s="41"/>
      <c r="GC141" s="41"/>
      <c r="GD141" s="41"/>
      <c r="GE141" s="41"/>
      <c r="GF141" s="41"/>
      <c r="GG141" s="41"/>
      <c r="GH141" s="41"/>
      <c r="GI141" s="41"/>
      <c r="GJ141" s="41"/>
      <c r="GK141" s="41"/>
      <c r="GL141" s="41"/>
      <c r="GM141" s="41"/>
      <c r="GN141" s="41"/>
      <c r="GO141" s="41"/>
      <c r="GP141" s="41"/>
      <c r="GQ141" s="41"/>
      <c r="GR141" s="41"/>
      <c r="GS141" s="41"/>
      <c r="GT141" s="41"/>
      <c r="GU141" s="41"/>
      <c r="GV141" s="41"/>
      <c r="GW141" s="41"/>
      <c r="GX141" s="41"/>
      <c r="GY141" s="41"/>
      <c r="GZ141" s="41"/>
      <c r="HA141" s="41"/>
      <c r="HB141" s="41"/>
      <c r="HC141" s="41"/>
      <c r="HD141" s="41"/>
      <c r="HE141" s="41"/>
      <c r="HF141" s="41"/>
      <c r="HG141" s="41"/>
      <c r="HH141" s="41"/>
      <c r="HI141" s="41"/>
      <c r="HJ141" s="41"/>
      <c r="HK141" s="41"/>
      <c r="HL141" s="41"/>
      <c r="HM141" s="41"/>
      <c r="HN141" s="41"/>
      <c r="HO141" s="41"/>
      <c r="HP141" s="41"/>
      <c r="HQ141" s="41"/>
      <c r="HR141" s="41"/>
      <c r="HS141" s="41"/>
      <c r="HT141" s="41"/>
      <c r="HU141" s="41"/>
      <c r="HV141" s="41"/>
      <c r="HW141" s="41"/>
      <c r="HX141" s="41"/>
      <c r="HY141" s="41"/>
      <c r="HZ141" s="41"/>
      <c r="IA141" s="41"/>
      <c r="IB141" s="41"/>
      <c r="IC141" s="41"/>
      <c r="ID141" s="41"/>
      <c r="IE141" s="41"/>
      <c r="IF141" s="41"/>
      <c r="IG141" s="41"/>
      <c r="IH141" s="41"/>
      <c r="II141" s="41"/>
      <c r="IJ141" s="41"/>
      <c r="IK141" s="41"/>
      <c r="IL141" s="41"/>
      <c r="IM141" s="41"/>
      <c r="IN141" s="41"/>
      <c r="IO141" s="41"/>
      <c r="IP141" s="41"/>
      <c r="IQ141" s="41"/>
      <c r="IR141" s="41"/>
      <c r="IS141" s="41"/>
      <c r="IT141" s="41"/>
      <c r="IU141" s="41"/>
      <c r="IV141" s="41"/>
      <c r="IW141" s="41"/>
      <c r="IX141" s="41"/>
      <c r="IY141" s="41"/>
      <c r="IZ141" s="41"/>
      <c r="JA141" s="41"/>
      <c r="JB141" s="41"/>
      <c r="JC141" s="41"/>
      <c r="JD141" s="41"/>
      <c r="JE141" s="41"/>
      <c r="JF141" s="41"/>
      <c r="JG141" s="41"/>
      <c r="JH141" s="41"/>
      <c r="JI141" s="41"/>
      <c r="JJ141" s="41"/>
      <c r="JK141" s="41"/>
      <c r="JL141" s="41"/>
      <c r="JM141" s="41"/>
      <c r="JN141" s="41"/>
      <c r="JO141" s="41"/>
      <c r="JP141" s="41"/>
      <c r="JQ141" s="41"/>
      <c r="JR141" s="41"/>
      <c r="JS141" s="41"/>
      <c r="JT141" s="41"/>
      <c r="JU141" s="41"/>
      <c r="JV141" s="41"/>
      <c r="JW141" s="41"/>
      <c r="JX141" s="41"/>
      <c r="JY141" s="41"/>
      <c r="JZ141" s="41"/>
      <c r="KA141" s="41"/>
      <c r="KB141" s="41"/>
      <c r="KC141" s="41"/>
      <c r="KD141" s="41"/>
      <c r="KE141" s="41"/>
      <c r="KF141" s="41"/>
      <c r="KG141" s="41"/>
      <c r="KH141" s="41"/>
      <c r="KI141" s="41"/>
      <c r="KJ141" s="41"/>
      <c r="KK141" s="41"/>
      <c r="KL141" s="41"/>
      <c r="KM141" s="41"/>
      <c r="KN141" s="41"/>
      <c r="KO141" s="41"/>
      <c r="KP141" s="41"/>
      <c r="KQ141" s="41"/>
      <c r="KR141" s="41"/>
      <c r="KS141" s="41"/>
      <c r="KT141" s="41"/>
      <c r="KU141" s="41"/>
      <c r="KV141" s="41"/>
      <c r="KW141" s="41"/>
      <c r="KX141" s="41"/>
      <c r="KY141" s="41"/>
      <c r="KZ141" s="41"/>
      <c r="LA141" s="41"/>
      <c r="LB141" s="41"/>
      <c r="LC141" s="41"/>
      <c r="LD141" s="41"/>
      <c r="LE141" s="41"/>
      <c r="LF141" s="41"/>
      <c r="LG141" s="41"/>
      <c r="LH141" s="41"/>
      <c r="LI141" s="41"/>
      <c r="LJ141" s="41"/>
      <c r="LK141" s="41"/>
      <c r="LL141" s="41"/>
      <c r="LM141" s="41"/>
      <c r="LN141" s="41"/>
      <c r="LO141" s="41"/>
      <c r="LP141" s="41"/>
      <c r="LQ141" s="41"/>
      <c r="LR141" s="41"/>
      <c r="LS141" s="41"/>
      <c r="LT141" s="41"/>
      <c r="LU141" s="41"/>
      <c r="LV141" s="41"/>
      <c r="LW141" s="41"/>
      <c r="LX141" s="41"/>
      <c r="LY141" s="41"/>
      <c r="LZ141" s="41"/>
      <c r="MA141" s="41"/>
      <c r="MB141" s="41"/>
      <c r="MC141" s="41"/>
      <c r="MD141" s="41"/>
      <c r="ME141" s="41"/>
      <c r="MF141" s="41"/>
      <c r="MG141" s="41"/>
      <c r="MH141" s="41"/>
      <c r="MI141" s="41"/>
      <c r="MJ141" s="41"/>
      <c r="MK141" s="41"/>
      <c r="ML141" s="41"/>
      <c r="MM141" s="41"/>
      <c r="MN141" s="41"/>
      <c r="MO141" s="41"/>
      <c r="MP141" s="41"/>
      <c r="MQ141" s="41"/>
      <c r="MR141" s="41"/>
      <c r="MS141" s="41"/>
      <c r="MT141" s="41"/>
      <c r="MU141" s="41"/>
      <c r="MV141" s="41"/>
      <c r="MW141" s="41"/>
      <c r="MX141" s="41"/>
      <c r="MY141" s="41"/>
      <c r="MZ141" s="41"/>
      <c r="NA141" s="41"/>
      <c r="NB141" s="41"/>
      <c r="NC141" s="41"/>
      <c r="ND141" s="41"/>
      <c r="NE141" s="41"/>
      <c r="NF141" s="41"/>
      <c r="NG141" s="41"/>
      <c r="NH141" s="41"/>
      <c r="NI141" s="41"/>
      <c r="NJ141" s="41"/>
      <c r="NK141" s="41"/>
      <c r="NL141" s="41"/>
      <c r="NM141" s="41"/>
      <c r="NN141" s="41"/>
      <c r="NO141" s="41"/>
      <c r="NP141" s="41"/>
      <c r="NQ141" s="41"/>
      <c r="NR141" s="41"/>
      <c r="NS141" s="41"/>
      <c r="NT141" s="41"/>
      <c r="NU141" s="41"/>
      <c r="NV141" s="41"/>
      <c r="NW141" s="41"/>
      <c r="NX141" s="41"/>
      <c r="NY141" s="41"/>
      <c r="NZ141" s="41"/>
      <c r="OA141" s="41"/>
      <c r="OB141" s="41"/>
      <c r="OC141" s="41"/>
      <c r="OD141" s="41"/>
      <c r="OE141" s="41"/>
      <c r="OF141" s="41"/>
      <c r="OG141" s="41"/>
      <c r="OH141" s="41"/>
      <c r="OI141" s="41"/>
      <c r="OJ141" s="41"/>
      <c r="OK141" s="41"/>
      <c r="OL141" s="41"/>
      <c r="OM141" s="41"/>
      <c r="ON141" s="41"/>
      <c r="OO141" s="41"/>
      <c r="OP141" s="41"/>
      <c r="OQ141" s="41"/>
      <c r="OR141" s="41"/>
      <c r="OS141" s="41"/>
      <c r="OT141" s="41"/>
      <c r="OU141" s="41"/>
      <c r="OV141" s="41"/>
      <c r="OW141" s="41"/>
      <c r="OX141" s="41"/>
      <c r="OY141" s="41"/>
      <c r="OZ141" s="41"/>
      <c r="PA141" s="41"/>
      <c r="PB141" s="41"/>
      <c r="PC141" s="41"/>
      <c r="PD141" s="41"/>
      <c r="PE141" s="41"/>
      <c r="PF141" s="41"/>
      <c r="PG141" s="41"/>
      <c r="PH141" s="41"/>
      <c r="PI141" s="41"/>
      <c r="PJ141" s="41"/>
      <c r="PK141" s="41"/>
      <c r="PL141" s="41"/>
      <c r="PM141" s="41"/>
      <c r="PN141" s="41"/>
      <c r="PO141" s="41"/>
      <c r="PP141" s="41"/>
      <c r="PQ141" s="41"/>
      <c r="PR141" s="41"/>
      <c r="PS141" s="41"/>
      <c r="PT141" s="41"/>
      <c r="PU141" s="41"/>
      <c r="PV141" s="41"/>
      <c r="PW141" s="41"/>
      <c r="PX141" s="41"/>
      <c r="PY141" s="41"/>
      <c r="PZ141" s="41"/>
      <c r="QA141" s="41"/>
      <c r="QB141" s="41"/>
      <c r="QC141" s="41"/>
      <c r="QD141" s="41"/>
      <c r="QE141" s="41"/>
      <c r="QF141" s="41"/>
      <c r="QG141" s="41"/>
      <c r="QH141" s="41"/>
      <c r="QI141" s="41"/>
      <c r="QJ141" s="41"/>
      <c r="QK141" s="41"/>
      <c r="QL141" s="41"/>
      <c r="QM141" s="41"/>
      <c r="QN141" s="41"/>
      <c r="QO141" s="41"/>
      <c r="QP141" s="41"/>
      <c r="QQ141" s="41"/>
      <c r="QR141" s="41"/>
      <c r="QS141" s="41"/>
      <c r="QT141" s="41"/>
      <c r="QU141" s="41"/>
      <c r="QV141" s="41"/>
      <c r="QW141" s="41"/>
      <c r="QX141" s="41"/>
      <c r="QY141" s="41"/>
      <c r="QZ141" s="41"/>
      <c r="RA141" s="41"/>
      <c r="RB141" s="41"/>
      <c r="RC141" s="41"/>
      <c r="RD141" s="41"/>
      <c r="RE141" s="41"/>
      <c r="RF141" s="41"/>
      <c r="RG141" s="41"/>
      <c r="RH141" s="41"/>
      <c r="RI141" s="41"/>
      <c r="RJ141" s="41"/>
      <c r="RK141" s="41"/>
      <c r="RL141" s="41"/>
      <c r="RM141" s="41"/>
      <c r="RN141" s="41"/>
      <c r="RO141" s="41"/>
      <c r="RP141" s="41"/>
      <c r="RQ141" s="41"/>
      <c r="RR141" s="41"/>
      <c r="RS141" s="41"/>
      <c r="RT141" s="41"/>
      <c r="RU141" s="41"/>
      <c r="RV141" s="41"/>
      <c r="RW141" s="41"/>
      <c r="RX141" s="41"/>
      <c r="RY141" s="41"/>
      <c r="RZ141" s="41"/>
      <c r="SA141" s="41"/>
      <c r="SB141" s="41"/>
      <c r="SC141" s="41"/>
      <c r="SD141" s="41"/>
      <c r="SE141" s="41"/>
      <c r="SF141" s="41"/>
      <c r="SG141" s="41"/>
      <c r="SH141" s="41"/>
      <c r="SI141" s="41"/>
      <c r="SJ141" s="41"/>
      <c r="SK141" s="41"/>
      <c r="SL141" s="41"/>
      <c r="SM141" s="41"/>
      <c r="SN141" s="41"/>
      <c r="SO141" s="41"/>
      <c r="SP141" s="41"/>
      <c r="SQ141" s="41"/>
      <c r="SR141" s="41"/>
      <c r="SS141" s="41"/>
      <c r="ST141" s="41"/>
      <c r="SU141" s="41"/>
      <c r="SV141" s="41"/>
      <c r="SW141" s="41"/>
      <c r="SX141" s="41"/>
      <c r="SY141" s="41"/>
      <c r="SZ141" s="41"/>
      <c r="TA141" s="41"/>
      <c r="TB141" s="41"/>
      <c r="TC141" s="41"/>
      <c r="TD141" s="41"/>
      <c r="TE141" s="41"/>
      <c r="TF141" s="41"/>
      <c r="TG141" s="41"/>
      <c r="TH141" s="41"/>
      <c r="TI141" s="41"/>
      <c r="TJ141" s="41"/>
      <c r="TK141" s="41"/>
      <c r="TL141" s="41"/>
      <c r="TM141" s="41"/>
      <c r="TN141" s="41"/>
      <c r="TO141" s="41"/>
      <c r="TP141" s="41"/>
      <c r="TQ141" s="41"/>
      <c r="TR141" s="41"/>
      <c r="TS141" s="41"/>
      <c r="TT141" s="41"/>
      <c r="TU141" s="41"/>
      <c r="TV141" s="41"/>
      <c r="TW141" s="41"/>
      <c r="TX141" s="41"/>
      <c r="TY141" s="41"/>
      <c r="TZ141" s="41"/>
      <c r="UA141" s="41"/>
      <c r="UB141" s="41"/>
      <c r="UC141" s="41"/>
      <c r="UD141" s="41"/>
      <c r="UE141" s="41"/>
      <c r="UF141" s="41"/>
      <c r="UG141" s="41"/>
      <c r="UH141" s="41"/>
      <c r="UI141" s="41"/>
      <c r="UJ141" s="41"/>
      <c r="UK141" s="41"/>
      <c r="UL141" s="41"/>
    </row>
    <row r="142" spans="1:558" s="49" customFormat="1" ht="60.75" customHeight="1" x14ac:dyDescent="0.2">
      <c r="A142" s="78">
        <v>48</v>
      </c>
      <c r="B142" s="76" t="s">
        <v>148</v>
      </c>
      <c r="C142" s="79" t="s">
        <v>75</v>
      </c>
      <c r="D142" s="74" t="s">
        <v>89</v>
      </c>
      <c r="E142" s="63">
        <v>737</v>
      </c>
      <c r="F142" s="37" t="s">
        <v>32</v>
      </c>
      <c r="G142" s="5">
        <f t="shared" si="34"/>
        <v>53394168.100000001</v>
      </c>
      <c r="H142" s="36">
        <v>0</v>
      </c>
      <c r="I142" s="5">
        <v>53394168.100000001</v>
      </c>
      <c r="J142" s="5">
        <v>0</v>
      </c>
      <c r="K142" s="5">
        <v>0</v>
      </c>
      <c r="L142" s="5">
        <v>0</v>
      </c>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c r="BL142" s="41"/>
      <c r="BM142" s="41"/>
      <c r="BN142" s="41"/>
      <c r="BO142" s="41"/>
      <c r="BP142" s="41"/>
      <c r="BQ142" s="41"/>
      <c r="BR142" s="41"/>
      <c r="BS142" s="41"/>
      <c r="BT142" s="41"/>
      <c r="BU142" s="41"/>
      <c r="BV142" s="41"/>
      <c r="BW142" s="41"/>
      <c r="BX142" s="41"/>
      <c r="BY142" s="41"/>
      <c r="BZ142" s="41"/>
      <c r="CA142" s="41"/>
      <c r="CB142" s="41"/>
      <c r="CC142" s="41"/>
      <c r="CD142" s="41"/>
      <c r="CE142" s="41"/>
      <c r="CF142" s="41"/>
      <c r="CG142" s="41"/>
      <c r="CH142" s="41"/>
      <c r="CI142" s="41"/>
      <c r="CJ142" s="41"/>
      <c r="CK142" s="41"/>
      <c r="CL142" s="41"/>
      <c r="CM142" s="41"/>
      <c r="CN142" s="41"/>
      <c r="CO142" s="41"/>
      <c r="CP142" s="41"/>
      <c r="CQ142" s="41"/>
      <c r="CR142" s="41"/>
      <c r="CS142" s="41"/>
      <c r="CT142" s="41"/>
      <c r="CU142" s="41"/>
      <c r="CV142" s="41"/>
      <c r="CW142" s="41"/>
      <c r="CX142" s="41"/>
      <c r="CY142" s="41"/>
      <c r="CZ142" s="41"/>
      <c r="DA142" s="41"/>
      <c r="DB142" s="41"/>
      <c r="DC142" s="41"/>
      <c r="DD142" s="41"/>
      <c r="DE142" s="41"/>
      <c r="DF142" s="41"/>
      <c r="DG142" s="41"/>
      <c r="DH142" s="41"/>
      <c r="DI142" s="41"/>
      <c r="DJ142" s="41"/>
      <c r="DK142" s="41"/>
      <c r="DL142" s="41"/>
      <c r="DM142" s="41"/>
      <c r="DN142" s="41"/>
      <c r="DO142" s="41"/>
      <c r="DP142" s="41"/>
      <c r="DQ142" s="41"/>
      <c r="DR142" s="41"/>
      <c r="DS142" s="41"/>
      <c r="DT142" s="41"/>
      <c r="DU142" s="41"/>
      <c r="DV142" s="41"/>
      <c r="DW142" s="41"/>
      <c r="DX142" s="41"/>
      <c r="DY142" s="41"/>
      <c r="DZ142" s="41"/>
      <c r="EA142" s="41"/>
      <c r="EB142" s="41"/>
      <c r="EC142" s="41"/>
      <c r="ED142" s="41"/>
      <c r="EE142" s="41"/>
      <c r="EF142" s="41"/>
      <c r="EG142" s="41"/>
      <c r="EH142" s="41"/>
      <c r="EI142" s="41"/>
      <c r="EJ142" s="41"/>
      <c r="EK142" s="41"/>
      <c r="EL142" s="41"/>
      <c r="EM142" s="41"/>
      <c r="EN142" s="41"/>
      <c r="EO142" s="41"/>
      <c r="EP142" s="41"/>
      <c r="EQ142" s="41"/>
      <c r="ER142" s="41"/>
      <c r="ES142" s="41"/>
      <c r="ET142" s="41"/>
      <c r="EU142" s="41"/>
      <c r="EV142" s="41"/>
      <c r="EW142" s="41"/>
      <c r="EX142" s="41"/>
      <c r="EY142" s="41"/>
      <c r="EZ142" s="41"/>
      <c r="FA142" s="41"/>
      <c r="FB142" s="41"/>
      <c r="FC142" s="41"/>
      <c r="FD142" s="41"/>
      <c r="FE142" s="41"/>
      <c r="FF142" s="41"/>
      <c r="FG142" s="41"/>
      <c r="FH142" s="41"/>
      <c r="FI142" s="41"/>
      <c r="FJ142" s="41"/>
      <c r="FK142" s="41"/>
      <c r="FL142" s="41"/>
      <c r="FM142" s="41"/>
      <c r="FN142" s="41"/>
      <c r="FO142" s="41"/>
      <c r="FP142" s="41"/>
      <c r="FQ142" s="41"/>
      <c r="FR142" s="41"/>
      <c r="FS142" s="41"/>
      <c r="FT142" s="41"/>
      <c r="FU142" s="41"/>
      <c r="FV142" s="41"/>
      <c r="FW142" s="41"/>
      <c r="FX142" s="41"/>
      <c r="FY142" s="41"/>
      <c r="FZ142" s="41"/>
      <c r="GA142" s="41"/>
      <c r="GB142" s="41"/>
      <c r="GC142" s="41"/>
      <c r="GD142" s="41"/>
      <c r="GE142" s="41"/>
      <c r="GF142" s="41"/>
      <c r="GG142" s="41"/>
      <c r="GH142" s="41"/>
      <c r="GI142" s="41"/>
      <c r="GJ142" s="41"/>
      <c r="GK142" s="41"/>
      <c r="GL142" s="41"/>
      <c r="GM142" s="41"/>
      <c r="GN142" s="41"/>
      <c r="GO142" s="41"/>
      <c r="GP142" s="41"/>
      <c r="GQ142" s="41"/>
      <c r="GR142" s="41"/>
      <c r="GS142" s="41"/>
      <c r="GT142" s="41"/>
      <c r="GU142" s="41"/>
      <c r="GV142" s="41"/>
      <c r="GW142" s="41"/>
      <c r="GX142" s="41"/>
      <c r="GY142" s="41"/>
      <c r="GZ142" s="41"/>
      <c r="HA142" s="41"/>
      <c r="HB142" s="41"/>
      <c r="HC142" s="41"/>
      <c r="HD142" s="41"/>
      <c r="HE142" s="41"/>
      <c r="HF142" s="41"/>
      <c r="HG142" s="41"/>
      <c r="HH142" s="41"/>
      <c r="HI142" s="41"/>
      <c r="HJ142" s="41"/>
      <c r="HK142" s="41"/>
      <c r="HL142" s="41"/>
      <c r="HM142" s="41"/>
      <c r="HN142" s="41"/>
      <c r="HO142" s="41"/>
      <c r="HP142" s="41"/>
      <c r="HQ142" s="41"/>
      <c r="HR142" s="41"/>
      <c r="HS142" s="41"/>
      <c r="HT142" s="41"/>
      <c r="HU142" s="41"/>
      <c r="HV142" s="41"/>
      <c r="HW142" s="41"/>
      <c r="HX142" s="41"/>
      <c r="HY142" s="41"/>
      <c r="HZ142" s="41"/>
      <c r="IA142" s="41"/>
      <c r="IB142" s="41"/>
      <c r="IC142" s="41"/>
      <c r="ID142" s="41"/>
      <c r="IE142" s="41"/>
      <c r="IF142" s="41"/>
      <c r="IG142" s="41"/>
      <c r="IH142" s="41"/>
      <c r="II142" s="41"/>
      <c r="IJ142" s="41"/>
      <c r="IK142" s="41"/>
      <c r="IL142" s="41"/>
      <c r="IM142" s="41"/>
      <c r="IN142" s="41"/>
      <c r="IO142" s="41"/>
      <c r="IP142" s="41"/>
      <c r="IQ142" s="41"/>
      <c r="IR142" s="41"/>
      <c r="IS142" s="41"/>
      <c r="IT142" s="41"/>
      <c r="IU142" s="41"/>
      <c r="IV142" s="41"/>
      <c r="IW142" s="41"/>
      <c r="IX142" s="41"/>
      <c r="IY142" s="41"/>
      <c r="IZ142" s="41"/>
      <c r="JA142" s="41"/>
      <c r="JB142" s="41"/>
      <c r="JC142" s="41"/>
      <c r="JD142" s="41"/>
      <c r="JE142" s="41"/>
      <c r="JF142" s="41"/>
      <c r="JG142" s="41"/>
      <c r="JH142" s="41"/>
      <c r="JI142" s="41"/>
      <c r="JJ142" s="41"/>
      <c r="JK142" s="41"/>
      <c r="JL142" s="41"/>
      <c r="JM142" s="41"/>
      <c r="JN142" s="41"/>
      <c r="JO142" s="41"/>
      <c r="JP142" s="41"/>
      <c r="JQ142" s="41"/>
      <c r="JR142" s="41"/>
      <c r="JS142" s="41"/>
      <c r="JT142" s="41"/>
      <c r="JU142" s="41"/>
      <c r="JV142" s="41"/>
      <c r="JW142" s="41"/>
      <c r="JX142" s="41"/>
      <c r="JY142" s="41"/>
      <c r="JZ142" s="41"/>
      <c r="KA142" s="41"/>
      <c r="KB142" s="41"/>
      <c r="KC142" s="41"/>
      <c r="KD142" s="41"/>
      <c r="KE142" s="41"/>
      <c r="KF142" s="41"/>
      <c r="KG142" s="41"/>
      <c r="KH142" s="41"/>
      <c r="KI142" s="41"/>
      <c r="KJ142" s="41"/>
      <c r="KK142" s="41"/>
      <c r="KL142" s="41"/>
      <c r="KM142" s="41"/>
      <c r="KN142" s="41"/>
      <c r="KO142" s="41"/>
      <c r="KP142" s="41"/>
      <c r="KQ142" s="41"/>
      <c r="KR142" s="41"/>
      <c r="KS142" s="41"/>
      <c r="KT142" s="41"/>
      <c r="KU142" s="41"/>
      <c r="KV142" s="41"/>
      <c r="KW142" s="41"/>
      <c r="KX142" s="41"/>
      <c r="KY142" s="41"/>
      <c r="KZ142" s="41"/>
      <c r="LA142" s="41"/>
      <c r="LB142" s="41"/>
      <c r="LC142" s="41"/>
      <c r="LD142" s="41"/>
      <c r="LE142" s="41"/>
      <c r="LF142" s="41"/>
      <c r="LG142" s="41"/>
      <c r="LH142" s="41"/>
      <c r="LI142" s="41"/>
      <c r="LJ142" s="41"/>
      <c r="LK142" s="41"/>
      <c r="LL142" s="41"/>
      <c r="LM142" s="41"/>
      <c r="LN142" s="41"/>
      <c r="LO142" s="41"/>
      <c r="LP142" s="41"/>
      <c r="LQ142" s="41"/>
      <c r="LR142" s="41"/>
      <c r="LS142" s="41"/>
      <c r="LT142" s="41"/>
      <c r="LU142" s="41"/>
      <c r="LV142" s="41"/>
      <c r="LW142" s="41"/>
      <c r="LX142" s="41"/>
      <c r="LY142" s="41"/>
      <c r="LZ142" s="41"/>
      <c r="MA142" s="41"/>
      <c r="MB142" s="41"/>
      <c r="MC142" s="41"/>
      <c r="MD142" s="41"/>
      <c r="ME142" s="41"/>
      <c r="MF142" s="41"/>
      <c r="MG142" s="41"/>
      <c r="MH142" s="41"/>
      <c r="MI142" s="41"/>
      <c r="MJ142" s="41"/>
      <c r="MK142" s="41"/>
      <c r="ML142" s="41"/>
      <c r="MM142" s="41"/>
      <c r="MN142" s="41"/>
      <c r="MO142" s="41"/>
      <c r="MP142" s="41"/>
      <c r="MQ142" s="41"/>
      <c r="MR142" s="41"/>
      <c r="MS142" s="41"/>
      <c r="MT142" s="41"/>
      <c r="MU142" s="41"/>
      <c r="MV142" s="41"/>
      <c r="MW142" s="41"/>
      <c r="MX142" s="41"/>
      <c r="MY142" s="41"/>
      <c r="MZ142" s="41"/>
      <c r="NA142" s="41"/>
      <c r="NB142" s="41"/>
      <c r="NC142" s="41"/>
      <c r="ND142" s="41"/>
      <c r="NE142" s="41"/>
      <c r="NF142" s="41"/>
      <c r="NG142" s="41"/>
      <c r="NH142" s="41"/>
      <c r="NI142" s="41"/>
      <c r="NJ142" s="41"/>
      <c r="NK142" s="41"/>
      <c r="NL142" s="41"/>
      <c r="NM142" s="41"/>
      <c r="NN142" s="41"/>
      <c r="NO142" s="41"/>
      <c r="NP142" s="41"/>
      <c r="NQ142" s="41"/>
      <c r="NR142" s="41"/>
      <c r="NS142" s="41"/>
      <c r="NT142" s="41"/>
      <c r="NU142" s="41"/>
      <c r="NV142" s="41"/>
      <c r="NW142" s="41"/>
      <c r="NX142" s="41"/>
      <c r="NY142" s="41"/>
      <c r="NZ142" s="41"/>
      <c r="OA142" s="41"/>
      <c r="OB142" s="41"/>
      <c r="OC142" s="41"/>
      <c r="OD142" s="41"/>
      <c r="OE142" s="41"/>
      <c r="OF142" s="41"/>
      <c r="OG142" s="41"/>
      <c r="OH142" s="41"/>
      <c r="OI142" s="41"/>
      <c r="OJ142" s="41"/>
      <c r="OK142" s="41"/>
      <c r="OL142" s="41"/>
      <c r="OM142" s="41"/>
      <c r="ON142" s="41"/>
      <c r="OO142" s="41"/>
      <c r="OP142" s="41"/>
      <c r="OQ142" s="41"/>
      <c r="OR142" s="41"/>
      <c r="OS142" s="41"/>
      <c r="OT142" s="41"/>
      <c r="OU142" s="41"/>
      <c r="OV142" s="41"/>
      <c r="OW142" s="41"/>
      <c r="OX142" s="41"/>
      <c r="OY142" s="41"/>
      <c r="OZ142" s="41"/>
      <c r="PA142" s="41"/>
      <c r="PB142" s="41"/>
      <c r="PC142" s="41"/>
      <c r="PD142" s="41"/>
      <c r="PE142" s="41"/>
      <c r="PF142" s="41"/>
      <c r="PG142" s="41"/>
      <c r="PH142" s="41"/>
      <c r="PI142" s="41"/>
      <c r="PJ142" s="41"/>
      <c r="PK142" s="41"/>
      <c r="PL142" s="41"/>
      <c r="PM142" s="41"/>
      <c r="PN142" s="41"/>
      <c r="PO142" s="41"/>
      <c r="PP142" s="41"/>
      <c r="PQ142" s="41"/>
      <c r="PR142" s="41"/>
      <c r="PS142" s="41"/>
      <c r="PT142" s="41"/>
      <c r="PU142" s="41"/>
      <c r="PV142" s="41"/>
      <c r="PW142" s="41"/>
      <c r="PX142" s="41"/>
      <c r="PY142" s="41"/>
      <c r="PZ142" s="41"/>
      <c r="QA142" s="41"/>
      <c r="QB142" s="41"/>
      <c r="QC142" s="41"/>
      <c r="QD142" s="41"/>
      <c r="QE142" s="41"/>
      <c r="QF142" s="41"/>
      <c r="QG142" s="41"/>
      <c r="QH142" s="41"/>
      <c r="QI142" s="41"/>
      <c r="QJ142" s="41"/>
      <c r="QK142" s="41"/>
      <c r="QL142" s="41"/>
      <c r="QM142" s="41"/>
      <c r="QN142" s="41"/>
      <c r="QO142" s="41"/>
      <c r="QP142" s="41"/>
      <c r="QQ142" s="41"/>
      <c r="QR142" s="41"/>
      <c r="QS142" s="41"/>
      <c r="QT142" s="41"/>
      <c r="QU142" s="41"/>
      <c r="QV142" s="41"/>
      <c r="QW142" s="41"/>
      <c r="QX142" s="41"/>
      <c r="QY142" s="41"/>
      <c r="QZ142" s="41"/>
      <c r="RA142" s="41"/>
      <c r="RB142" s="41"/>
      <c r="RC142" s="41"/>
      <c r="RD142" s="41"/>
      <c r="RE142" s="41"/>
      <c r="RF142" s="41"/>
      <c r="RG142" s="41"/>
      <c r="RH142" s="41"/>
      <c r="RI142" s="41"/>
      <c r="RJ142" s="41"/>
      <c r="RK142" s="41"/>
      <c r="RL142" s="41"/>
      <c r="RM142" s="41"/>
      <c r="RN142" s="41"/>
      <c r="RO142" s="41"/>
      <c r="RP142" s="41"/>
      <c r="RQ142" s="41"/>
      <c r="RR142" s="41"/>
      <c r="RS142" s="41"/>
      <c r="RT142" s="41"/>
      <c r="RU142" s="41"/>
      <c r="RV142" s="41"/>
      <c r="RW142" s="41"/>
      <c r="RX142" s="41"/>
      <c r="RY142" s="41"/>
      <c r="RZ142" s="41"/>
      <c r="SA142" s="41"/>
      <c r="SB142" s="41"/>
      <c r="SC142" s="41"/>
      <c r="SD142" s="41"/>
      <c r="SE142" s="41"/>
      <c r="SF142" s="41"/>
      <c r="SG142" s="41"/>
      <c r="SH142" s="41"/>
      <c r="SI142" s="41"/>
      <c r="SJ142" s="41"/>
      <c r="SK142" s="41"/>
      <c r="SL142" s="41"/>
      <c r="SM142" s="41"/>
      <c r="SN142" s="41"/>
      <c r="SO142" s="41"/>
      <c r="SP142" s="41"/>
      <c r="SQ142" s="41"/>
      <c r="SR142" s="41"/>
      <c r="SS142" s="41"/>
      <c r="ST142" s="41"/>
      <c r="SU142" s="41"/>
      <c r="SV142" s="41"/>
      <c r="SW142" s="41"/>
      <c r="SX142" s="41"/>
      <c r="SY142" s="41"/>
      <c r="SZ142" s="41"/>
      <c r="TA142" s="41"/>
      <c r="TB142" s="41"/>
      <c r="TC142" s="41"/>
      <c r="TD142" s="41"/>
      <c r="TE142" s="41"/>
      <c r="TF142" s="41"/>
      <c r="TG142" s="41"/>
      <c r="TH142" s="41"/>
      <c r="TI142" s="41"/>
      <c r="TJ142" s="41"/>
      <c r="TK142" s="41"/>
      <c r="TL142" s="41"/>
      <c r="TM142" s="41"/>
      <c r="TN142" s="41"/>
      <c r="TO142" s="41"/>
      <c r="TP142" s="41"/>
      <c r="TQ142" s="41"/>
      <c r="TR142" s="41"/>
      <c r="TS142" s="41"/>
      <c r="TT142" s="41"/>
      <c r="TU142" s="41"/>
      <c r="TV142" s="41"/>
      <c r="TW142" s="41"/>
      <c r="TX142" s="41"/>
      <c r="TY142" s="41"/>
      <c r="TZ142" s="41"/>
      <c r="UA142" s="41"/>
      <c r="UB142" s="41"/>
      <c r="UC142" s="41"/>
      <c r="UD142" s="41"/>
      <c r="UE142" s="41"/>
      <c r="UF142" s="41"/>
      <c r="UG142" s="41"/>
      <c r="UH142" s="41"/>
      <c r="UI142" s="41"/>
      <c r="UJ142" s="41"/>
      <c r="UK142" s="41"/>
      <c r="UL142" s="41"/>
    </row>
    <row r="143" spans="1:558" s="49" customFormat="1" ht="56.25" x14ac:dyDescent="0.2">
      <c r="A143" s="78">
        <v>49</v>
      </c>
      <c r="B143" s="76" t="s">
        <v>149</v>
      </c>
      <c r="C143" s="79" t="s">
        <v>75</v>
      </c>
      <c r="D143" s="74" t="s">
        <v>89</v>
      </c>
      <c r="E143" s="63">
        <v>737</v>
      </c>
      <c r="F143" s="37" t="s">
        <v>32</v>
      </c>
      <c r="G143" s="5">
        <f t="shared" ref="G143:G216" si="66">SUM(H143:L143)</f>
        <v>23517015.57</v>
      </c>
      <c r="H143" s="36">
        <v>0</v>
      </c>
      <c r="I143" s="5">
        <v>23517015.57</v>
      </c>
      <c r="J143" s="5">
        <v>0</v>
      </c>
      <c r="K143" s="5">
        <v>0</v>
      </c>
      <c r="L143" s="5">
        <v>0</v>
      </c>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c r="BI143" s="41"/>
      <c r="BJ143" s="41"/>
      <c r="BK143" s="41"/>
      <c r="BL143" s="41"/>
      <c r="BM143" s="41"/>
      <c r="BN143" s="41"/>
      <c r="BO143" s="41"/>
      <c r="BP143" s="41"/>
      <c r="BQ143" s="41"/>
      <c r="BR143" s="41"/>
      <c r="BS143" s="41"/>
      <c r="BT143" s="41"/>
      <c r="BU143" s="41"/>
      <c r="BV143" s="41"/>
      <c r="BW143" s="41"/>
      <c r="BX143" s="41"/>
      <c r="BY143" s="41"/>
      <c r="BZ143" s="41"/>
      <c r="CA143" s="41"/>
      <c r="CB143" s="41"/>
      <c r="CC143" s="41"/>
      <c r="CD143" s="41"/>
      <c r="CE143" s="41"/>
      <c r="CF143" s="41"/>
      <c r="CG143" s="41"/>
      <c r="CH143" s="41"/>
      <c r="CI143" s="41"/>
      <c r="CJ143" s="41"/>
      <c r="CK143" s="41"/>
      <c r="CL143" s="41"/>
      <c r="CM143" s="41"/>
      <c r="CN143" s="41"/>
      <c r="CO143" s="41"/>
      <c r="CP143" s="41"/>
      <c r="CQ143" s="41"/>
      <c r="CR143" s="41"/>
      <c r="CS143" s="41"/>
      <c r="CT143" s="41"/>
      <c r="CU143" s="41"/>
      <c r="CV143" s="41"/>
      <c r="CW143" s="41"/>
      <c r="CX143" s="41"/>
      <c r="CY143" s="41"/>
      <c r="CZ143" s="41"/>
      <c r="DA143" s="41"/>
      <c r="DB143" s="41"/>
      <c r="DC143" s="41"/>
      <c r="DD143" s="41"/>
      <c r="DE143" s="41"/>
      <c r="DF143" s="41"/>
      <c r="DG143" s="41"/>
      <c r="DH143" s="41"/>
      <c r="DI143" s="41"/>
      <c r="DJ143" s="41"/>
      <c r="DK143" s="41"/>
      <c r="DL143" s="41"/>
      <c r="DM143" s="41"/>
      <c r="DN143" s="41"/>
      <c r="DO143" s="41"/>
      <c r="DP143" s="41"/>
      <c r="DQ143" s="41"/>
      <c r="DR143" s="41"/>
      <c r="DS143" s="41"/>
      <c r="DT143" s="41"/>
      <c r="DU143" s="41"/>
      <c r="DV143" s="41"/>
      <c r="DW143" s="41"/>
      <c r="DX143" s="41"/>
      <c r="DY143" s="41"/>
      <c r="DZ143" s="41"/>
      <c r="EA143" s="41"/>
      <c r="EB143" s="41"/>
      <c r="EC143" s="41"/>
      <c r="ED143" s="41"/>
      <c r="EE143" s="41"/>
      <c r="EF143" s="41"/>
      <c r="EG143" s="41"/>
      <c r="EH143" s="41"/>
      <c r="EI143" s="41"/>
      <c r="EJ143" s="41"/>
      <c r="EK143" s="41"/>
      <c r="EL143" s="41"/>
      <c r="EM143" s="41"/>
      <c r="EN143" s="41"/>
      <c r="EO143" s="41"/>
      <c r="EP143" s="41"/>
      <c r="EQ143" s="41"/>
      <c r="ER143" s="41"/>
      <c r="ES143" s="41"/>
      <c r="ET143" s="41"/>
      <c r="EU143" s="41"/>
      <c r="EV143" s="41"/>
      <c r="EW143" s="41"/>
      <c r="EX143" s="41"/>
      <c r="EY143" s="41"/>
      <c r="EZ143" s="41"/>
      <c r="FA143" s="41"/>
      <c r="FB143" s="41"/>
      <c r="FC143" s="41"/>
      <c r="FD143" s="41"/>
      <c r="FE143" s="41"/>
      <c r="FF143" s="41"/>
      <c r="FG143" s="41"/>
      <c r="FH143" s="41"/>
      <c r="FI143" s="41"/>
      <c r="FJ143" s="41"/>
      <c r="FK143" s="41"/>
      <c r="FL143" s="41"/>
      <c r="FM143" s="41"/>
      <c r="FN143" s="41"/>
      <c r="FO143" s="41"/>
      <c r="FP143" s="41"/>
      <c r="FQ143" s="41"/>
      <c r="FR143" s="41"/>
      <c r="FS143" s="41"/>
      <c r="FT143" s="41"/>
      <c r="FU143" s="41"/>
      <c r="FV143" s="41"/>
      <c r="FW143" s="41"/>
      <c r="FX143" s="41"/>
      <c r="FY143" s="41"/>
      <c r="FZ143" s="41"/>
      <c r="GA143" s="41"/>
      <c r="GB143" s="41"/>
      <c r="GC143" s="41"/>
      <c r="GD143" s="41"/>
      <c r="GE143" s="41"/>
      <c r="GF143" s="41"/>
      <c r="GG143" s="41"/>
      <c r="GH143" s="41"/>
      <c r="GI143" s="41"/>
      <c r="GJ143" s="41"/>
      <c r="GK143" s="41"/>
      <c r="GL143" s="41"/>
      <c r="GM143" s="41"/>
      <c r="GN143" s="41"/>
      <c r="GO143" s="41"/>
      <c r="GP143" s="41"/>
      <c r="GQ143" s="41"/>
      <c r="GR143" s="41"/>
      <c r="GS143" s="41"/>
      <c r="GT143" s="41"/>
      <c r="GU143" s="41"/>
      <c r="GV143" s="41"/>
      <c r="GW143" s="41"/>
      <c r="GX143" s="41"/>
      <c r="GY143" s="41"/>
      <c r="GZ143" s="41"/>
      <c r="HA143" s="41"/>
      <c r="HB143" s="41"/>
      <c r="HC143" s="41"/>
      <c r="HD143" s="41"/>
      <c r="HE143" s="41"/>
      <c r="HF143" s="41"/>
      <c r="HG143" s="41"/>
      <c r="HH143" s="41"/>
      <c r="HI143" s="41"/>
      <c r="HJ143" s="41"/>
      <c r="HK143" s="41"/>
      <c r="HL143" s="41"/>
      <c r="HM143" s="41"/>
      <c r="HN143" s="41"/>
      <c r="HO143" s="41"/>
      <c r="HP143" s="41"/>
      <c r="HQ143" s="41"/>
      <c r="HR143" s="41"/>
      <c r="HS143" s="41"/>
      <c r="HT143" s="41"/>
      <c r="HU143" s="41"/>
      <c r="HV143" s="41"/>
      <c r="HW143" s="41"/>
      <c r="HX143" s="41"/>
      <c r="HY143" s="41"/>
      <c r="HZ143" s="41"/>
      <c r="IA143" s="41"/>
      <c r="IB143" s="41"/>
      <c r="IC143" s="41"/>
      <c r="ID143" s="41"/>
      <c r="IE143" s="41"/>
      <c r="IF143" s="41"/>
      <c r="IG143" s="41"/>
      <c r="IH143" s="41"/>
      <c r="II143" s="41"/>
      <c r="IJ143" s="41"/>
      <c r="IK143" s="41"/>
      <c r="IL143" s="41"/>
      <c r="IM143" s="41"/>
      <c r="IN143" s="41"/>
      <c r="IO143" s="41"/>
      <c r="IP143" s="41"/>
      <c r="IQ143" s="41"/>
      <c r="IR143" s="41"/>
      <c r="IS143" s="41"/>
      <c r="IT143" s="41"/>
      <c r="IU143" s="41"/>
      <c r="IV143" s="41"/>
      <c r="IW143" s="41"/>
      <c r="IX143" s="41"/>
      <c r="IY143" s="41"/>
      <c r="IZ143" s="41"/>
      <c r="JA143" s="41"/>
      <c r="JB143" s="41"/>
      <c r="JC143" s="41"/>
      <c r="JD143" s="41"/>
      <c r="JE143" s="41"/>
      <c r="JF143" s="41"/>
      <c r="JG143" s="41"/>
      <c r="JH143" s="41"/>
      <c r="JI143" s="41"/>
      <c r="JJ143" s="41"/>
      <c r="JK143" s="41"/>
      <c r="JL143" s="41"/>
      <c r="JM143" s="41"/>
      <c r="JN143" s="41"/>
      <c r="JO143" s="41"/>
      <c r="JP143" s="41"/>
      <c r="JQ143" s="41"/>
      <c r="JR143" s="41"/>
      <c r="JS143" s="41"/>
      <c r="JT143" s="41"/>
      <c r="JU143" s="41"/>
      <c r="JV143" s="41"/>
      <c r="JW143" s="41"/>
      <c r="JX143" s="41"/>
      <c r="JY143" s="41"/>
      <c r="JZ143" s="41"/>
      <c r="KA143" s="41"/>
      <c r="KB143" s="41"/>
      <c r="KC143" s="41"/>
      <c r="KD143" s="41"/>
      <c r="KE143" s="41"/>
      <c r="KF143" s="41"/>
      <c r="KG143" s="41"/>
      <c r="KH143" s="41"/>
      <c r="KI143" s="41"/>
      <c r="KJ143" s="41"/>
      <c r="KK143" s="41"/>
      <c r="KL143" s="41"/>
      <c r="KM143" s="41"/>
      <c r="KN143" s="41"/>
      <c r="KO143" s="41"/>
      <c r="KP143" s="41"/>
      <c r="KQ143" s="41"/>
      <c r="KR143" s="41"/>
      <c r="KS143" s="41"/>
      <c r="KT143" s="41"/>
      <c r="KU143" s="41"/>
      <c r="KV143" s="41"/>
      <c r="KW143" s="41"/>
      <c r="KX143" s="41"/>
      <c r="KY143" s="41"/>
      <c r="KZ143" s="41"/>
      <c r="LA143" s="41"/>
      <c r="LB143" s="41"/>
      <c r="LC143" s="41"/>
      <c r="LD143" s="41"/>
      <c r="LE143" s="41"/>
      <c r="LF143" s="41"/>
      <c r="LG143" s="41"/>
      <c r="LH143" s="41"/>
      <c r="LI143" s="41"/>
      <c r="LJ143" s="41"/>
      <c r="LK143" s="41"/>
      <c r="LL143" s="41"/>
      <c r="LM143" s="41"/>
      <c r="LN143" s="41"/>
      <c r="LO143" s="41"/>
      <c r="LP143" s="41"/>
      <c r="LQ143" s="41"/>
      <c r="LR143" s="41"/>
      <c r="LS143" s="41"/>
      <c r="LT143" s="41"/>
      <c r="LU143" s="41"/>
      <c r="LV143" s="41"/>
      <c r="LW143" s="41"/>
      <c r="LX143" s="41"/>
      <c r="LY143" s="41"/>
      <c r="LZ143" s="41"/>
      <c r="MA143" s="41"/>
      <c r="MB143" s="41"/>
      <c r="MC143" s="41"/>
      <c r="MD143" s="41"/>
      <c r="ME143" s="41"/>
      <c r="MF143" s="41"/>
      <c r="MG143" s="41"/>
      <c r="MH143" s="41"/>
      <c r="MI143" s="41"/>
      <c r="MJ143" s="41"/>
      <c r="MK143" s="41"/>
      <c r="ML143" s="41"/>
      <c r="MM143" s="41"/>
      <c r="MN143" s="41"/>
      <c r="MO143" s="41"/>
      <c r="MP143" s="41"/>
      <c r="MQ143" s="41"/>
      <c r="MR143" s="41"/>
      <c r="MS143" s="41"/>
      <c r="MT143" s="41"/>
      <c r="MU143" s="41"/>
      <c r="MV143" s="41"/>
      <c r="MW143" s="41"/>
      <c r="MX143" s="41"/>
      <c r="MY143" s="41"/>
      <c r="MZ143" s="41"/>
      <c r="NA143" s="41"/>
      <c r="NB143" s="41"/>
      <c r="NC143" s="41"/>
      <c r="ND143" s="41"/>
      <c r="NE143" s="41"/>
      <c r="NF143" s="41"/>
      <c r="NG143" s="41"/>
      <c r="NH143" s="41"/>
      <c r="NI143" s="41"/>
      <c r="NJ143" s="41"/>
      <c r="NK143" s="41"/>
      <c r="NL143" s="41"/>
      <c r="NM143" s="41"/>
      <c r="NN143" s="41"/>
      <c r="NO143" s="41"/>
      <c r="NP143" s="41"/>
      <c r="NQ143" s="41"/>
      <c r="NR143" s="41"/>
      <c r="NS143" s="41"/>
      <c r="NT143" s="41"/>
      <c r="NU143" s="41"/>
      <c r="NV143" s="41"/>
      <c r="NW143" s="41"/>
      <c r="NX143" s="41"/>
      <c r="NY143" s="41"/>
      <c r="NZ143" s="41"/>
      <c r="OA143" s="41"/>
      <c r="OB143" s="41"/>
      <c r="OC143" s="41"/>
      <c r="OD143" s="41"/>
      <c r="OE143" s="41"/>
      <c r="OF143" s="41"/>
      <c r="OG143" s="41"/>
      <c r="OH143" s="41"/>
      <c r="OI143" s="41"/>
      <c r="OJ143" s="41"/>
      <c r="OK143" s="41"/>
      <c r="OL143" s="41"/>
      <c r="OM143" s="41"/>
      <c r="ON143" s="41"/>
      <c r="OO143" s="41"/>
      <c r="OP143" s="41"/>
      <c r="OQ143" s="41"/>
      <c r="OR143" s="41"/>
      <c r="OS143" s="41"/>
      <c r="OT143" s="41"/>
      <c r="OU143" s="41"/>
      <c r="OV143" s="41"/>
      <c r="OW143" s="41"/>
      <c r="OX143" s="41"/>
      <c r="OY143" s="41"/>
      <c r="OZ143" s="41"/>
      <c r="PA143" s="41"/>
      <c r="PB143" s="41"/>
      <c r="PC143" s="41"/>
      <c r="PD143" s="41"/>
      <c r="PE143" s="41"/>
      <c r="PF143" s="41"/>
      <c r="PG143" s="41"/>
      <c r="PH143" s="41"/>
      <c r="PI143" s="41"/>
      <c r="PJ143" s="41"/>
      <c r="PK143" s="41"/>
      <c r="PL143" s="41"/>
      <c r="PM143" s="41"/>
      <c r="PN143" s="41"/>
      <c r="PO143" s="41"/>
      <c r="PP143" s="41"/>
      <c r="PQ143" s="41"/>
      <c r="PR143" s="41"/>
      <c r="PS143" s="41"/>
      <c r="PT143" s="41"/>
      <c r="PU143" s="41"/>
      <c r="PV143" s="41"/>
      <c r="PW143" s="41"/>
      <c r="PX143" s="41"/>
      <c r="PY143" s="41"/>
      <c r="PZ143" s="41"/>
      <c r="QA143" s="41"/>
      <c r="QB143" s="41"/>
      <c r="QC143" s="41"/>
      <c r="QD143" s="41"/>
      <c r="QE143" s="41"/>
      <c r="QF143" s="41"/>
      <c r="QG143" s="41"/>
      <c r="QH143" s="41"/>
      <c r="QI143" s="41"/>
      <c r="QJ143" s="41"/>
      <c r="QK143" s="41"/>
      <c r="QL143" s="41"/>
      <c r="QM143" s="41"/>
      <c r="QN143" s="41"/>
      <c r="QO143" s="41"/>
      <c r="QP143" s="41"/>
      <c r="QQ143" s="41"/>
      <c r="QR143" s="41"/>
      <c r="QS143" s="41"/>
      <c r="QT143" s="41"/>
      <c r="QU143" s="41"/>
      <c r="QV143" s="41"/>
      <c r="QW143" s="41"/>
      <c r="QX143" s="41"/>
      <c r="QY143" s="41"/>
      <c r="QZ143" s="41"/>
      <c r="RA143" s="41"/>
      <c r="RB143" s="41"/>
      <c r="RC143" s="41"/>
      <c r="RD143" s="41"/>
      <c r="RE143" s="41"/>
      <c r="RF143" s="41"/>
      <c r="RG143" s="41"/>
      <c r="RH143" s="41"/>
      <c r="RI143" s="41"/>
      <c r="RJ143" s="41"/>
      <c r="RK143" s="41"/>
      <c r="RL143" s="41"/>
      <c r="RM143" s="41"/>
      <c r="RN143" s="41"/>
      <c r="RO143" s="41"/>
      <c r="RP143" s="41"/>
      <c r="RQ143" s="41"/>
      <c r="RR143" s="41"/>
      <c r="RS143" s="41"/>
      <c r="RT143" s="41"/>
      <c r="RU143" s="41"/>
      <c r="RV143" s="41"/>
      <c r="RW143" s="41"/>
      <c r="RX143" s="41"/>
      <c r="RY143" s="41"/>
      <c r="RZ143" s="41"/>
      <c r="SA143" s="41"/>
      <c r="SB143" s="41"/>
      <c r="SC143" s="41"/>
      <c r="SD143" s="41"/>
      <c r="SE143" s="41"/>
      <c r="SF143" s="41"/>
      <c r="SG143" s="41"/>
      <c r="SH143" s="41"/>
      <c r="SI143" s="41"/>
      <c r="SJ143" s="41"/>
      <c r="SK143" s="41"/>
      <c r="SL143" s="41"/>
      <c r="SM143" s="41"/>
      <c r="SN143" s="41"/>
      <c r="SO143" s="41"/>
      <c r="SP143" s="41"/>
      <c r="SQ143" s="41"/>
      <c r="SR143" s="41"/>
      <c r="SS143" s="41"/>
      <c r="ST143" s="41"/>
      <c r="SU143" s="41"/>
      <c r="SV143" s="41"/>
      <c r="SW143" s="41"/>
      <c r="SX143" s="41"/>
      <c r="SY143" s="41"/>
      <c r="SZ143" s="41"/>
      <c r="TA143" s="41"/>
      <c r="TB143" s="41"/>
      <c r="TC143" s="41"/>
      <c r="TD143" s="41"/>
      <c r="TE143" s="41"/>
      <c r="TF143" s="41"/>
      <c r="TG143" s="41"/>
      <c r="TH143" s="41"/>
      <c r="TI143" s="41"/>
      <c r="TJ143" s="41"/>
      <c r="TK143" s="41"/>
      <c r="TL143" s="41"/>
      <c r="TM143" s="41"/>
      <c r="TN143" s="41"/>
      <c r="TO143" s="41"/>
      <c r="TP143" s="41"/>
      <c r="TQ143" s="41"/>
      <c r="TR143" s="41"/>
      <c r="TS143" s="41"/>
      <c r="TT143" s="41"/>
      <c r="TU143" s="41"/>
      <c r="TV143" s="41"/>
      <c r="TW143" s="41"/>
      <c r="TX143" s="41"/>
      <c r="TY143" s="41"/>
      <c r="TZ143" s="41"/>
      <c r="UA143" s="41"/>
      <c r="UB143" s="41"/>
      <c r="UC143" s="41"/>
      <c r="UD143" s="41"/>
      <c r="UE143" s="41"/>
      <c r="UF143" s="41"/>
      <c r="UG143" s="41"/>
      <c r="UH143" s="41"/>
      <c r="UI143" s="41"/>
      <c r="UJ143" s="41"/>
      <c r="UK143" s="41"/>
      <c r="UL143" s="41"/>
    </row>
    <row r="144" spans="1:558" s="49" customFormat="1" ht="56.25" x14ac:dyDescent="0.2">
      <c r="A144" s="78">
        <v>50</v>
      </c>
      <c r="B144" s="76" t="s">
        <v>120</v>
      </c>
      <c r="C144" s="79" t="s">
        <v>75</v>
      </c>
      <c r="D144" s="74" t="s">
        <v>89</v>
      </c>
      <c r="E144" s="63">
        <v>737</v>
      </c>
      <c r="F144" s="37" t="s">
        <v>32</v>
      </c>
      <c r="G144" s="5">
        <f t="shared" si="66"/>
        <v>5062980.7200000007</v>
      </c>
      <c r="H144" s="36">
        <v>0</v>
      </c>
      <c r="I144" s="5">
        <v>1500000</v>
      </c>
      <c r="J144" s="5">
        <v>3562980.72</v>
      </c>
      <c r="K144" s="5">
        <v>0</v>
      </c>
      <c r="L144" s="5">
        <v>0</v>
      </c>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c r="BI144" s="41"/>
      <c r="BJ144" s="41"/>
      <c r="BK144" s="41"/>
      <c r="BL144" s="41"/>
      <c r="BM144" s="41"/>
      <c r="BN144" s="41"/>
      <c r="BO144" s="41"/>
      <c r="BP144" s="41"/>
      <c r="BQ144" s="41"/>
      <c r="BR144" s="41"/>
      <c r="BS144" s="41"/>
      <c r="BT144" s="41"/>
      <c r="BU144" s="41"/>
      <c r="BV144" s="41"/>
      <c r="BW144" s="41"/>
      <c r="BX144" s="41"/>
      <c r="BY144" s="41"/>
      <c r="BZ144" s="41"/>
      <c r="CA144" s="41"/>
      <c r="CB144" s="41"/>
      <c r="CC144" s="41"/>
      <c r="CD144" s="41"/>
      <c r="CE144" s="41"/>
      <c r="CF144" s="41"/>
      <c r="CG144" s="41"/>
      <c r="CH144" s="41"/>
      <c r="CI144" s="41"/>
      <c r="CJ144" s="41"/>
      <c r="CK144" s="41"/>
      <c r="CL144" s="41"/>
      <c r="CM144" s="41"/>
      <c r="CN144" s="41"/>
      <c r="CO144" s="41"/>
      <c r="CP144" s="41"/>
      <c r="CQ144" s="41"/>
      <c r="CR144" s="41"/>
      <c r="CS144" s="41"/>
      <c r="CT144" s="41"/>
      <c r="CU144" s="41"/>
      <c r="CV144" s="41"/>
      <c r="CW144" s="41"/>
      <c r="CX144" s="41"/>
      <c r="CY144" s="41"/>
      <c r="CZ144" s="41"/>
      <c r="DA144" s="41"/>
      <c r="DB144" s="41"/>
      <c r="DC144" s="41"/>
      <c r="DD144" s="41"/>
      <c r="DE144" s="41"/>
      <c r="DF144" s="41"/>
      <c r="DG144" s="41"/>
      <c r="DH144" s="41"/>
      <c r="DI144" s="41"/>
      <c r="DJ144" s="41"/>
      <c r="DK144" s="41"/>
      <c r="DL144" s="41"/>
      <c r="DM144" s="41"/>
      <c r="DN144" s="41"/>
      <c r="DO144" s="41"/>
      <c r="DP144" s="41"/>
      <c r="DQ144" s="41"/>
      <c r="DR144" s="41"/>
      <c r="DS144" s="41"/>
      <c r="DT144" s="41"/>
      <c r="DU144" s="41"/>
      <c r="DV144" s="41"/>
      <c r="DW144" s="41"/>
      <c r="DX144" s="41"/>
      <c r="DY144" s="41"/>
      <c r="DZ144" s="41"/>
      <c r="EA144" s="41"/>
      <c r="EB144" s="41"/>
      <c r="EC144" s="41"/>
      <c r="ED144" s="41"/>
      <c r="EE144" s="41"/>
      <c r="EF144" s="41"/>
      <c r="EG144" s="41"/>
      <c r="EH144" s="41"/>
      <c r="EI144" s="41"/>
      <c r="EJ144" s="41"/>
      <c r="EK144" s="41"/>
      <c r="EL144" s="41"/>
      <c r="EM144" s="41"/>
      <c r="EN144" s="41"/>
      <c r="EO144" s="41"/>
      <c r="EP144" s="41"/>
      <c r="EQ144" s="41"/>
      <c r="ER144" s="41"/>
      <c r="ES144" s="41"/>
      <c r="ET144" s="41"/>
      <c r="EU144" s="41"/>
      <c r="EV144" s="41"/>
      <c r="EW144" s="41"/>
      <c r="EX144" s="41"/>
      <c r="EY144" s="41"/>
      <c r="EZ144" s="41"/>
      <c r="FA144" s="41"/>
      <c r="FB144" s="41"/>
      <c r="FC144" s="41"/>
      <c r="FD144" s="41"/>
      <c r="FE144" s="41"/>
      <c r="FF144" s="41"/>
      <c r="FG144" s="41"/>
      <c r="FH144" s="41"/>
      <c r="FI144" s="41"/>
      <c r="FJ144" s="41"/>
      <c r="FK144" s="41"/>
      <c r="FL144" s="41"/>
      <c r="FM144" s="41"/>
      <c r="FN144" s="41"/>
      <c r="FO144" s="41"/>
      <c r="FP144" s="41"/>
      <c r="FQ144" s="41"/>
      <c r="FR144" s="41"/>
      <c r="FS144" s="41"/>
      <c r="FT144" s="41"/>
      <c r="FU144" s="41"/>
      <c r="FV144" s="41"/>
      <c r="FW144" s="41"/>
      <c r="FX144" s="41"/>
      <c r="FY144" s="41"/>
      <c r="FZ144" s="41"/>
      <c r="GA144" s="41"/>
      <c r="GB144" s="41"/>
      <c r="GC144" s="41"/>
      <c r="GD144" s="41"/>
      <c r="GE144" s="41"/>
      <c r="GF144" s="41"/>
      <c r="GG144" s="41"/>
      <c r="GH144" s="41"/>
      <c r="GI144" s="41"/>
      <c r="GJ144" s="41"/>
      <c r="GK144" s="41"/>
      <c r="GL144" s="41"/>
      <c r="GM144" s="41"/>
      <c r="GN144" s="41"/>
      <c r="GO144" s="41"/>
      <c r="GP144" s="41"/>
      <c r="GQ144" s="41"/>
      <c r="GR144" s="41"/>
      <c r="GS144" s="41"/>
      <c r="GT144" s="41"/>
      <c r="GU144" s="41"/>
      <c r="GV144" s="41"/>
      <c r="GW144" s="41"/>
      <c r="GX144" s="41"/>
      <c r="GY144" s="41"/>
      <c r="GZ144" s="41"/>
      <c r="HA144" s="41"/>
      <c r="HB144" s="41"/>
      <c r="HC144" s="41"/>
      <c r="HD144" s="41"/>
      <c r="HE144" s="41"/>
      <c r="HF144" s="41"/>
      <c r="HG144" s="41"/>
      <c r="HH144" s="41"/>
      <c r="HI144" s="41"/>
      <c r="HJ144" s="41"/>
      <c r="HK144" s="41"/>
      <c r="HL144" s="41"/>
      <c r="HM144" s="41"/>
      <c r="HN144" s="41"/>
      <c r="HO144" s="41"/>
      <c r="HP144" s="41"/>
      <c r="HQ144" s="41"/>
      <c r="HR144" s="41"/>
      <c r="HS144" s="41"/>
      <c r="HT144" s="41"/>
      <c r="HU144" s="41"/>
      <c r="HV144" s="41"/>
      <c r="HW144" s="41"/>
      <c r="HX144" s="41"/>
      <c r="HY144" s="41"/>
      <c r="HZ144" s="41"/>
      <c r="IA144" s="41"/>
      <c r="IB144" s="41"/>
      <c r="IC144" s="41"/>
      <c r="ID144" s="41"/>
      <c r="IE144" s="41"/>
      <c r="IF144" s="41"/>
      <c r="IG144" s="41"/>
      <c r="IH144" s="41"/>
      <c r="II144" s="41"/>
      <c r="IJ144" s="41"/>
      <c r="IK144" s="41"/>
      <c r="IL144" s="41"/>
      <c r="IM144" s="41"/>
      <c r="IN144" s="41"/>
      <c r="IO144" s="41"/>
      <c r="IP144" s="41"/>
      <c r="IQ144" s="41"/>
      <c r="IR144" s="41"/>
      <c r="IS144" s="41"/>
      <c r="IT144" s="41"/>
      <c r="IU144" s="41"/>
      <c r="IV144" s="41"/>
      <c r="IW144" s="41"/>
      <c r="IX144" s="41"/>
      <c r="IY144" s="41"/>
      <c r="IZ144" s="41"/>
      <c r="JA144" s="41"/>
      <c r="JB144" s="41"/>
      <c r="JC144" s="41"/>
      <c r="JD144" s="41"/>
      <c r="JE144" s="41"/>
      <c r="JF144" s="41"/>
      <c r="JG144" s="41"/>
      <c r="JH144" s="41"/>
      <c r="JI144" s="41"/>
      <c r="JJ144" s="41"/>
      <c r="JK144" s="41"/>
      <c r="JL144" s="41"/>
      <c r="JM144" s="41"/>
      <c r="JN144" s="41"/>
      <c r="JO144" s="41"/>
      <c r="JP144" s="41"/>
      <c r="JQ144" s="41"/>
      <c r="JR144" s="41"/>
      <c r="JS144" s="41"/>
      <c r="JT144" s="41"/>
      <c r="JU144" s="41"/>
      <c r="JV144" s="41"/>
      <c r="JW144" s="41"/>
      <c r="JX144" s="41"/>
      <c r="JY144" s="41"/>
      <c r="JZ144" s="41"/>
      <c r="KA144" s="41"/>
      <c r="KB144" s="41"/>
      <c r="KC144" s="41"/>
      <c r="KD144" s="41"/>
      <c r="KE144" s="41"/>
      <c r="KF144" s="41"/>
      <c r="KG144" s="41"/>
      <c r="KH144" s="41"/>
      <c r="KI144" s="41"/>
      <c r="KJ144" s="41"/>
      <c r="KK144" s="41"/>
      <c r="KL144" s="41"/>
      <c r="KM144" s="41"/>
      <c r="KN144" s="41"/>
      <c r="KO144" s="41"/>
      <c r="KP144" s="41"/>
      <c r="KQ144" s="41"/>
      <c r="KR144" s="41"/>
      <c r="KS144" s="41"/>
      <c r="KT144" s="41"/>
      <c r="KU144" s="41"/>
      <c r="KV144" s="41"/>
      <c r="KW144" s="41"/>
      <c r="KX144" s="41"/>
      <c r="KY144" s="41"/>
      <c r="KZ144" s="41"/>
      <c r="LA144" s="41"/>
      <c r="LB144" s="41"/>
      <c r="LC144" s="41"/>
      <c r="LD144" s="41"/>
      <c r="LE144" s="41"/>
      <c r="LF144" s="41"/>
      <c r="LG144" s="41"/>
      <c r="LH144" s="41"/>
      <c r="LI144" s="41"/>
      <c r="LJ144" s="41"/>
      <c r="LK144" s="41"/>
      <c r="LL144" s="41"/>
      <c r="LM144" s="41"/>
      <c r="LN144" s="41"/>
      <c r="LO144" s="41"/>
      <c r="LP144" s="41"/>
      <c r="LQ144" s="41"/>
      <c r="LR144" s="41"/>
      <c r="LS144" s="41"/>
      <c r="LT144" s="41"/>
      <c r="LU144" s="41"/>
      <c r="LV144" s="41"/>
      <c r="LW144" s="41"/>
      <c r="LX144" s="41"/>
      <c r="LY144" s="41"/>
      <c r="LZ144" s="41"/>
      <c r="MA144" s="41"/>
      <c r="MB144" s="41"/>
      <c r="MC144" s="41"/>
      <c r="MD144" s="41"/>
      <c r="ME144" s="41"/>
      <c r="MF144" s="41"/>
      <c r="MG144" s="41"/>
      <c r="MH144" s="41"/>
      <c r="MI144" s="41"/>
      <c r="MJ144" s="41"/>
      <c r="MK144" s="41"/>
      <c r="ML144" s="41"/>
      <c r="MM144" s="41"/>
      <c r="MN144" s="41"/>
      <c r="MO144" s="41"/>
      <c r="MP144" s="41"/>
      <c r="MQ144" s="41"/>
      <c r="MR144" s="41"/>
      <c r="MS144" s="41"/>
      <c r="MT144" s="41"/>
      <c r="MU144" s="41"/>
      <c r="MV144" s="41"/>
      <c r="MW144" s="41"/>
      <c r="MX144" s="41"/>
      <c r="MY144" s="41"/>
      <c r="MZ144" s="41"/>
      <c r="NA144" s="41"/>
      <c r="NB144" s="41"/>
      <c r="NC144" s="41"/>
      <c r="ND144" s="41"/>
      <c r="NE144" s="41"/>
      <c r="NF144" s="41"/>
      <c r="NG144" s="41"/>
      <c r="NH144" s="41"/>
      <c r="NI144" s="41"/>
      <c r="NJ144" s="41"/>
      <c r="NK144" s="41"/>
      <c r="NL144" s="41"/>
      <c r="NM144" s="41"/>
      <c r="NN144" s="41"/>
      <c r="NO144" s="41"/>
      <c r="NP144" s="41"/>
      <c r="NQ144" s="41"/>
      <c r="NR144" s="41"/>
      <c r="NS144" s="41"/>
      <c r="NT144" s="41"/>
      <c r="NU144" s="41"/>
      <c r="NV144" s="41"/>
      <c r="NW144" s="41"/>
      <c r="NX144" s="41"/>
      <c r="NY144" s="41"/>
      <c r="NZ144" s="41"/>
      <c r="OA144" s="41"/>
      <c r="OB144" s="41"/>
      <c r="OC144" s="41"/>
      <c r="OD144" s="41"/>
      <c r="OE144" s="41"/>
      <c r="OF144" s="41"/>
      <c r="OG144" s="41"/>
      <c r="OH144" s="41"/>
      <c r="OI144" s="41"/>
      <c r="OJ144" s="41"/>
      <c r="OK144" s="41"/>
      <c r="OL144" s="41"/>
      <c r="OM144" s="41"/>
      <c r="ON144" s="41"/>
      <c r="OO144" s="41"/>
      <c r="OP144" s="41"/>
      <c r="OQ144" s="41"/>
      <c r="OR144" s="41"/>
      <c r="OS144" s="41"/>
      <c r="OT144" s="41"/>
      <c r="OU144" s="41"/>
      <c r="OV144" s="41"/>
      <c r="OW144" s="41"/>
      <c r="OX144" s="41"/>
      <c r="OY144" s="41"/>
      <c r="OZ144" s="41"/>
      <c r="PA144" s="41"/>
      <c r="PB144" s="41"/>
      <c r="PC144" s="41"/>
      <c r="PD144" s="41"/>
      <c r="PE144" s="41"/>
      <c r="PF144" s="41"/>
      <c r="PG144" s="41"/>
      <c r="PH144" s="41"/>
      <c r="PI144" s="41"/>
      <c r="PJ144" s="41"/>
      <c r="PK144" s="41"/>
      <c r="PL144" s="41"/>
      <c r="PM144" s="41"/>
      <c r="PN144" s="41"/>
      <c r="PO144" s="41"/>
      <c r="PP144" s="41"/>
      <c r="PQ144" s="41"/>
      <c r="PR144" s="41"/>
      <c r="PS144" s="41"/>
      <c r="PT144" s="41"/>
      <c r="PU144" s="41"/>
      <c r="PV144" s="41"/>
      <c r="PW144" s="41"/>
      <c r="PX144" s="41"/>
      <c r="PY144" s="41"/>
      <c r="PZ144" s="41"/>
      <c r="QA144" s="41"/>
      <c r="QB144" s="41"/>
      <c r="QC144" s="41"/>
      <c r="QD144" s="41"/>
      <c r="QE144" s="41"/>
      <c r="QF144" s="41"/>
      <c r="QG144" s="41"/>
      <c r="QH144" s="41"/>
      <c r="QI144" s="41"/>
      <c r="QJ144" s="41"/>
      <c r="QK144" s="41"/>
      <c r="QL144" s="41"/>
      <c r="QM144" s="41"/>
      <c r="QN144" s="41"/>
      <c r="QO144" s="41"/>
      <c r="QP144" s="41"/>
      <c r="QQ144" s="41"/>
      <c r="QR144" s="41"/>
      <c r="QS144" s="41"/>
      <c r="QT144" s="41"/>
      <c r="QU144" s="41"/>
      <c r="QV144" s="41"/>
      <c r="QW144" s="41"/>
      <c r="QX144" s="41"/>
      <c r="QY144" s="41"/>
      <c r="QZ144" s="41"/>
      <c r="RA144" s="41"/>
      <c r="RB144" s="41"/>
      <c r="RC144" s="41"/>
      <c r="RD144" s="41"/>
      <c r="RE144" s="41"/>
      <c r="RF144" s="41"/>
      <c r="RG144" s="41"/>
      <c r="RH144" s="41"/>
      <c r="RI144" s="41"/>
      <c r="RJ144" s="41"/>
      <c r="RK144" s="41"/>
      <c r="RL144" s="41"/>
      <c r="RM144" s="41"/>
      <c r="RN144" s="41"/>
      <c r="RO144" s="41"/>
      <c r="RP144" s="41"/>
      <c r="RQ144" s="41"/>
      <c r="RR144" s="41"/>
      <c r="RS144" s="41"/>
      <c r="RT144" s="41"/>
      <c r="RU144" s="41"/>
      <c r="RV144" s="41"/>
      <c r="RW144" s="41"/>
      <c r="RX144" s="41"/>
      <c r="RY144" s="41"/>
      <c r="RZ144" s="41"/>
      <c r="SA144" s="41"/>
      <c r="SB144" s="41"/>
      <c r="SC144" s="41"/>
      <c r="SD144" s="41"/>
      <c r="SE144" s="41"/>
      <c r="SF144" s="41"/>
      <c r="SG144" s="41"/>
      <c r="SH144" s="41"/>
      <c r="SI144" s="41"/>
      <c r="SJ144" s="41"/>
      <c r="SK144" s="41"/>
      <c r="SL144" s="41"/>
      <c r="SM144" s="41"/>
      <c r="SN144" s="41"/>
      <c r="SO144" s="41"/>
      <c r="SP144" s="41"/>
      <c r="SQ144" s="41"/>
      <c r="SR144" s="41"/>
      <c r="SS144" s="41"/>
      <c r="ST144" s="41"/>
      <c r="SU144" s="41"/>
      <c r="SV144" s="41"/>
      <c r="SW144" s="41"/>
      <c r="SX144" s="41"/>
      <c r="SY144" s="41"/>
      <c r="SZ144" s="41"/>
      <c r="TA144" s="41"/>
      <c r="TB144" s="41"/>
      <c r="TC144" s="41"/>
      <c r="TD144" s="41"/>
      <c r="TE144" s="41"/>
      <c r="TF144" s="41"/>
      <c r="TG144" s="41"/>
      <c r="TH144" s="41"/>
      <c r="TI144" s="41"/>
      <c r="TJ144" s="41"/>
      <c r="TK144" s="41"/>
      <c r="TL144" s="41"/>
      <c r="TM144" s="41"/>
      <c r="TN144" s="41"/>
      <c r="TO144" s="41"/>
      <c r="TP144" s="41"/>
      <c r="TQ144" s="41"/>
      <c r="TR144" s="41"/>
      <c r="TS144" s="41"/>
      <c r="TT144" s="41"/>
      <c r="TU144" s="41"/>
      <c r="TV144" s="41"/>
      <c r="TW144" s="41"/>
      <c r="TX144" s="41"/>
      <c r="TY144" s="41"/>
      <c r="TZ144" s="41"/>
      <c r="UA144" s="41"/>
      <c r="UB144" s="41"/>
      <c r="UC144" s="41"/>
      <c r="UD144" s="41"/>
      <c r="UE144" s="41"/>
      <c r="UF144" s="41"/>
      <c r="UG144" s="41"/>
      <c r="UH144" s="41"/>
      <c r="UI144" s="41"/>
      <c r="UJ144" s="41"/>
      <c r="UK144" s="41"/>
      <c r="UL144" s="41"/>
    </row>
    <row r="145" spans="1:558" s="49" customFormat="1" x14ac:dyDescent="0.2">
      <c r="A145" s="104">
        <v>51</v>
      </c>
      <c r="B145" s="82" t="s">
        <v>150</v>
      </c>
      <c r="C145" s="113" t="s">
        <v>75</v>
      </c>
      <c r="D145" s="67" t="s">
        <v>1</v>
      </c>
      <c r="E145" s="25">
        <v>737</v>
      </c>
      <c r="F145" s="8" t="s">
        <v>151</v>
      </c>
      <c r="G145" s="5">
        <f t="shared" si="66"/>
        <v>27125116.280000001</v>
      </c>
      <c r="H145" s="36">
        <f>SUM(H146:H148)</f>
        <v>0</v>
      </c>
      <c r="I145" s="5">
        <f t="shared" ref="I145:L145" si="67">SUM(I146:I148)</f>
        <v>13562558.140000001</v>
      </c>
      <c r="J145" s="5">
        <f t="shared" si="67"/>
        <v>13562558.140000001</v>
      </c>
      <c r="K145" s="5">
        <f t="shared" si="67"/>
        <v>0</v>
      </c>
      <c r="L145" s="5">
        <f t="shared" si="67"/>
        <v>0</v>
      </c>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c r="BI145" s="41"/>
      <c r="BJ145" s="41"/>
      <c r="BK145" s="41"/>
      <c r="BL145" s="41"/>
      <c r="BM145" s="41"/>
      <c r="BN145" s="41"/>
      <c r="BO145" s="41"/>
      <c r="BP145" s="41"/>
      <c r="BQ145" s="41"/>
      <c r="BR145" s="41"/>
      <c r="BS145" s="41"/>
      <c r="BT145" s="41"/>
      <c r="BU145" s="41"/>
      <c r="BV145" s="41"/>
      <c r="BW145" s="41"/>
      <c r="BX145" s="41"/>
      <c r="BY145" s="41"/>
      <c r="BZ145" s="41"/>
      <c r="CA145" s="41"/>
      <c r="CB145" s="41"/>
      <c r="CC145" s="41"/>
      <c r="CD145" s="41"/>
      <c r="CE145" s="41"/>
      <c r="CF145" s="41"/>
      <c r="CG145" s="41"/>
      <c r="CH145" s="41"/>
      <c r="CI145" s="41"/>
      <c r="CJ145" s="41"/>
      <c r="CK145" s="41"/>
      <c r="CL145" s="41"/>
      <c r="CM145" s="41"/>
      <c r="CN145" s="41"/>
      <c r="CO145" s="41"/>
      <c r="CP145" s="41"/>
      <c r="CQ145" s="41"/>
      <c r="CR145" s="41"/>
      <c r="CS145" s="41"/>
      <c r="CT145" s="41"/>
      <c r="CU145" s="41"/>
      <c r="CV145" s="41"/>
      <c r="CW145" s="41"/>
      <c r="CX145" s="41"/>
      <c r="CY145" s="41"/>
      <c r="CZ145" s="41"/>
      <c r="DA145" s="41"/>
      <c r="DB145" s="41"/>
      <c r="DC145" s="41"/>
      <c r="DD145" s="41"/>
      <c r="DE145" s="41"/>
      <c r="DF145" s="41"/>
      <c r="DG145" s="41"/>
      <c r="DH145" s="41"/>
      <c r="DI145" s="41"/>
      <c r="DJ145" s="41"/>
      <c r="DK145" s="41"/>
      <c r="DL145" s="41"/>
      <c r="DM145" s="41"/>
      <c r="DN145" s="41"/>
      <c r="DO145" s="41"/>
      <c r="DP145" s="41"/>
      <c r="DQ145" s="41"/>
      <c r="DR145" s="41"/>
      <c r="DS145" s="41"/>
      <c r="DT145" s="41"/>
      <c r="DU145" s="41"/>
      <c r="DV145" s="41"/>
      <c r="DW145" s="41"/>
      <c r="DX145" s="41"/>
      <c r="DY145" s="41"/>
      <c r="DZ145" s="41"/>
      <c r="EA145" s="41"/>
      <c r="EB145" s="41"/>
      <c r="EC145" s="41"/>
      <c r="ED145" s="41"/>
      <c r="EE145" s="41"/>
      <c r="EF145" s="41"/>
      <c r="EG145" s="41"/>
      <c r="EH145" s="41"/>
      <c r="EI145" s="41"/>
      <c r="EJ145" s="41"/>
      <c r="EK145" s="41"/>
      <c r="EL145" s="41"/>
      <c r="EM145" s="41"/>
      <c r="EN145" s="41"/>
      <c r="EO145" s="41"/>
      <c r="EP145" s="41"/>
      <c r="EQ145" s="41"/>
      <c r="ER145" s="41"/>
      <c r="ES145" s="41"/>
      <c r="ET145" s="41"/>
      <c r="EU145" s="41"/>
      <c r="EV145" s="41"/>
      <c r="EW145" s="41"/>
      <c r="EX145" s="41"/>
      <c r="EY145" s="41"/>
      <c r="EZ145" s="41"/>
      <c r="FA145" s="41"/>
      <c r="FB145" s="41"/>
      <c r="FC145" s="41"/>
      <c r="FD145" s="41"/>
      <c r="FE145" s="41"/>
      <c r="FF145" s="41"/>
      <c r="FG145" s="41"/>
      <c r="FH145" s="41"/>
      <c r="FI145" s="41"/>
      <c r="FJ145" s="41"/>
      <c r="FK145" s="41"/>
      <c r="FL145" s="41"/>
      <c r="FM145" s="41"/>
      <c r="FN145" s="41"/>
      <c r="FO145" s="41"/>
      <c r="FP145" s="41"/>
      <c r="FQ145" s="41"/>
      <c r="FR145" s="41"/>
      <c r="FS145" s="41"/>
      <c r="FT145" s="41"/>
      <c r="FU145" s="41"/>
      <c r="FV145" s="41"/>
      <c r="FW145" s="41"/>
      <c r="FX145" s="41"/>
      <c r="FY145" s="41"/>
      <c r="FZ145" s="41"/>
      <c r="GA145" s="41"/>
      <c r="GB145" s="41"/>
      <c r="GC145" s="41"/>
      <c r="GD145" s="41"/>
      <c r="GE145" s="41"/>
      <c r="GF145" s="41"/>
      <c r="GG145" s="41"/>
      <c r="GH145" s="41"/>
      <c r="GI145" s="41"/>
      <c r="GJ145" s="41"/>
      <c r="GK145" s="41"/>
      <c r="GL145" s="41"/>
      <c r="GM145" s="41"/>
      <c r="GN145" s="41"/>
      <c r="GO145" s="41"/>
      <c r="GP145" s="41"/>
      <c r="GQ145" s="41"/>
      <c r="GR145" s="41"/>
      <c r="GS145" s="41"/>
      <c r="GT145" s="41"/>
      <c r="GU145" s="41"/>
      <c r="GV145" s="41"/>
      <c r="GW145" s="41"/>
      <c r="GX145" s="41"/>
      <c r="GY145" s="41"/>
      <c r="GZ145" s="41"/>
      <c r="HA145" s="41"/>
      <c r="HB145" s="41"/>
      <c r="HC145" s="41"/>
      <c r="HD145" s="41"/>
      <c r="HE145" s="41"/>
      <c r="HF145" s="41"/>
      <c r="HG145" s="41"/>
      <c r="HH145" s="41"/>
      <c r="HI145" s="41"/>
      <c r="HJ145" s="41"/>
      <c r="HK145" s="41"/>
      <c r="HL145" s="41"/>
      <c r="HM145" s="41"/>
      <c r="HN145" s="41"/>
      <c r="HO145" s="41"/>
      <c r="HP145" s="41"/>
      <c r="HQ145" s="41"/>
      <c r="HR145" s="41"/>
      <c r="HS145" s="41"/>
      <c r="HT145" s="41"/>
      <c r="HU145" s="41"/>
      <c r="HV145" s="41"/>
      <c r="HW145" s="41"/>
      <c r="HX145" s="41"/>
      <c r="HY145" s="41"/>
      <c r="HZ145" s="41"/>
      <c r="IA145" s="41"/>
      <c r="IB145" s="41"/>
      <c r="IC145" s="41"/>
      <c r="ID145" s="41"/>
      <c r="IE145" s="41"/>
      <c r="IF145" s="41"/>
      <c r="IG145" s="41"/>
      <c r="IH145" s="41"/>
      <c r="II145" s="41"/>
      <c r="IJ145" s="41"/>
      <c r="IK145" s="41"/>
      <c r="IL145" s="41"/>
      <c r="IM145" s="41"/>
      <c r="IN145" s="41"/>
      <c r="IO145" s="41"/>
      <c r="IP145" s="41"/>
      <c r="IQ145" s="41"/>
      <c r="IR145" s="41"/>
      <c r="IS145" s="41"/>
      <c r="IT145" s="41"/>
      <c r="IU145" s="41"/>
      <c r="IV145" s="41"/>
      <c r="IW145" s="41"/>
      <c r="IX145" s="41"/>
      <c r="IY145" s="41"/>
      <c r="IZ145" s="41"/>
      <c r="JA145" s="41"/>
      <c r="JB145" s="41"/>
      <c r="JC145" s="41"/>
      <c r="JD145" s="41"/>
      <c r="JE145" s="41"/>
      <c r="JF145" s="41"/>
      <c r="JG145" s="41"/>
      <c r="JH145" s="41"/>
      <c r="JI145" s="41"/>
      <c r="JJ145" s="41"/>
      <c r="JK145" s="41"/>
      <c r="JL145" s="41"/>
      <c r="JM145" s="41"/>
      <c r="JN145" s="41"/>
      <c r="JO145" s="41"/>
      <c r="JP145" s="41"/>
      <c r="JQ145" s="41"/>
      <c r="JR145" s="41"/>
      <c r="JS145" s="41"/>
      <c r="JT145" s="41"/>
      <c r="JU145" s="41"/>
      <c r="JV145" s="41"/>
      <c r="JW145" s="41"/>
      <c r="JX145" s="41"/>
      <c r="JY145" s="41"/>
      <c r="JZ145" s="41"/>
      <c r="KA145" s="41"/>
      <c r="KB145" s="41"/>
      <c r="KC145" s="41"/>
      <c r="KD145" s="41"/>
      <c r="KE145" s="41"/>
      <c r="KF145" s="41"/>
      <c r="KG145" s="41"/>
      <c r="KH145" s="41"/>
      <c r="KI145" s="41"/>
      <c r="KJ145" s="41"/>
      <c r="KK145" s="41"/>
      <c r="KL145" s="41"/>
      <c r="KM145" s="41"/>
      <c r="KN145" s="41"/>
      <c r="KO145" s="41"/>
      <c r="KP145" s="41"/>
      <c r="KQ145" s="41"/>
      <c r="KR145" s="41"/>
      <c r="KS145" s="41"/>
      <c r="KT145" s="41"/>
      <c r="KU145" s="41"/>
      <c r="KV145" s="41"/>
      <c r="KW145" s="41"/>
      <c r="KX145" s="41"/>
      <c r="KY145" s="41"/>
      <c r="KZ145" s="41"/>
      <c r="LA145" s="41"/>
      <c r="LB145" s="41"/>
      <c r="LC145" s="41"/>
      <c r="LD145" s="41"/>
      <c r="LE145" s="41"/>
      <c r="LF145" s="41"/>
      <c r="LG145" s="41"/>
      <c r="LH145" s="41"/>
      <c r="LI145" s="41"/>
      <c r="LJ145" s="41"/>
      <c r="LK145" s="41"/>
      <c r="LL145" s="41"/>
      <c r="LM145" s="41"/>
      <c r="LN145" s="41"/>
      <c r="LO145" s="41"/>
      <c r="LP145" s="41"/>
      <c r="LQ145" s="41"/>
      <c r="LR145" s="41"/>
      <c r="LS145" s="41"/>
      <c r="LT145" s="41"/>
      <c r="LU145" s="41"/>
      <c r="LV145" s="41"/>
      <c r="LW145" s="41"/>
      <c r="LX145" s="41"/>
      <c r="LY145" s="41"/>
      <c r="LZ145" s="41"/>
      <c r="MA145" s="41"/>
      <c r="MB145" s="41"/>
      <c r="MC145" s="41"/>
      <c r="MD145" s="41"/>
      <c r="ME145" s="41"/>
      <c r="MF145" s="41"/>
      <c r="MG145" s="41"/>
      <c r="MH145" s="41"/>
      <c r="MI145" s="41"/>
      <c r="MJ145" s="41"/>
      <c r="MK145" s="41"/>
      <c r="ML145" s="41"/>
      <c r="MM145" s="41"/>
      <c r="MN145" s="41"/>
      <c r="MO145" s="41"/>
      <c r="MP145" s="41"/>
      <c r="MQ145" s="41"/>
      <c r="MR145" s="41"/>
      <c r="MS145" s="41"/>
      <c r="MT145" s="41"/>
      <c r="MU145" s="41"/>
      <c r="MV145" s="41"/>
      <c r="MW145" s="41"/>
      <c r="MX145" s="41"/>
      <c r="MY145" s="41"/>
      <c r="MZ145" s="41"/>
      <c r="NA145" s="41"/>
      <c r="NB145" s="41"/>
      <c r="NC145" s="41"/>
      <c r="ND145" s="41"/>
      <c r="NE145" s="41"/>
      <c r="NF145" s="41"/>
      <c r="NG145" s="41"/>
      <c r="NH145" s="41"/>
      <c r="NI145" s="41"/>
      <c r="NJ145" s="41"/>
      <c r="NK145" s="41"/>
      <c r="NL145" s="41"/>
      <c r="NM145" s="41"/>
      <c r="NN145" s="41"/>
      <c r="NO145" s="41"/>
      <c r="NP145" s="41"/>
      <c r="NQ145" s="41"/>
      <c r="NR145" s="41"/>
      <c r="NS145" s="41"/>
      <c r="NT145" s="41"/>
      <c r="NU145" s="41"/>
      <c r="NV145" s="41"/>
      <c r="NW145" s="41"/>
      <c r="NX145" s="41"/>
      <c r="NY145" s="41"/>
      <c r="NZ145" s="41"/>
      <c r="OA145" s="41"/>
      <c r="OB145" s="41"/>
      <c r="OC145" s="41"/>
      <c r="OD145" s="41"/>
      <c r="OE145" s="41"/>
      <c r="OF145" s="41"/>
      <c r="OG145" s="41"/>
      <c r="OH145" s="41"/>
      <c r="OI145" s="41"/>
      <c r="OJ145" s="41"/>
      <c r="OK145" s="41"/>
      <c r="OL145" s="41"/>
      <c r="OM145" s="41"/>
      <c r="ON145" s="41"/>
      <c r="OO145" s="41"/>
      <c r="OP145" s="41"/>
      <c r="OQ145" s="41"/>
      <c r="OR145" s="41"/>
      <c r="OS145" s="41"/>
      <c r="OT145" s="41"/>
      <c r="OU145" s="41"/>
      <c r="OV145" s="41"/>
      <c r="OW145" s="41"/>
      <c r="OX145" s="41"/>
      <c r="OY145" s="41"/>
      <c r="OZ145" s="41"/>
      <c r="PA145" s="41"/>
      <c r="PB145" s="41"/>
      <c r="PC145" s="41"/>
      <c r="PD145" s="41"/>
      <c r="PE145" s="41"/>
      <c r="PF145" s="41"/>
      <c r="PG145" s="41"/>
      <c r="PH145" s="41"/>
      <c r="PI145" s="41"/>
      <c r="PJ145" s="41"/>
      <c r="PK145" s="41"/>
      <c r="PL145" s="41"/>
      <c r="PM145" s="41"/>
      <c r="PN145" s="41"/>
      <c r="PO145" s="41"/>
      <c r="PP145" s="41"/>
      <c r="PQ145" s="41"/>
      <c r="PR145" s="41"/>
      <c r="PS145" s="41"/>
      <c r="PT145" s="41"/>
      <c r="PU145" s="41"/>
      <c r="PV145" s="41"/>
      <c r="PW145" s="41"/>
      <c r="PX145" s="41"/>
      <c r="PY145" s="41"/>
      <c r="PZ145" s="41"/>
      <c r="QA145" s="41"/>
      <c r="QB145" s="41"/>
      <c r="QC145" s="41"/>
      <c r="QD145" s="41"/>
      <c r="QE145" s="41"/>
      <c r="QF145" s="41"/>
      <c r="QG145" s="41"/>
      <c r="QH145" s="41"/>
      <c r="QI145" s="41"/>
      <c r="QJ145" s="41"/>
      <c r="QK145" s="41"/>
      <c r="QL145" s="41"/>
      <c r="QM145" s="41"/>
      <c r="QN145" s="41"/>
      <c r="QO145" s="41"/>
      <c r="QP145" s="41"/>
      <c r="QQ145" s="41"/>
      <c r="QR145" s="41"/>
      <c r="QS145" s="41"/>
      <c r="QT145" s="41"/>
      <c r="QU145" s="41"/>
      <c r="QV145" s="41"/>
      <c r="QW145" s="41"/>
      <c r="QX145" s="41"/>
      <c r="QY145" s="41"/>
      <c r="QZ145" s="41"/>
      <c r="RA145" s="41"/>
      <c r="RB145" s="41"/>
      <c r="RC145" s="41"/>
      <c r="RD145" s="41"/>
      <c r="RE145" s="41"/>
      <c r="RF145" s="41"/>
      <c r="RG145" s="41"/>
      <c r="RH145" s="41"/>
      <c r="RI145" s="41"/>
      <c r="RJ145" s="41"/>
      <c r="RK145" s="41"/>
      <c r="RL145" s="41"/>
      <c r="RM145" s="41"/>
      <c r="RN145" s="41"/>
      <c r="RO145" s="41"/>
      <c r="RP145" s="41"/>
      <c r="RQ145" s="41"/>
      <c r="RR145" s="41"/>
      <c r="RS145" s="41"/>
      <c r="RT145" s="41"/>
      <c r="RU145" s="41"/>
      <c r="RV145" s="41"/>
      <c r="RW145" s="41"/>
      <c r="RX145" s="41"/>
      <c r="RY145" s="41"/>
      <c r="RZ145" s="41"/>
      <c r="SA145" s="41"/>
      <c r="SB145" s="41"/>
      <c r="SC145" s="41"/>
      <c r="SD145" s="41"/>
      <c r="SE145" s="41"/>
      <c r="SF145" s="41"/>
      <c r="SG145" s="41"/>
      <c r="SH145" s="41"/>
      <c r="SI145" s="41"/>
      <c r="SJ145" s="41"/>
      <c r="SK145" s="41"/>
      <c r="SL145" s="41"/>
      <c r="SM145" s="41"/>
      <c r="SN145" s="41"/>
      <c r="SO145" s="41"/>
      <c r="SP145" s="41"/>
      <c r="SQ145" s="41"/>
      <c r="SR145" s="41"/>
      <c r="SS145" s="41"/>
      <c r="ST145" s="41"/>
      <c r="SU145" s="41"/>
      <c r="SV145" s="41"/>
      <c r="SW145" s="41"/>
      <c r="SX145" s="41"/>
      <c r="SY145" s="41"/>
      <c r="SZ145" s="41"/>
      <c r="TA145" s="41"/>
      <c r="TB145" s="41"/>
      <c r="TC145" s="41"/>
      <c r="TD145" s="41"/>
      <c r="TE145" s="41"/>
      <c r="TF145" s="41"/>
      <c r="TG145" s="41"/>
      <c r="TH145" s="41"/>
      <c r="TI145" s="41"/>
      <c r="TJ145" s="41"/>
      <c r="TK145" s="41"/>
      <c r="TL145" s="41"/>
      <c r="TM145" s="41"/>
      <c r="TN145" s="41"/>
      <c r="TO145" s="41"/>
      <c r="TP145" s="41"/>
      <c r="TQ145" s="41"/>
      <c r="TR145" s="41"/>
      <c r="TS145" s="41"/>
      <c r="TT145" s="41"/>
      <c r="TU145" s="41"/>
      <c r="TV145" s="41"/>
      <c r="TW145" s="41"/>
      <c r="TX145" s="41"/>
      <c r="TY145" s="41"/>
      <c r="TZ145" s="41"/>
      <c r="UA145" s="41"/>
      <c r="UB145" s="41"/>
      <c r="UC145" s="41"/>
      <c r="UD145" s="41"/>
      <c r="UE145" s="41"/>
      <c r="UF145" s="41"/>
      <c r="UG145" s="41"/>
      <c r="UH145" s="41"/>
      <c r="UI145" s="41"/>
      <c r="UJ145" s="41"/>
      <c r="UK145" s="41"/>
      <c r="UL145" s="41"/>
    </row>
    <row r="146" spans="1:558" s="49" customFormat="1" ht="22.5" x14ac:dyDescent="0.2">
      <c r="A146" s="104"/>
      <c r="B146" s="82"/>
      <c r="C146" s="113"/>
      <c r="D146" s="67" t="s">
        <v>46</v>
      </c>
      <c r="E146" s="25">
        <v>737</v>
      </c>
      <c r="F146" s="8" t="s">
        <v>151</v>
      </c>
      <c r="G146" s="5">
        <f t="shared" si="66"/>
        <v>11160888.560000001</v>
      </c>
      <c r="H146" s="36">
        <v>0</v>
      </c>
      <c r="I146" s="5">
        <v>11160888.560000001</v>
      </c>
      <c r="J146" s="5">
        <v>0</v>
      </c>
      <c r="K146" s="5">
        <v>0</v>
      </c>
      <c r="L146" s="5">
        <v>0</v>
      </c>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c r="BI146" s="41"/>
      <c r="BJ146" s="41"/>
      <c r="BK146" s="41"/>
      <c r="BL146" s="41"/>
      <c r="BM146" s="41"/>
      <c r="BN146" s="41"/>
      <c r="BO146" s="41"/>
      <c r="BP146" s="41"/>
      <c r="BQ146" s="41"/>
      <c r="BR146" s="41"/>
      <c r="BS146" s="41"/>
      <c r="BT146" s="41"/>
      <c r="BU146" s="41"/>
      <c r="BV146" s="41"/>
      <c r="BW146" s="41"/>
      <c r="BX146" s="41"/>
      <c r="BY146" s="41"/>
      <c r="BZ146" s="41"/>
      <c r="CA146" s="41"/>
      <c r="CB146" s="41"/>
      <c r="CC146" s="41"/>
      <c r="CD146" s="41"/>
      <c r="CE146" s="41"/>
      <c r="CF146" s="41"/>
      <c r="CG146" s="41"/>
      <c r="CH146" s="41"/>
      <c r="CI146" s="41"/>
      <c r="CJ146" s="41"/>
      <c r="CK146" s="41"/>
      <c r="CL146" s="41"/>
      <c r="CM146" s="41"/>
      <c r="CN146" s="41"/>
      <c r="CO146" s="41"/>
      <c r="CP146" s="41"/>
      <c r="CQ146" s="41"/>
      <c r="CR146" s="41"/>
      <c r="CS146" s="41"/>
      <c r="CT146" s="41"/>
      <c r="CU146" s="41"/>
      <c r="CV146" s="41"/>
      <c r="CW146" s="41"/>
      <c r="CX146" s="41"/>
      <c r="CY146" s="41"/>
      <c r="CZ146" s="41"/>
      <c r="DA146" s="41"/>
      <c r="DB146" s="41"/>
      <c r="DC146" s="41"/>
      <c r="DD146" s="41"/>
      <c r="DE146" s="41"/>
      <c r="DF146" s="41"/>
      <c r="DG146" s="41"/>
      <c r="DH146" s="41"/>
      <c r="DI146" s="41"/>
      <c r="DJ146" s="41"/>
      <c r="DK146" s="41"/>
      <c r="DL146" s="41"/>
      <c r="DM146" s="41"/>
      <c r="DN146" s="41"/>
      <c r="DO146" s="41"/>
      <c r="DP146" s="41"/>
      <c r="DQ146" s="41"/>
      <c r="DR146" s="41"/>
      <c r="DS146" s="41"/>
      <c r="DT146" s="41"/>
      <c r="DU146" s="41"/>
      <c r="DV146" s="41"/>
      <c r="DW146" s="41"/>
      <c r="DX146" s="41"/>
      <c r="DY146" s="41"/>
      <c r="DZ146" s="41"/>
      <c r="EA146" s="41"/>
      <c r="EB146" s="41"/>
      <c r="EC146" s="41"/>
      <c r="ED146" s="41"/>
      <c r="EE146" s="41"/>
      <c r="EF146" s="41"/>
      <c r="EG146" s="41"/>
      <c r="EH146" s="41"/>
      <c r="EI146" s="41"/>
      <c r="EJ146" s="41"/>
      <c r="EK146" s="41"/>
      <c r="EL146" s="41"/>
      <c r="EM146" s="41"/>
      <c r="EN146" s="41"/>
      <c r="EO146" s="41"/>
      <c r="EP146" s="41"/>
      <c r="EQ146" s="41"/>
      <c r="ER146" s="41"/>
      <c r="ES146" s="41"/>
      <c r="ET146" s="41"/>
      <c r="EU146" s="41"/>
      <c r="EV146" s="41"/>
      <c r="EW146" s="41"/>
      <c r="EX146" s="41"/>
      <c r="EY146" s="41"/>
      <c r="EZ146" s="41"/>
      <c r="FA146" s="41"/>
      <c r="FB146" s="41"/>
      <c r="FC146" s="41"/>
      <c r="FD146" s="41"/>
      <c r="FE146" s="41"/>
      <c r="FF146" s="41"/>
      <c r="FG146" s="41"/>
      <c r="FH146" s="41"/>
      <c r="FI146" s="41"/>
      <c r="FJ146" s="41"/>
      <c r="FK146" s="41"/>
      <c r="FL146" s="41"/>
      <c r="FM146" s="41"/>
      <c r="FN146" s="41"/>
      <c r="FO146" s="41"/>
      <c r="FP146" s="41"/>
      <c r="FQ146" s="41"/>
      <c r="FR146" s="41"/>
      <c r="FS146" s="41"/>
      <c r="FT146" s="41"/>
      <c r="FU146" s="41"/>
      <c r="FV146" s="41"/>
      <c r="FW146" s="41"/>
      <c r="FX146" s="41"/>
      <c r="FY146" s="41"/>
      <c r="FZ146" s="41"/>
      <c r="GA146" s="41"/>
      <c r="GB146" s="41"/>
      <c r="GC146" s="41"/>
      <c r="GD146" s="41"/>
      <c r="GE146" s="41"/>
      <c r="GF146" s="41"/>
      <c r="GG146" s="41"/>
      <c r="GH146" s="41"/>
      <c r="GI146" s="41"/>
      <c r="GJ146" s="41"/>
      <c r="GK146" s="41"/>
      <c r="GL146" s="41"/>
      <c r="GM146" s="41"/>
      <c r="GN146" s="41"/>
      <c r="GO146" s="41"/>
      <c r="GP146" s="41"/>
      <c r="GQ146" s="41"/>
      <c r="GR146" s="41"/>
      <c r="GS146" s="41"/>
      <c r="GT146" s="41"/>
      <c r="GU146" s="41"/>
      <c r="GV146" s="41"/>
      <c r="GW146" s="41"/>
      <c r="GX146" s="41"/>
      <c r="GY146" s="41"/>
      <c r="GZ146" s="41"/>
      <c r="HA146" s="41"/>
      <c r="HB146" s="41"/>
      <c r="HC146" s="41"/>
      <c r="HD146" s="41"/>
      <c r="HE146" s="41"/>
      <c r="HF146" s="41"/>
      <c r="HG146" s="41"/>
      <c r="HH146" s="41"/>
      <c r="HI146" s="41"/>
      <c r="HJ146" s="41"/>
      <c r="HK146" s="41"/>
      <c r="HL146" s="41"/>
      <c r="HM146" s="41"/>
      <c r="HN146" s="41"/>
      <c r="HO146" s="41"/>
      <c r="HP146" s="41"/>
      <c r="HQ146" s="41"/>
      <c r="HR146" s="41"/>
      <c r="HS146" s="41"/>
      <c r="HT146" s="41"/>
      <c r="HU146" s="41"/>
      <c r="HV146" s="41"/>
      <c r="HW146" s="41"/>
      <c r="HX146" s="41"/>
      <c r="HY146" s="41"/>
      <c r="HZ146" s="41"/>
      <c r="IA146" s="41"/>
      <c r="IB146" s="41"/>
      <c r="IC146" s="41"/>
      <c r="ID146" s="41"/>
      <c r="IE146" s="41"/>
      <c r="IF146" s="41"/>
      <c r="IG146" s="41"/>
      <c r="IH146" s="41"/>
      <c r="II146" s="41"/>
      <c r="IJ146" s="41"/>
      <c r="IK146" s="41"/>
      <c r="IL146" s="41"/>
      <c r="IM146" s="41"/>
      <c r="IN146" s="41"/>
      <c r="IO146" s="41"/>
      <c r="IP146" s="41"/>
      <c r="IQ146" s="41"/>
      <c r="IR146" s="41"/>
      <c r="IS146" s="41"/>
      <c r="IT146" s="41"/>
      <c r="IU146" s="41"/>
      <c r="IV146" s="41"/>
      <c r="IW146" s="41"/>
      <c r="IX146" s="41"/>
      <c r="IY146" s="41"/>
      <c r="IZ146" s="41"/>
      <c r="JA146" s="41"/>
      <c r="JB146" s="41"/>
      <c r="JC146" s="41"/>
      <c r="JD146" s="41"/>
      <c r="JE146" s="41"/>
      <c r="JF146" s="41"/>
      <c r="JG146" s="41"/>
      <c r="JH146" s="41"/>
      <c r="JI146" s="41"/>
      <c r="JJ146" s="41"/>
      <c r="JK146" s="41"/>
      <c r="JL146" s="41"/>
      <c r="JM146" s="41"/>
      <c r="JN146" s="41"/>
      <c r="JO146" s="41"/>
      <c r="JP146" s="41"/>
      <c r="JQ146" s="41"/>
      <c r="JR146" s="41"/>
      <c r="JS146" s="41"/>
      <c r="JT146" s="41"/>
      <c r="JU146" s="41"/>
      <c r="JV146" s="41"/>
      <c r="JW146" s="41"/>
      <c r="JX146" s="41"/>
      <c r="JY146" s="41"/>
      <c r="JZ146" s="41"/>
      <c r="KA146" s="41"/>
      <c r="KB146" s="41"/>
      <c r="KC146" s="41"/>
      <c r="KD146" s="41"/>
      <c r="KE146" s="41"/>
      <c r="KF146" s="41"/>
      <c r="KG146" s="41"/>
      <c r="KH146" s="41"/>
      <c r="KI146" s="41"/>
      <c r="KJ146" s="41"/>
      <c r="KK146" s="41"/>
      <c r="KL146" s="41"/>
      <c r="KM146" s="41"/>
      <c r="KN146" s="41"/>
      <c r="KO146" s="41"/>
      <c r="KP146" s="41"/>
      <c r="KQ146" s="41"/>
      <c r="KR146" s="41"/>
      <c r="KS146" s="41"/>
      <c r="KT146" s="41"/>
      <c r="KU146" s="41"/>
      <c r="KV146" s="41"/>
      <c r="KW146" s="41"/>
      <c r="KX146" s="41"/>
      <c r="KY146" s="41"/>
      <c r="KZ146" s="41"/>
      <c r="LA146" s="41"/>
      <c r="LB146" s="41"/>
      <c r="LC146" s="41"/>
      <c r="LD146" s="41"/>
      <c r="LE146" s="41"/>
      <c r="LF146" s="41"/>
      <c r="LG146" s="41"/>
      <c r="LH146" s="41"/>
      <c r="LI146" s="41"/>
      <c r="LJ146" s="41"/>
      <c r="LK146" s="41"/>
      <c r="LL146" s="41"/>
      <c r="LM146" s="41"/>
      <c r="LN146" s="41"/>
      <c r="LO146" s="41"/>
      <c r="LP146" s="41"/>
      <c r="LQ146" s="41"/>
      <c r="LR146" s="41"/>
      <c r="LS146" s="41"/>
      <c r="LT146" s="41"/>
      <c r="LU146" s="41"/>
      <c r="LV146" s="41"/>
      <c r="LW146" s="41"/>
      <c r="LX146" s="41"/>
      <c r="LY146" s="41"/>
      <c r="LZ146" s="41"/>
      <c r="MA146" s="41"/>
      <c r="MB146" s="41"/>
      <c r="MC146" s="41"/>
      <c r="MD146" s="41"/>
      <c r="ME146" s="41"/>
      <c r="MF146" s="41"/>
      <c r="MG146" s="41"/>
      <c r="MH146" s="41"/>
      <c r="MI146" s="41"/>
      <c r="MJ146" s="41"/>
      <c r="MK146" s="41"/>
      <c r="ML146" s="41"/>
      <c r="MM146" s="41"/>
      <c r="MN146" s="41"/>
      <c r="MO146" s="41"/>
      <c r="MP146" s="41"/>
      <c r="MQ146" s="41"/>
      <c r="MR146" s="41"/>
      <c r="MS146" s="41"/>
      <c r="MT146" s="41"/>
      <c r="MU146" s="41"/>
      <c r="MV146" s="41"/>
      <c r="MW146" s="41"/>
      <c r="MX146" s="41"/>
      <c r="MY146" s="41"/>
      <c r="MZ146" s="41"/>
      <c r="NA146" s="41"/>
      <c r="NB146" s="41"/>
      <c r="NC146" s="41"/>
      <c r="ND146" s="41"/>
      <c r="NE146" s="41"/>
      <c r="NF146" s="41"/>
      <c r="NG146" s="41"/>
      <c r="NH146" s="41"/>
      <c r="NI146" s="41"/>
      <c r="NJ146" s="41"/>
      <c r="NK146" s="41"/>
      <c r="NL146" s="41"/>
      <c r="NM146" s="41"/>
      <c r="NN146" s="41"/>
      <c r="NO146" s="41"/>
      <c r="NP146" s="41"/>
      <c r="NQ146" s="41"/>
      <c r="NR146" s="41"/>
      <c r="NS146" s="41"/>
      <c r="NT146" s="41"/>
      <c r="NU146" s="41"/>
      <c r="NV146" s="41"/>
      <c r="NW146" s="41"/>
      <c r="NX146" s="41"/>
      <c r="NY146" s="41"/>
      <c r="NZ146" s="41"/>
      <c r="OA146" s="41"/>
      <c r="OB146" s="41"/>
      <c r="OC146" s="41"/>
      <c r="OD146" s="41"/>
      <c r="OE146" s="41"/>
      <c r="OF146" s="41"/>
      <c r="OG146" s="41"/>
      <c r="OH146" s="41"/>
      <c r="OI146" s="41"/>
      <c r="OJ146" s="41"/>
      <c r="OK146" s="41"/>
      <c r="OL146" s="41"/>
      <c r="OM146" s="41"/>
      <c r="ON146" s="41"/>
      <c r="OO146" s="41"/>
      <c r="OP146" s="41"/>
      <c r="OQ146" s="41"/>
      <c r="OR146" s="41"/>
      <c r="OS146" s="41"/>
      <c r="OT146" s="41"/>
      <c r="OU146" s="41"/>
      <c r="OV146" s="41"/>
      <c r="OW146" s="41"/>
      <c r="OX146" s="41"/>
      <c r="OY146" s="41"/>
      <c r="OZ146" s="41"/>
      <c r="PA146" s="41"/>
      <c r="PB146" s="41"/>
      <c r="PC146" s="41"/>
      <c r="PD146" s="41"/>
      <c r="PE146" s="41"/>
      <c r="PF146" s="41"/>
      <c r="PG146" s="41"/>
      <c r="PH146" s="41"/>
      <c r="PI146" s="41"/>
      <c r="PJ146" s="41"/>
      <c r="PK146" s="41"/>
      <c r="PL146" s="41"/>
      <c r="PM146" s="41"/>
      <c r="PN146" s="41"/>
      <c r="PO146" s="41"/>
      <c r="PP146" s="41"/>
      <c r="PQ146" s="41"/>
      <c r="PR146" s="41"/>
      <c r="PS146" s="41"/>
      <c r="PT146" s="41"/>
      <c r="PU146" s="41"/>
      <c r="PV146" s="41"/>
      <c r="PW146" s="41"/>
      <c r="PX146" s="41"/>
      <c r="PY146" s="41"/>
      <c r="PZ146" s="41"/>
      <c r="QA146" s="41"/>
      <c r="QB146" s="41"/>
      <c r="QC146" s="41"/>
      <c r="QD146" s="41"/>
      <c r="QE146" s="41"/>
      <c r="QF146" s="41"/>
      <c r="QG146" s="41"/>
      <c r="QH146" s="41"/>
      <c r="QI146" s="41"/>
      <c r="QJ146" s="41"/>
      <c r="QK146" s="41"/>
      <c r="QL146" s="41"/>
      <c r="QM146" s="41"/>
      <c r="QN146" s="41"/>
      <c r="QO146" s="41"/>
      <c r="QP146" s="41"/>
      <c r="QQ146" s="41"/>
      <c r="QR146" s="41"/>
      <c r="QS146" s="41"/>
      <c r="QT146" s="41"/>
      <c r="QU146" s="41"/>
      <c r="QV146" s="41"/>
      <c r="QW146" s="41"/>
      <c r="QX146" s="41"/>
      <c r="QY146" s="41"/>
      <c r="QZ146" s="41"/>
      <c r="RA146" s="41"/>
      <c r="RB146" s="41"/>
      <c r="RC146" s="41"/>
      <c r="RD146" s="41"/>
      <c r="RE146" s="41"/>
      <c r="RF146" s="41"/>
      <c r="RG146" s="41"/>
      <c r="RH146" s="41"/>
      <c r="RI146" s="41"/>
      <c r="RJ146" s="41"/>
      <c r="RK146" s="41"/>
      <c r="RL146" s="41"/>
      <c r="RM146" s="41"/>
      <c r="RN146" s="41"/>
      <c r="RO146" s="41"/>
      <c r="RP146" s="41"/>
      <c r="RQ146" s="41"/>
      <c r="RR146" s="41"/>
      <c r="RS146" s="41"/>
      <c r="RT146" s="41"/>
      <c r="RU146" s="41"/>
      <c r="RV146" s="41"/>
      <c r="RW146" s="41"/>
      <c r="RX146" s="41"/>
      <c r="RY146" s="41"/>
      <c r="RZ146" s="41"/>
      <c r="SA146" s="41"/>
      <c r="SB146" s="41"/>
      <c r="SC146" s="41"/>
      <c r="SD146" s="41"/>
      <c r="SE146" s="41"/>
      <c r="SF146" s="41"/>
      <c r="SG146" s="41"/>
      <c r="SH146" s="41"/>
      <c r="SI146" s="41"/>
      <c r="SJ146" s="41"/>
      <c r="SK146" s="41"/>
      <c r="SL146" s="41"/>
      <c r="SM146" s="41"/>
      <c r="SN146" s="41"/>
      <c r="SO146" s="41"/>
      <c r="SP146" s="41"/>
      <c r="SQ146" s="41"/>
      <c r="SR146" s="41"/>
      <c r="SS146" s="41"/>
      <c r="ST146" s="41"/>
      <c r="SU146" s="41"/>
      <c r="SV146" s="41"/>
      <c r="SW146" s="41"/>
      <c r="SX146" s="41"/>
      <c r="SY146" s="41"/>
      <c r="SZ146" s="41"/>
      <c r="TA146" s="41"/>
      <c r="TB146" s="41"/>
      <c r="TC146" s="41"/>
      <c r="TD146" s="41"/>
      <c r="TE146" s="41"/>
      <c r="TF146" s="41"/>
      <c r="TG146" s="41"/>
      <c r="TH146" s="41"/>
      <c r="TI146" s="41"/>
      <c r="TJ146" s="41"/>
      <c r="TK146" s="41"/>
      <c r="TL146" s="41"/>
      <c r="TM146" s="41"/>
      <c r="TN146" s="41"/>
      <c r="TO146" s="41"/>
      <c r="TP146" s="41"/>
      <c r="TQ146" s="41"/>
      <c r="TR146" s="41"/>
      <c r="TS146" s="41"/>
      <c r="TT146" s="41"/>
      <c r="TU146" s="41"/>
      <c r="TV146" s="41"/>
      <c r="TW146" s="41"/>
      <c r="TX146" s="41"/>
      <c r="TY146" s="41"/>
      <c r="TZ146" s="41"/>
      <c r="UA146" s="41"/>
      <c r="UB146" s="41"/>
      <c r="UC146" s="41"/>
      <c r="UD146" s="41"/>
      <c r="UE146" s="41"/>
      <c r="UF146" s="41"/>
      <c r="UG146" s="41"/>
      <c r="UH146" s="41"/>
      <c r="UI146" s="41"/>
      <c r="UJ146" s="41"/>
      <c r="UK146" s="41"/>
      <c r="UL146" s="41"/>
    </row>
    <row r="147" spans="1:558" s="49" customFormat="1" ht="18" customHeight="1" x14ac:dyDescent="0.2">
      <c r="A147" s="104"/>
      <c r="B147" s="82"/>
      <c r="C147" s="113"/>
      <c r="D147" s="67" t="s">
        <v>6</v>
      </c>
      <c r="E147" s="25">
        <v>737</v>
      </c>
      <c r="F147" s="8" t="s">
        <v>151</v>
      </c>
      <c r="G147" s="5">
        <f t="shared" si="66"/>
        <v>1181039.3500000001</v>
      </c>
      <c r="H147" s="36">
        <v>0</v>
      </c>
      <c r="I147" s="5">
        <v>1181039.3500000001</v>
      </c>
      <c r="J147" s="5">
        <v>0</v>
      </c>
      <c r="K147" s="5">
        <v>0</v>
      </c>
      <c r="L147" s="5">
        <v>0</v>
      </c>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c r="BI147" s="41"/>
      <c r="BJ147" s="41"/>
      <c r="BK147" s="41"/>
      <c r="BL147" s="41"/>
      <c r="BM147" s="41"/>
      <c r="BN147" s="41"/>
      <c r="BO147" s="41"/>
      <c r="BP147" s="41"/>
      <c r="BQ147" s="41"/>
      <c r="BR147" s="41"/>
      <c r="BS147" s="41"/>
      <c r="BT147" s="41"/>
      <c r="BU147" s="41"/>
      <c r="BV147" s="41"/>
      <c r="BW147" s="41"/>
      <c r="BX147" s="41"/>
      <c r="BY147" s="41"/>
      <c r="BZ147" s="41"/>
      <c r="CA147" s="41"/>
      <c r="CB147" s="41"/>
      <c r="CC147" s="41"/>
      <c r="CD147" s="41"/>
      <c r="CE147" s="41"/>
      <c r="CF147" s="41"/>
      <c r="CG147" s="41"/>
      <c r="CH147" s="41"/>
      <c r="CI147" s="41"/>
      <c r="CJ147" s="41"/>
      <c r="CK147" s="41"/>
      <c r="CL147" s="41"/>
      <c r="CM147" s="41"/>
      <c r="CN147" s="41"/>
      <c r="CO147" s="41"/>
      <c r="CP147" s="41"/>
      <c r="CQ147" s="41"/>
      <c r="CR147" s="41"/>
      <c r="CS147" s="41"/>
      <c r="CT147" s="41"/>
      <c r="CU147" s="41"/>
      <c r="CV147" s="41"/>
      <c r="CW147" s="41"/>
      <c r="CX147" s="41"/>
      <c r="CY147" s="41"/>
      <c r="CZ147" s="41"/>
      <c r="DA147" s="41"/>
      <c r="DB147" s="41"/>
      <c r="DC147" s="41"/>
      <c r="DD147" s="41"/>
      <c r="DE147" s="41"/>
      <c r="DF147" s="41"/>
      <c r="DG147" s="41"/>
      <c r="DH147" s="41"/>
      <c r="DI147" s="41"/>
      <c r="DJ147" s="41"/>
      <c r="DK147" s="41"/>
      <c r="DL147" s="41"/>
      <c r="DM147" s="41"/>
      <c r="DN147" s="41"/>
      <c r="DO147" s="41"/>
      <c r="DP147" s="41"/>
      <c r="DQ147" s="41"/>
      <c r="DR147" s="41"/>
      <c r="DS147" s="41"/>
      <c r="DT147" s="41"/>
      <c r="DU147" s="41"/>
      <c r="DV147" s="41"/>
      <c r="DW147" s="41"/>
      <c r="DX147" s="41"/>
      <c r="DY147" s="41"/>
      <c r="DZ147" s="41"/>
      <c r="EA147" s="41"/>
      <c r="EB147" s="41"/>
      <c r="EC147" s="41"/>
      <c r="ED147" s="41"/>
      <c r="EE147" s="41"/>
      <c r="EF147" s="41"/>
      <c r="EG147" s="41"/>
      <c r="EH147" s="41"/>
      <c r="EI147" s="41"/>
      <c r="EJ147" s="41"/>
      <c r="EK147" s="41"/>
      <c r="EL147" s="41"/>
      <c r="EM147" s="41"/>
      <c r="EN147" s="41"/>
      <c r="EO147" s="41"/>
      <c r="EP147" s="41"/>
      <c r="EQ147" s="41"/>
      <c r="ER147" s="41"/>
      <c r="ES147" s="41"/>
      <c r="ET147" s="41"/>
      <c r="EU147" s="41"/>
      <c r="EV147" s="41"/>
      <c r="EW147" s="41"/>
      <c r="EX147" s="41"/>
      <c r="EY147" s="41"/>
      <c r="EZ147" s="41"/>
      <c r="FA147" s="41"/>
      <c r="FB147" s="41"/>
      <c r="FC147" s="41"/>
      <c r="FD147" s="41"/>
      <c r="FE147" s="41"/>
      <c r="FF147" s="41"/>
      <c r="FG147" s="41"/>
      <c r="FH147" s="41"/>
      <c r="FI147" s="41"/>
      <c r="FJ147" s="41"/>
      <c r="FK147" s="41"/>
      <c r="FL147" s="41"/>
      <c r="FM147" s="41"/>
      <c r="FN147" s="41"/>
      <c r="FO147" s="41"/>
      <c r="FP147" s="41"/>
      <c r="FQ147" s="41"/>
      <c r="FR147" s="41"/>
      <c r="FS147" s="41"/>
      <c r="FT147" s="41"/>
      <c r="FU147" s="41"/>
      <c r="FV147" s="41"/>
      <c r="FW147" s="41"/>
      <c r="FX147" s="41"/>
      <c r="FY147" s="41"/>
      <c r="FZ147" s="41"/>
      <c r="GA147" s="41"/>
      <c r="GB147" s="41"/>
      <c r="GC147" s="41"/>
      <c r="GD147" s="41"/>
      <c r="GE147" s="41"/>
      <c r="GF147" s="41"/>
      <c r="GG147" s="41"/>
      <c r="GH147" s="41"/>
      <c r="GI147" s="41"/>
      <c r="GJ147" s="41"/>
      <c r="GK147" s="41"/>
      <c r="GL147" s="41"/>
      <c r="GM147" s="41"/>
      <c r="GN147" s="41"/>
      <c r="GO147" s="41"/>
      <c r="GP147" s="41"/>
      <c r="GQ147" s="41"/>
      <c r="GR147" s="41"/>
      <c r="GS147" s="41"/>
      <c r="GT147" s="41"/>
      <c r="GU147" s="41"/>
      <c r="GV147" s="41"/>
      <c r="GW147" s="41"/>
      <c r="GX147" s="41"/>
      <c r="GY147" s="41"/>
      <c r="GZ147" s="41"/>
      <c r="HA147" s="41"/>
      <c r="HB147" s="41"/>
      <c r="HC147" s="41"/>
      <c r="HD147" s="41"/>
      <c r="HE147" s="41"/>
      <c r="HF147" s="41"/>
      <c r="HG147" s="41"/>
      <c r="HH147" s="41"/>
      <c r="HI147" s="41"/>
      <c r="HJ147" s="41"/>
      <c r="HK147" s="41"/>
      <c r="HL147" s="41"/>
      <c r="HM147" s="41"/>
      <c r="HN147" s="41"/>
      <c r="HO147" s="41"/>
      <c r="HP147" s="41"/>
      <c r="HQ147" s="41"/>
      <c r="HR147" s="41"/>
      <c r="HS147" s="41"/>
      <c r="HT147" s="41"/>
      <c r="HU147" s="41"/>
      <c r="HV147" s="41"/>
      <c r="HW147" s="41"/>
      <c r="HX147" s="41"/>
      <c r="HY147" s="41"/>
      <c r="HZ147" s="41"/>
      <c r="IA147" s="41"/>
      <c r="IB147" s="41"/>
      <c r="IC147" s="41"/>
      <c r="ID147" s="41"/>
      <c r="IE147" s="41"/>
      <c r="IF147" s="41"/>
      <c r="IG147" s="41"/>
      <c r="IH147" s="41"/>
      <c r="II147" s="41"/>
      <c r="IJ147" s="41"/>
      <c r="IK147" s="41"/>
      <c r="IL147" s="41"/>
      <c r="IM147" s="41"/>
      <c r="IN147" s="41"/>
      <c r="IO147" s="41"/>
      <c r="IP147" s="41"/>
      <c r="IQ147" s="41"/>
      <c r="IR147" s="41"/>
      <c r="IS147" s="41"/>
      <c r="IT147" s="41"/>
      <c r="IU147" s="41"/>
      <c r="IV147" s="41"/>
      <c r="IW147" s="41"/>
      <c r="IX147" s="41"/>
      <c r="IY147" s="41"/>
      <c r="IZ147" s="41"/>
      <c r="JA147" s="41"/>
      <c r="JB147" s="41"/>
      <c r="JC147" s="41"/>
      <c r="JD147" s="41"/>
      <c r="JE147" s="41"/>
      <c r="JF147" s="41"/>
      <c r="JG147" s="41"/>
      <c r="JH147" s="41"/>
      <c r="JI147" s="41"/>
      <c r="JJ147" s="41"/>
      <c r="JK147" s="41"/>
      <c r="JL147" s="41"/>
      <c r="JM147" s="41"/>
      <c r="JN147" s="41"/>
      <c r="JO147" s="41"/>
      <c r="JP147" s="41"/>
      <c r="JQ147" s="41"/>
      <c r="JR147" s="41"/>
      <c r="JS147" s="41"/>
      <c r="JT147" s="41"/>
      <c r="JU147" s="41"/>
      <c r="JV147" s="41"/>
      <c r="JW147" s="41"/>
      <c r="JX147" s="41"/>
      <c r="JY147" s="41"/>
      <c r="JZ147" s="41"/>
      <c r="KA147" s="41"/>
      <c r="KB147" s="41"/>
      <c r="KC147" s="41"/>
      <c r="KD147" s="41"/>
      <c r="KE147" s="41"/>
      <c r="KF147" s="41"/>
      <c r="KG147" s="41"/>
      <c r="KH147" s="41"/>
      <c r="KI147" s="41"/>
      <c r="KJ147" s="41"/>
      <c r="KK147" s="41"/>
      <c r="KL147" s="41"/>
      <c r="KM147" s="41"/>
      <c r="KN147" s="41"/>
      <c r="KO147" s="41"/>
      <c r="KP147" s="41"/>
      <c r="KQ147" s="41"/>
      <c r="KR147" s="41"/>
      <c r="KS147" s="41"/>
      <c r="KT147" s="41"/>
      <c r="KU147" s="41"/>
      <c r="KV147" s="41"/>
      <c r="KW147" s="41"/>
      <c r="KX147" s="41"/>
      <c r="KY147" s="41"/>
      <c r="KZ147" s="41"/>
      <c r="LA147" s="41"/>
      <c r="LB147" s="41"/>
      <c r="LC147" s="41"/>
      <c r="LD147" s="41"/>
      <c r="LE147" s="41"/>
      <c r="LF147" s="41"/>
      <c r="LG147" s="41"/>
      <c r="LH147" s="41"/>
      <c r="LI147" s="41"/>
      <c r="LJ147" s="41"/>
      <c r="LK147" s="41"/>
      <c r="LL147" s="41"/>
      <c r="LM147" s="41"/>
      <c r="LN147" s="41"/>
      <c r="LO147" s="41"/>
      <c r="LP147" s="41"/>
      <c r="LQ147" s="41"/>
      <c r="LR147" s="41"/>
      <c r="LS147" s="41"/>
      <c r="LT147" s="41"/>
      <c r="LU147" s="41"/>
      <c r="LV147" s="41"/>
      <c r="LW147" s="41"/>
      <c r="LX147" s="41"/>
      <c r="LY147" s="41"/>
      <c r="LZ147" s="41"/>
      <c r="MA147" s="41"/>
      <c r="MB147" s="41"/>
      <c r="MC147" s="41"/>
      <c r="MD147" s="41"/>
      <c r="ME147" s="41"/>
      <c r="MF147" s="41"/>
      <c r="MG147" s="41"/>
      <c r="MH147" s="41"/>
      <c r="MI147" s="41"/>
      <c r="MJ147" s="41"/>
      <c r="MK147" s="41"/>
      <c r="ML147" s="41"/>
      <c r="MM147" s="41"/>
      <c r="MN147" s="41"/>
      <c r="MO147" s="41"/>
      <c r="MP147" s="41"/>
      <c r="MQ147" s="41"/>
      <c r="MR147" s="41"/>
      <c r="MS147" s="41"/>
      <c r="MT147" s="41"/>
      <c r="MU147" s="41"/>
      <c r="MV147" s="41"/>
      <c r="MW147" s="41"/>
      <c r="MX147" s="41"/>
      <c r="MY147" s="41"/>
      <c r="MZ147" s="41"/>
      <c r="NA147" s="41"/>
      <c r="NB147" s="41"/>
      <c r="NC147" s="41"/>
      <c r="ND147" s="41"/>
      <c r="NE147" s="41"/>
      <c r="NF147" s="41"/>
      <c r="NG147" s="41"/>
      <c r="NH147" s="41"/>
      <c r="NI147" s="41"/>
      <c r="NJ147" s="41"/>
      <c r="NK147" s="41"/>
      <c r="NL147" s="41"/>
      <c r="NM147" s="41"/>
      <c r="NN147" s="41"/>
      <c r="NO147" s="41"/>
      <c r="NP147" s="41"/>
      <c r="NQ147" s="41"/>
      <c r="NR147" s="41"/>
      <c r="NS147" s="41"/>
      <c r="NT147" s="41"/>
      <c r="NU147" s="41"/>
      <c r="NV147" s="41"/>
      <c r="NW147" s="41"/>
      <c r="NX147" s="41"/>
      <c r="NY147" s="41"/>
      <c r="NZ147" s="41"/>
      <c r="OA147" s="41"/>
      <c r="OB147" s="41"/>
      <c r="OC147" s="41"/>
      <c r="OD147" s="41"/>
      <c r="OE147" s="41"/>
      <c r="OF147" s="41"/>
      <c r="OG147" s="41"/>
      <c r="OH147" s="41"/>
      <c r="OI147" s="41"/>
      <c r="OJ147" s="41"/>
      <c r="OK147" s="41"/>
      <c r="OL147" s="41"/>
      <c r="OM147" s="41"/>
      <c r="ON147" s="41"/>
      <c r="OO147" s="41"/>
      <c r="OP147" s="41"/>
      <c r="OQ147" s="41"/>
      <c r="OR147" s="41"/>
      <c r="OS147" s="41"/>
      <c r="OT147" s="41"/>
      <c r="OU147" s="41"/>
      <c r="OV147" s="41"/>
      <c r="OW147" s="41"/>
      <c r="OX147" s="41"/>
      <c r="OY147" s="41"/>
      <c r="OZ147" s="41"/>
      <c r="PA147" s="41"/>
      <c r="PB147" s="41"/>
      <c r="PC147" s="41"/>
      <c r="PD147" s="41"/>
      <c r="PE147" s="41"/>
      <c r="PF147" s="41"/>
      <c r="PG147" s="41"/>
      <c r="PH147" s="41"/>
      <c r="PI147" s="41"/>
      <c r="PJ147" s="41"/>
      <c r="PK147" s="41"/>
      <c r="PL147" s="41"/>
      <c r="PM147" s="41"/>
      <c r="PN147" s="41"/>
      <c r="PO147" s="41"/>
      <c r="PP147" s="41"/>
      <c r="PQ147" s="41"/>
      <c r="PR147" s="41"/>
      <c r="PS147" s="41"/>
      <c r="PT147" s="41"/>
      <c r="PU147" s="41"/>
      <c r="PV147" s="41"/>
      <c r="PW147" s="41"/>
      <c r="PX147" s="41"/>
      <c r="PY147" s="41"/>
      <c r="PZ147" s="41"/>
      <c r="QA147" s="41"/>
      <c r="QB147" s="41"/>
      <c r="QC147" s="41"/>
      <c r="QD147" s="41"/>
      <c r="QE147" s="41"/>
      <c r="QF147" s="41"/>
      <c r="QG147" s="41"/>
      <c r="QH147" s="41"/>
      <c r="QI147" s="41"/>
      <c r="QJ147" s="41"/>
      <c r="QK147" s="41"/>
      <c r="QL147" s="41"/>
      <c r="QM147" s="41"/>
      <c r="QN147" s="41"/>
      <c r="QO147" s="41"/>
      <c r="QP147" s="41"/>
      <c r="QQ147" s="41"/>
      <c r="QR147" s="41"/>
      <c r="QS147" s="41"/>
      <c r="QT147" s="41"/>
      <c r="QU147" s="41"/>
      <c r="QV147" s="41"/>
      <c r="QW147" s="41"/>
      <c r="QX147" s="41"/>
      <c r="QY147" s="41"/>
      <c r="QZ147" s="41"/>
      <c r="RA147" s="41"/>
      <c r="RB147" s="41"/>
      <c r="RC147" s="41"/>
      <c r="RD147" s="41"/>
      <c r="RE147" s="41"/>
      <c r="RF147" s="41"/>
      <c r="RG147" s="41"/>
      <c r="RH147" s="41"/>
      <c r="RI147" s="41"/>
      <c r="RJ147" s="41"/>
      <c r="RK147" s="41"/>
      <c r="RL147" s="41"/>
      <c r="RM147" s="41"/>
      <c r="RN147" s="41"/>
      <c r="RO147" s="41"/>
      <c r="RP147" s="41"/>
      <c r="RQ147" s="41"/>
      <c r="RR147" s="41"/>
      <c r="RS147" s="41"/>
      <c r="RT147" s="41"/>
      <c r="RU147" s="41"/>
      <c r="RV147" s="41"/>
      <c r="RW147" s="41"/>
      <c r="RX147" s="41"/>
      <c r="RY147" s="41"/>
      <c r="RZ147" s="41"/>
      <c r="SA147" s="41"/>
      <c r="SB147" s="41"/>
      <c r="SC147" s="41"/>
      <c r="SD147" s="41"/>
      <c r="SE147" s="41"/>
      <c r="SF147" s="41"/>
      <c r="SG147" s="41"/>
      <c r="SH147" s="41"/>
      <c r="SI147" s="41"/>
      <c r="SJ147" s="41"/>
      <c r="SK147" s="41"/>
      <c r="SL147" s="41"/>
      <c r="SM147" s="41"/>
      <c r="SN147" s="41"/>
      <c r="SO147" s="41"/>
      <c r="SP147" s="41"/>
      <c r="SQ147" s="41"/>
      <c r="SR147" s="41"/>
      <c r="SS147" s="41"/>
      <c r="ST147" s="41"/>
      <c r="SU147" s="41"/>
      <c r="SV147" s="41"/>
      <c r="SW147" s="41"/>
      <c r="SX147" s="41"/>
      <c r="SY147" s="41"/>
      <c r="SZ147" s="41"/>
      <c r="TA147" s="41"/>
      <c r="TB147" s="41"/>
      <c r="TC147" s="41"/>
      <c r="TD147" s="41"/>
      <c r="TE147" s="41"/>
      <c r="TF147" s="41"/>
      <c r="TG147" s="41"/>
      <c r="TH147" s="41"/>
      <c r="TI147" s="41"/>
      <c r="TJ147" s="41"/>
      <c r="TK147" s="41"/>
      <c r="TL147" s="41"/>
      <c r="TM147" s="41"/>
      <c r="TN147" s="41"/>
      <c r="TO147" s="41"/>
      <c r="TP147" s="41"/>
      <c r="TQ147" s="41"/>
      <c r="TR147" s="41"/>
      <c r="TS147" s="41"/>
      <c r="TT147" s="41"/>
      <c r="TU147" s="41"/>
      <c r="TV147" s="41"/>
      <c r="TW147" s="41"/>
      <c r="TX147" s="41"/>
      <c r="TY147" s="41"/>
      <c r="TZ147" s="41"/>
      <c r="UA147" s="41"/>
      <c r="UB147" s="41"/>
      <c r="UC147" s="41"/>
      <c r="UD147" s="41"/>
      <c r="UE147" s="41"/>
      <c r="UF147" s="41"/>
      <c r="UG147" s="41"/>
      <c r="UH147" s="41"/>
      <c r="UI147" s="41"/>
      <c r="UJ147" s="41"/>
      <c r="UK147" s="41"/>
      <c r="UL147" s="41"/>
    </row>
    <row r="148" spans="1:558" s="49" customFormat="1" ht="33.75" x14ac:dyDescent="0.2">
      <c r="A148" s="104"/>
      <c r="B148" s="82"/>
      <c r="C148" s="113"/>
      <c r="D148" s="67" t="s">
        <v>89</v>
      </c>
      <c r="E148" s="25">
        <v>737</v>
      </c>
      <c r="F148" s="8" t="s">
        <v>184</v>
      </c>
      <c r="G148" s="5">
        <f t="shared" si="66"/>
        <v>14783188.370000001</v>
      </c>
      <c r="H148" s="36">
        <v>0</v>
      </c>
      <c r="I148" s="5">
        <v>1220630.23</v>
      </c>
      <c r="J148" s="5">
        <v>13562558.140000001</v>
      </c>
      <c r="K148" s="5">
        <v>0</v>
      </c>
      <c r="L148" s="5">
        <v>0</v>
      </c>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c r="BI148" s="41"/>
      <c r="BJ148" s="41"/>
      <c r="BK148" s="41"/>
      <c r="BL148" s="41"/>
      <c r="BM148" s="41"/>
      <c r="BN148" s="41"/>
      <c r="BO148" s="41"/>
      <c r="BP148" s="41"/>
      <c r="BQ148" s="41"/>
      <c r="BR148" s="41"/>
      <c r="BS148" s="41"/>
      <c r="BT148" s="41"/>
      <c r="BU148" s="41"/>
      <c r="BV148" s="41"/>
      <c r="BW148" s="41"/>
      <c r="BX148" s="41"/>
      <c r="BY148" s="41"/>
      <c r="BZ148" s="41"/>
      <c r="CA148" s="41"/>
      <c r="CB148" s="41"/>
      <c r="CC148" s="41"/>
      <c r="CD148" s="41"/>
      <c r="CE148" s="41"/>
      <c r="CF148" s="41"/>
      <c r="CG148" s="41"/>
      <c r="CH148" s="41"/>
      <c r="CI148" s="41"/>
      <c r="CJ148" s="41"/>
      <c r="CK148" s="41"/>
      <c r="CL148" s="41"/>
      <c r="CM148" s="41"/>
      <c r="CN148" s="41"/>
      <c r="CO148" s="41"/>
      <c r="CP148" s="41"/>
      <c r="CQ148" s="41"/>
      <c r="CR148" s="41"/>
      <c r="CS148" s="41"/>
      <c r="CT148" s="41"/>
      <c r="CU148" s="41"/>
      <c r="CV148" s="41"/>
      <c r="CW148" s="41"/>
      <c r="CX148" s="41"/>
      <c r="CY148" s="41"/>
      <c r="CZ148" s="41"/>
      <c r="DA148" s="41"/>
      <c r="DB148" s="41"/>
      <c r="DC148" s="41"/>
      <c r="DD148" s="41"/>
      <c r="DE148" s="41"/>
      <c r="DF148" s="41"/>
      <c r="DG148" s="41"/>
      <c r="DH148" s="41"/>
      <c r="DI148" s="41"/>
      <c r="DJ148" s="41"/>
      <c r="DK148" s="41"/>
      <c r="DL148" s="41"/>
      <c r="DM148" s="41"/>
      <c r="DN148" s="41"/>
      <c r="DO148" s="41"/>
      <c r="DP148" s="41"/>
      <c r="DQ148" s="41"/>
      <c r="DR148" s="41"/>
      <c r="DS148" s="41"/>
      <c r="DT148" s="41"/>
      <c r="DU148" s="41"/>
      <c r="DV148" s="41"/>
      <c r="DW148" s="41"/>
      <c r="DX148" s="41"/>
      <c r="DY148" s="41"/>
      <c r="DZ148" s="41"/>
      <c r="EA148" s="41"/>
      <c r="EB148" s="41"/>
      <c r="EC148" s="41"/>
      <c r="ED148" s="41"/>
      <c r="EE148" s="41"/>
      <c r="EF148" s="41"/>
      <c r="EG148" s="41"/>
      <c r="EH148" s="41"/>
      <c r="EI148" s="41"/>
      <c r="EJ148" s="41"/>
      <c r="EK148" s="41"/>
      <c r="EL148" s="41"/>
      <c r="EM148" s="41"/>
      <c r="EN148" s="41"/>
      <c r="EO148" s="41"/>
      <c r="EP148" s="41"/>
      <c r="EQ148" s="41"/>
      <c r="ER148" s="41"/>
      <c r="ES148" s="41"/>
      <c r="ET148" s="41"/>
      <c r="EU148" s="41"/>
      <c r="EV148" s="41"/>
      <c r="EW148" s="41"/>
      <c r="EX148" s="41"/>
      <c r="EY148" s="41"/>
      <c r="EZ148" s="41"/>
      <c r="FA148" s="41"/>
      <c r="FB148" s="41"/>
      <c r="FC148" s="41"/>
      <c r="FD148" s="41"/>
      <c r="FE148" s="41"/>
      <c r="FF148" s="41"/>
      <c r="FG148" s="41"/>
      <c r="FH148" s="41"/>
      <c r="FI148" s="41"/>
      <c r="FJ148" s="41"/>
      <c r="FK148" s="41"/>
      <c r="FL148" s="41"/>
      <c r="FM148" s="41"/>
      <c r="FN148" s="41"/>
      <c r="FO148" s="41"/>
      <c r="FP148" s="41"/>
      <c r="FQ148" s="41"/>
      <c r="FR148" s="41"/>
      <c r="FS148" s="41"/>
      <c r="FT148" s="41"/>
      <c r="FU148" s="41"/>
      <c r="FV148" s="41"/>
      <c r="FW148" s="41"/>
      <c r="FX148" s="41"/>
      <c r="FY148" s="41"/>
      <c r="FZ148" s="41"/>
      <c r="GA148" s="41"/>
      <c r="GB148" s="41"/>
      <c r="GC148" s="41"/>
      <c r="GD148" s="41"/>
      <c r="GE148" s="41"/>
      <c r="GF148" s="41"/>
      <c r="GG148" s="41"/>
      <c r="GH148" s="41"/>
      <c r="GI148" s="41"/>
      <c r="GJ148" s="41"/>
      <c r="GK148" s="41"/>
      <c r="GL148" s="41"/>
      <c r="GM148" s="41"/>
      <c r="GN148" s="41"/>
      <c r="GO148" s="41"/>
      <c r="GP148" s="41"/>
      <c r="GQ148" s="41"/>
      <c r="GR148" s="41"/>
      <c r="GS148" s="41"/>
      <c r="GT148" s="41"/>
      <c r="GU148" s="41"/>
      <c r="GV148" s="41"/>
      <c r="GW148" s="41"/>
      <c r="GX148" s="41"/>
      <c r="GY148" s="41"/>
      <c r="GZ148" s="41"/>
      <c r="HA148" s="41"/>
      <c r="HB148" s="41"/>
      <c r="HC148" s="41"/>
      <c r="HD148" s="41"/>
      <c r="HE148" s="41"/>
      <c r="HF148" s="41"/>
      <c r="HG148" s="41"/>
      <c r="HH148" s="41"/>
      <c r="HI148" s="41"/>
      <c r="HJ148" s="41"/>
      <c r="HK148" s="41"/>
      <c r="HL148" s="41"/>
      <c r="HM148" s="41"/>
      <c r="HN148" s="41"/>
      <c r="HO148" s="41"/>
      <c r="HP148" s="41"/>
      <c r="HQ148" s="41"/>
      <c r="HR148" s="41"/>
      <c r="HS148" s="41"/>
      <c r="HT148" s="41"/>
      <c r="HU148" s="41"/>
      <c r="HV148" s="41"/>
      <c r="HW148" s="41"/>
      <c r="HX148" s="41"/>
      <c r="HY148" s="41"/>
      <c r="HZ148" s="41"/>
      <c r="IA148" s="41"/>
      <c r="IB148" s="41"/>
      <c r="IC148" s="41"/>
      <c r="ID148" s="41"/>
      <c r="IE148" s="41"/>
      <c r="IF148" s="41"/>
      <c r="IG148" s="41"/>
      <c r="IH148" s="41"/>
      <c r="II148" s="41"/>
      <c r="IJ148" s="41"/>
      <c r="IK148" s="41"/>
      <c r="IL148" s="41"/>
      <c r="IM148" s="41"/>
      <c r="IN148" s="41"/>
      <c r="IO148" s="41"/>
      <c r="IP148" s="41"/>
      <c r="IQ148" s="41"/>
      <c r="IR148" s="41"/>
      <c r="IS148" s="41"/>
      <c r="IT148" s="41"/>
      <c r="IU148" s="41"/>
      <c r="IV148" s="41"/>
      <c r="IW148" s="41"/>
      <c r="IX148" s="41"/>
      <c r="IY148" s="41"/>
      <c r="IZ148" s="41"/>
      <c r="JA148" s="41"/>
      <c r="JB148" s="41"/>
      <c r="JC148" s="41"/>
      <c r="JD148" s="41"/>
      <c r="JE148" s="41"/>
      <c r="JF148" s="41"/>
      <c r="JG148" s="41"/>
      <c r="JH148" s="41"/>
      <c r="JI148" s="41"/>
      <c r="JJ148" s="41"/>
      <c r="JK148" s="41"/>
      <c r="JL148" s="41"/>
      <c r="JM148" s="41"/>
      <c r="JN148" s="41"/>
      <c r="JO148" s="41"/>
      <c r="JP148" s="41"/>
      <c r="JQ148" s="41"/>
      <c r="JR148" s="41"/>
      <c r="JS148" s="41"/>
      <c r="JT148" s="41"/>
      <c r="JU148" s="41"/>
      <c r="JV148" s="41"/>
      <c r="JW148" s="41"/>
      <c r="JX148" s="41"/>
      <c r="JY148" s="41"/>
      <c r="JZ148" s="41"/>
      <c r="KA148" s="41"/>
      <c r="KB148" s="41"/>
      <c r="KC148" s="41"/>
      <c r="KD148" s="41"/>
      <c r="KE148" s="41"/>
      <c r="KF148" s="41"/>
      <c r="KG148" s="41"/>
      <c r="KH148" s="41"/>
      <c r="KI148" s="41"/>
      <c r="KJ148" s="41"/>
      <c r="KK148" s="41"/>
      <c r="KL148" s="41"/>
      <c r="KM148" s="41"/>
      <c r="KN148" s="41"/>
      <c r="KO148" s="41"/>
      <c r="KP148" s="41"/>
      <c r="KQ148" s="41"/>
      <c r="KR148" s="41"/>
      <c r="KS148" s="41"/>
      <c r="KT148" s="41"/>
      <c r="KU148" s="41"/>
      <c r="KV148" s="41"/>
      <c r="KW148" s="41"/>
      <c r="KX148" s="41"/>
      <c r="KY148" s="41"/>
      <c r="KZ148" s="41"/>
      <c r="LA148" s="41"/>
      <c r="LB148" s="41"/>
      <c r="LC148" s="41"/>
      <c r="LD148" s="41"/>
      <c r="LE148" s="41"/>
      <c r="LF148" s="41"/>
      <c r="LG148" s="41"/>
      <c r="LH148" s="41"/>
      <c r="LI148" s="41"/>
      <c r="LJ148" s="41"/>
      <c r="LK148" s="41"/>
      <c r="LL148" s="41"/>
      <c r="LM148" s="41"/>
      <c r="LN148" s="41"/>
      <c r="LO148" s="41"/>
      <c r="LP148" s="41"/>
      <c r="LQ148" s="41"/>
      <c r="LR148" s="41"/>
      <c r="LS148" s="41"/>
      <c r="LT148" s="41"/>
      <c r="LU148" s="41"/>
      <c r="LV148" s="41"/>
      <c r="LW148" s="41"/>
      <c r="LX148" s="41"/>
      <c r="LY148" s="41"/>
      <c r="LZ148" s="41"/>
      <c r="MA148" s="41"/>
      <c r="MB148" s="41"/>
      <c r="MC148" s="41"/>
      <c r="MD148" s="41"/>
      <c r="ME148" s="41"/>
      <c r="MF148" s="41"/>
      <c r="MG148" s="41"/>
      <c r="MH148" s="41"/>
      <c r="MI148" s="41"/>
      <c r="MJ148" s="41"/>
      <c r="MK148" s="41"/>
      <c r="ML148" s="41"/>
      <c r="MM148" s="41"/>
      <c r="MN148" s="41"/>
      <c r="MO148" s="41"/>
      <c r="MP148" s="41"/>
      <c r="MQ148" s="41"/>
      <c r="MR148" s="41"/>
      <c r="MS148" s="41"/>
      <c r="MT148" s="41"/>
      <c r="MU148" s="41"/>
      <c r="MV148" s="41"/>
      <c r="MW148" s="41"/>
      <c r="MX148" s="41"/>
      <c r="MY148" s="41"/>
      <c r="MZ148" s="41"/>
      <c r="NA148" s="41"/>
      <c r="NB148" s="41"/>
      <c r="NC148" s="41"/>
      <c r="ND148" s="41"/>
      <c r="NE148" s="41"/>
      <c r="NF148" s="41"/>
      <c r="NG148" s="41"/>
      <c r="NH148" s="41"/>
      <c r="NI148" s="41"/>
      <c r="NJ148" s="41"/>
      <c r="NK148" s="41"/>
      <c r="NL148" s="41"/>
      <c r="NM148" s="41"/>
      <c r="NN148" s="41"/>
      <c r="NO148" s="41"/>
      <c r="NP148" s="41"/>
      <c r="NQ148" s="41"/>
      <c r="NR148" s="41"/>
      <c r="NS148" s="41"/>
      <c r="NT148" s="41"/>
      <c r="NU148" s="41"/>
      <c r="NV148" s="41"/>
      <c r="NW148" s="41"/>
      <c r="NX148" s="41"/>
      <c r="NY148" s="41"/>
      <c r="NZ148" s="41"/>
      <c r="OA148" s="41"/>
      <c r="OB148" s="41"/>
      <c r="OC148" s="41"/>
      <c r="OD148" s="41"/>
      <c r="OE148" s="41"/>
      <c r="OF148" s="41"/>
      <c r="OG148" s="41"/>
      <c r="OH148" s="41"/>
      <c r="OI148" s="41"/>
      <c r="OJ148" s="41"/>
      <c r="OK148" s="41"/>
      <c r="OL148" s="41"/>
      <c r="OM148" s="41"/>
      <c r="ON148" s="41"/>
      <c r="OO148" s="41"/>
      <c r="OP148" s="41"/>
      <c r="OQ148" s="41"/>
      <c r="OR148" s="41"/>
      <c r="OS148" s="41"/>
      <c r="OT148" s="41"/>
      <c r="OU148" s="41"/>
      <c r="OV148" s="41"/>
      <c r="OW148" s="41"/>
      <c r="OX148" s="41"/>
      <c r="OY148" s="41"/>
      <c r="OZ148" s="41"/>
      <c r="PA148" s="41"/>
      <c r="PB148" s="41"/>
      <c r="PC148" s="41"/>
      <c r="PD148" s="41"/>
      <c r="PE148" s="41"/>
      <c r="PF148" s="41"/>
      <c r="PG148" s="41"/>
      <c r="PH148" s="41"/>
      <c r="PI148" s="41"/>
      <c r="PJ148" s="41"/>
      <c r="PK148" s="41"/>
      <c r="PL148" s="41"/>
      <c r="PM148" s="41"/>
      <c r="PN148" s="41"/>
      <c r="PO148" s="41"/>
      <c r="PP148" s="41"/>
      <c r="PQ148" s="41"/>
      <c r="PR148" s="41"/>
      <c r="PS148" s="41"/>
      <c r="PT148" s="41"/>
      <c r="PU148" s="41"/>
      <c r="PV148" s="41"/>
      <c r="PW148" s="41"/>
      <c r="PX148" s="41"/>
      <c r="PY148" s="41"/>
      <c r="PZ148" s="41"/>
      <c r="QA148" s="41"/>
      <c r="QB148" s="41"/>
      <c r="QC148" s="41"/>
      <c r="QD148" s="41"/>
      <c r="QE148" s="41"/>
      <c r="QF148" s="41"/>
      <c r="QG148" s="41"/>
      <c r="QH148" s="41"/>
      <c r="QI148" s="41"/>
      <c r="QJ148" s="41"/>
      <c r="QK148" s="41"/>
      <c r="QL148" s="41"/>
      <c r="QM148" s="41"/>
      <c r="QN148" s="41"/>
      <c r="QO148" s="41"/>
      <c r="QP148" s="41"/>
      <c r="QQ148" s="41"/>
      <c r="QR148" s="41"/>
      <c r="QS148" s="41"/>
      <c r="QT148" s="41"/>
      <c r="QU148" s="41"/>
      <c r="QV148" s="41"/>
      <c r="QW148" s="41"/>
      <c r="QX148" s="41"/>
      <c r="QY148" s="41"/>
      <c r="QZ148" s="41"/>
      <c r="RA148" s="41"/>
      <c r="RB148" s="41"/>
      <c r="RC148" s="41"/>
      <c r="RD148" s="41"/>
      <c r="RE148" s="41"/>
      <c r="RF148" s="41"/>
      <c r="RG148" s="41"/>
      <c r="RH148" s="41"/>
      <c r="RI148" s="41"/>
      <c r="RJ148" s="41"/>
      <c r="RK148" s="41"/>
      <c r="RL148" s="41"/>
      <c r="RM148" s="41"/>
      <c r="RN148" s="41"/>
      <c r="RO148" s="41"/>
      <c r="RP148" s="41"/>
      <c r="RQ148" s="41"/>
      <c r="RR148" s="41"/>
      <c r="RS148" s="41"/>
      <c r="RT148" s="41"/>
      <c r="RU148" s="41"/>
      <c r="RV148" s="41"/>
      <c r="RW148" s="41"/>
      <c r="RX148" s="41"/>
      <c r="RY148" s="41"/>
      <c r="RZ148" s="41"/>
      <c r="SA148" s="41"/>
      <c r="SB148" s="41"/>
      <c r="SC148" s="41"/>
      <c r="SD148" s="41"/>
      <c r="SE148" s="41"/>
      <c r="SF148" s="41"/>
      <c r="SG148" s="41"/>
      <c r="SH148" s="41"/>
      <c r="SI148" s="41"/>
      <c r="SJ148" s="41"/>
      <c r="SK148" s="41"/>
      <c r="SL148" s="41"/>
      <c r="SM148" s="41"/>
      <c r="SN148" s="41"/>
      <c r="SO148" s="41"/>
      <c r="SP148" s="41"/>
      <c r="SQ148" s="41"/>
      <c r="SR148" s="41"/>
      <c r="SS148" s="41"/>
      <c r="ST148" s="41"/>
      <c r="SU148" s="41"/>
      <c r="SV148" s="41"/>
      <c r="SW148" s="41"/>
      <c r="SX148" s="41"/>
      <c r="SY148" s="41"/>
      <c r="SZ148" s="41"/>
      <c r="TA148" s="41"/>
      <c r="TB148" s="41"/>
      <c r="TC148" s="41"/>
      <c r="TD148" s="41"/>
      <c r="TE148" s="41"/>
      <c r="TF148" s="41"/>
      <c r="TG148" s="41"/>
      <c r="TH148" s="41"/>
      <c r="TI148" s="41"/>
      <c r="TJ148" s="41"/>
      <c r="TK148" s="41"/>
      <c r="TL148" s="41"/>
      <c r="TM148" s="41"/>
      <c r="TN148" s="41"/>
      <c r="TO148" s="41"/>
      <c r="TP148" s="41"/>
      <c r="TQ148" s="41"/>
      <c r="TR148" s="41"/>
      <c r="TS148" s="41"/>
      <c r="TT148" s="41"/>
      <c r="TU148" s="41"/>
      <c r="TV148" s="41"/>
      <c r="TW148" s="41"/>
      <c r="TX148" s="41"/>
      <c r="TY148" s="41"/>
      <c r="TZ148" s="41"/>
      <c r="UA148" s="41"/>
      <c r="UB148" s="41"/>
      <c r="UC148" s="41"/>
      <c r="UD148" s="41"/>
      <c r="UE148" s="41"/>
      <c r="UF148" s="41"/>
      <c r="UG148" s="41"/>
      <c r="UH148" s="41"/>
      <c r="UI148" s="41"/>
      <c r="UJ148" s="41"/>
      <c r="UK148" s="41"/>
      <c r="UL148" s="41"/>
    </row>
    <row r="149" spans="1:558" s="49" customFormat="1" ht="12.75" customHeight="1" x14ac:dyDescent="0.2">
      <c r="A149" s="115">
        <v>52</v>
      </c>
      <c r="B149" s="134" t="s">
        <v>168</v>
      </c>
      <c r="C149" s="137" t="s">
        <v>99</v>
      </c>
      <c r="D149" s="74" t="s">
        <v>1</v>
      </c>
      <c r="E149" s="63">
        <v>737</v>
      </c>
      <c r="F149" s="8" t="s">
        <v>32</v>
      </c>
      <c r="G149" s="5">
        <f t="shared" si="66"/>
        <v>10225813.949999999</v>
      </c>
      <c r="H149" s="36">
        <f t="shared" ref="H149" si="68">SUM(H150:H152)</f>
        <v>0</v>
      </c>
      <c r="I149" s="5">
        <f>SUM(I150:I152)</f>
        <v>0</v>
      </c>
      <c r="J149" s="5">
        <f t="shared" ref="J149:L149" si="69">SUM(J150:J152)</f>
        <v>10225813.949999999</v>
      </c>
      <c r="K149" s="5">
        <f t="shared" si="69"/>
        <v>0</v>
      </c>
      <c r="L149" s="5">
        <f t="shared" si="69"/>
        <v>0</v>
      </c>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c r="BI149" s="41"/>
      <c r="BJ149" s="41"/>
      <c r="BK149" s="41"/>
      <c r="BL149" s="41"/>
      <c r="BM149" s="41"/>
      <c r="BN149" s="41"/>
      <c r="BO149" s="41"/>
      <c r="BP149" s="41"/>
      <c r="BQ149" s="41"/>
      <c r="BR149" s="41"/>
      <c r="BS149" s="41"/>
      <c r="BT149" s="41"/>
      <c r="BU149" s="41"/>
      <c r="BV149" s="41"/>
      <c r="BW149" s="41"/>
      <c r="BX149" s="41"/>
      <c r="BY149" s="41"/>
      <c r="BZ149" s="41"/>
      <c r="CA149" s="41"/>
      <c r="CB149" s="41"/>
      <c r="CC149" s="41"/>
      <c r="CD149" s="41"/>
      <c r="CE149" s="41"/>
      <c r="CF149" s="41"/>
      <c r="CG149" s="41"/>
      <c r="CH149" s="41"/>
      <c r="CI149" s="41"/>
      <c r="CJ149" s="41"/>
      <c r="CK149" s="41"/>
      <c r="CL149" s="41"/>
      <c r="CM149" s="41"/>
      <c r="CN149" s="41"/>
      <c r="CO149" s="41"/>
      <c r="CP149" s="41"/>
      <c r="CQ149" s="41"/>
      <c r="CR149" s="41"/>
      <c r="CS149" s="41"/>
      <c r="CT149" s="41"/>
      <c r="CU149" s="41"/>
      <c r="CV149" s="41"/>
      <c r="CW149" s="41"/>
      <c r="CX149" s="41"/>
      <c r="CY149" s="41"/>
      <c r="CZ149" s="41"/>
      <c r="DA149" s="41"/>
      <c r="DB149" s="41"/>
      <c r="DC149" s="41"/>
      <c r="DD149" s="41"/>
      <c r="DE149" s="41"/>
      <c r="DF149" s="41"/>
      <c r="DG149" s="41"/>
      <c r="DH149" s="41"/>
      <c r="DI149" s="41"/>
      <c r="DJ149" s="41"/>
      <c r="DK149" s="41"/>
      <c r="DL149" s="41"/>
      <c r="DM149" s="41"/>
      <c r="DN149" s="41"/>
      <c r="DO149" s="41"/>
      <c r="DP149" s="41"/>
      <c r="DQ149" s="41"/>
      <c r="DR149" s="41"/>
      <c r="DS149" s="41"/>
      <c r="DT149" s="41"/>
      <c r="DU149" s="41"/>
      <c r="DV149" s="41"/>
      <c r="DW149" s="41"/>
      <c r="DX149" s="41"/>
      <c r="DY149" s="41"/>
      <c r="DZ149" s="41"/>
      <c r="EA149" s="41"/>
      <c r="EB149" s="41"/>
      <c r="EC149" s="41"/>
      <c r="ED149" s="41"/>
      <c r="EE149" s="41"/>
      <c r="EF149" s="41"/>
      <c r="EG149" s="41"/>
      <c r="EH149" s="41"/>
      <c r="EI149" s="41"/>
      <c r="EJ149" s="41"/>
      <c r="EK149" s="41"/>
      <c r="EL149" s="41"/>
      <c r="EM149" s="41"/>
      <c r="EN149" s="41"/>
      <c r="EO149" s="41"/>
      <c r="EP149" s="41"/>
      <c r="EQ149" s="41"/>
      <c r="ER149" s="41"/>
      <c r="ES149" s="41"/>
      <c r="ET149" s="41"/>
      <c r="EU149" s="41"/>
      <c r="EV149" s="41"/>
      <c r="EW149" s="41"/>
      <c r="EX149" s="41"/>
      <c r="EY149" s="41"/>
      <c r="EZ149" s="41"/>
      <c r="FA149" s="41"/>
      <c r="FB149" s="41"/>
      <c r="FC149" s="41"/>
      <c r="FD149" s="41"/>
      <c r="FE149" s="41"/>
      <c r="FF149" s="41"/>
      <c r="FG149" s="41"/>
      <c r="FH149" s="41"/>
      <c r="FI149" s="41"/>
      <c r="FJ149" s="41"/>
      <c r="FK149" s="41"/>
      <c r="FL149" s="41"/>
      <c r="FM149" s="41"/>
      <c r="FN149" s="41"/>
      <c r="FO149" s="41"/>
      <c r="FP149" s="41"/>
      <c r="FQ149" s="41"/>
      <c r="FR149" s="41"/>
      <c r="FS149" s="41"/>
      <c r="FT149" s="41"/>
      <c r="FU149" s="41"/>
      <c r="FV149" s="41"/>
      <c r="FW149" s="41"/>
      <c r="FX149" s="41"/>
      <c r="FY149" s="41"/>
      <c r="FZ149" s="41"/>
      <c r="GA149" s="41"/>
      <c r="GB149" s="41"/>
      <c r="GC149" s="41"/>
      <c r="GD149" s="41"/>
      <c r="GE149" s="41"/>
      <c r="GF149" s="41"/>
      <c r="GG149" s="41"/>
      <c r="GH149" s="41"/>
      <c r="GI149" s="41"/>
      <c r="GJ149" s="41"/>
      <c r="GK149" s="41"/>
      <c r="GL149" s="41"/>
      <c r="GM149" s="41"/>
      <c r="GN149" s="41"/>
      <c r="GO149" s="41"/>
      <c r="GP149" s="41"/>
      <c r="GQ149" s="41"/>
      <c r="GR149" s="41"/>
      <c r="GS149" s="41"/>
      <c r="GT149" s="41"/>
      <c r="GU149" s="41"/>
      <c r="GV149" s="41"/>
      <c r="GW149" s="41"/>
      <c r="GX149" s="41"/>
      <c r="GY149" s="41"/>
      <c r="GZ149" s="41"/>
      <c r="HA149" s="41"/>
      <c r="HB149" s="41"/>
      <c r="HC149" s="41"/>
      <c r="HD149" s="41"/>
      <c r="HE149" s="41"/>
      <c r="HF149" s="41"/>
      <c r="HG149" s="41"/>
      <c r="HH149" s="41"/>
      <c r="HI149" s="41"/>
      <c r="HJ149" s="41"/>
      <c r="HK149" s="41"/>
      <c r="HL149" s="41"/>
      <c r="HM149" s="41"/>
      <c r="HN149" s="41"/>
      <c r="HO149" s="41"/>
      <c r="HP149" s="41"/>
      <c r="HQ149" s="41"/>
      <c r="HR149" s="41"/>
      <c r="HS149" s="41"/>
      <c r="HT149" s="41"/>
      <c r="HU149" s="41"/>
      <c r="HV149" s="41"/>
      <c r="HW149" s="41"/>
      <c r="HX149" s="41"/>
      <c r="HY149" s="41"/>
      <c r="HZ149" s="41"/>
      <c r="IA149" s="41"/>
      <c r="IB149" s="41"/>
      <c r="IC149" s="41"/>
      <c r="ID149" s="41"/>
      <c r="IE149" s="41"/>
      <c r="IF149" s="41"/>
      <c r="IG149" s="41"/>
      <c r="IH149" s="41"/>
      <c r="II149" s="41"/>
      <c r="IJ149" s="41"/>
      <c r="IK149" s="41"/>
      <c r="IL149" s="41"/>
      <c r="IM149" s="41"/>
      <c r="IN149" s="41"/>
      <c r="IO149" s="41"/>
      <c r="IP149" s="41"/>
      <c r="IQ149" s="41"/>
      <c r="IR149" s="41"/>
      <c r="IS149" s="41"/>
      <c r="IT149" s="41"/>
      <c r="IU149" s="41"/>
      <c r="IV149" s="41"/>
      <c r="IW149" s="41"/>
      <c r="IX149" s="41"/>
      <c r="IY149" s="41"/>
      <c r="IZ149" s="41"/>
      <c r="JA149" s="41"/>
      <c r="JB149" s="41"/>
      <c r="JC149" s="41"/>
      <c r="JD149" s="41"/>
      <c r="JE149" s="41"/>
      <c r="JF149" s="41"/>
      <c r="JG149" s="41"/>
      <c r="JH149" s="41"/>
      <c r="JI149" s="41"/>
      <c r="JJ149" s="41"/>
      <c r="JK149" s="41"/>
      <c r="JL149" s="41"/>
      <c r="JM149" s="41"/>
      <c r="JN149" s="41"/>
      <c r="JO149" s="41"/>
      <c r="JP149" s="41"/>
      <c r="JQ149" s="41"/>
      <c r="JR149" s="41"/>
      <c r="JS149" s="41"/>
      <c r="JT149" s="41"/>
      <c r="JU149" s="41"/>
      <c r="JV149" s="41"/>
      <c r="JW149" s="41"/>
      <c r="JX149" s="41"/>
      <c r="JY149" s="41"/>
      <c r="JZ149" s="41"/>
      <c r="KA149" s="41"/>
      <c r="KB149" s="41"/>
      <c r="KC149" s="41"/>
      <c r="KD149" s="41"/>
      <c r="KE149" s="41"/>
      <c r="KF149" s="41"/>
      <c r="KG149" s="41"/>
      <c r="KH149" s="41"/>
      <c r="KI149" s="41"/>
      <c r="KJ149" s="41"/>
      <c r="KK149" s="41"/>
      <c r="KL149" s="41"/>
      <c r="KM149" s="41"/>
      <c r="KN149" s="41"/>
      <c r="KO149" s="41"/>
      <c r="KP149" s="41"/>
      <c r="KQ149" s="41"/>
      <c r="KR149" s="41"/>
      <c r="KS149" s="41"/>
      <c r="KT149" s="41"/>
      <c r="KU149" s="41"/>
      <c r="KV149" s="41"/>
      <c r="KW149" s="41"/>
      <c r="KX149" s="41"/>
      <c r="KY149" s="41"/>
      <c r="KZ149" s="41"/>
      <c r="LA149" s="41"/>
      <c r="LB149" s="41"/>
      <c r="LC149" s="41"/>
      <c r="LD149" s="41"/>
      <c r="LE149" s="41"/>
      <c r="LF149" s="41"/>
      <c r="LG149" s="41"/>
      <c r="LH149" s="41"/>
      <c r="LI149" s="41"/>
      <c r="LJ149" s="41"/>
      <c r="LK149" s="41"/>
      <c r="LL149" s="41"/>
      <c r="LM149" s="41"/>
      <c r="LN149" s="41"/>
      <c r="LO149" s="41"/>
      <c r="LP149" s="41"/>
      <c r="LQ149" s="41"/>
      <c r="LR149" s="41"/>
      <c r="LS149" s="41"/>
      <c r="LT149" s="41"/>
      <c r="LU149" s="41"/>
      <c r="LV149" s="41"/>
      <c r="LW149" s="41"/>
      <c r="LX149" s="41"/>
      <c r="LY149" s="41"/>
      <c r="LZ149" s="41"/>
      <c r="MA149" s="41"/>
      <c r="MB149" s="41"/>
      <c r="MC149" s="41"/>
      <c r="MD149" s="41"/>
      <c r="ME149" s="41"/>
      <c r="MF149" s="41"/>
      <c r="MG149" s="41"/>
      <c r="MH149" s="41"/>
      <c r="MI149" s="41"/>
      <c r="MJ149" s="41"/>
      <c r="MK149" s="41"/>
      <c r="ML149" s="41"/>
      <c r="MM149" s="41"/>
      <c r="MN149" s="41"/>
      <c r="MO149" s="41"/>
      <c r="MP149" s="41"/>
      <c r="MQ149" s="41"/>
      <c r="MR149" s="41"/>
      <c r="MS149" s="41"/>
      <c r="MT149" s="41"/>
      <c r="MU149" s="41"/>
      <c r="MV149" s="41"/>
      <c r="MW149" s="41"/>
      <c r="MX149" s="41"/>
      <c r="MY149" s="41"/>
      <c r="MZ149" s="41"/>
      <c r="NA149" s="41"/>
      <c r="NB149" s="41"/>
      <c r="NC149" s="41"/>
      <c r="ND149" s="41"/>
      <c r="NE149" s="41"/>
      <c r="NF149" s="41"/>
      <c r="NG149" s="41"/>
      <c r="NH149" s="41"/>
      <c r="NI149" s="41"/>
      <c r="NJ149" s="41"/>
      <c r="NK149" s="41"/>
      <c r="NL149" s="41"/>
      <c r="NM149" s="41"/>
      <c r="NN149" s="41"/>
      <c r="NO149" s="41"/>
      <c r="NP149" s="41"/>
      <c r="NQ149" s="41"/>
      <c r="NR149" s="41"/>
      <c r="NS149" s="41"/>
      <c r="NT149" s="41"/>
      <c r="NU149" s="41"/>
      <c r="NV149" s="41"/>
      <c r="NW149" s="41"/>
      <c r="NX149" s="41"/>
      <c r="NY149" s="41"/>
      <c r="NZ149" s="41"/>
      <c r="OA149" s="41"/>
      <c r="OB149" s="41"/>
      <c r="OC149" s="41"/>
      <c r="OD149" s="41"/>
      <c r="OE149" s="41"/>
      <c r="OF149" s="41"/>
      <c r="OG149" s="41"/>
      <c r="OH149" s="41"/>
      <c r="OI149" s="41"/>
      <c r="OJ149" s="41"/>
      <c r="OK149" s="41"/>
      <c r="OL149" s="41"/>
      <c r="OM149" s="41"/>
      <c r="ON149" s="41"/>
      <c r="OO149" s="41"/>
      <c r="OP149" s="41"/>
      <c r="OQ149" s="41"/>
      <c r="OR149" s="41"/>
      <c r="OS149" s="41"/>
      <c r="OT149" s="41"/>
      <c r="OU149" s="41"/>
      <c r="OV149" s="41"/>
      <c r="OW149" s="41"/>
      <c r="OX149" s="41"/>
      <c r="OY149" s="41"/>
      <c r="OZ149" s="41"/>
      <c r="PA149" s="41"/>
      <c r="PB149" s="41"/>
      <c r="PC149" s="41"/>
      <c r="PD149" s="41"/>
      <c r="PE149" s="41"/>
      <c r="PF149" s="41"/>
      <c r="PG149" s="41"/>
      <c r="PH149" s="41"/>
      <c r="PI149" s="41"/>
      <c r="PJ149" s="41"/>
      <c r="PK149" s="41"/>
      <c r="PL149" s="41"/>
      <c r="PM149" s="41"/>
      <c r="PN149" s="41"/>
      <c r="PO149" s="41"/>
      <c r="PP149" s="41"/>
      <c r="PQ149" s="41"/>
      <c r="PR149" s="41"/>
      <c r="PS149" s="41"/>
      <c r="PT149" s="41"/>
      <c r="PU149" s="41"/>
      <c r="PV149" s="41"/>
      <c r="PW149" s="41"/>
      <c r="PX149" s="41"/>
      <c r="PY149" s="41"/>
      <c r="PZ149" s="41"/>
      <c r="QA149" s="41"/>
      <c r="QB149" s="41"/>
      <c r="QC149" s="41"/>
      <c r="QD149" s="41"/>
      <c r="QE149" s="41"/>
      <c r="QF149" s="41"/>
      <c r="QG149" s="41"/>
      <c r="QH149" s="41"/>
      <c r="QI149" s="41"/>
      <c r="QJ149" s="41"/>
      <c r="QK149" s="41"/>
      <c r="QL149" s="41"/>
      <c r="QM149" s="41"/>
      <c r="QN149" s="41"/>
      <c r="QO149" s="41"/>
      <c r="QP149" s="41"/>
      <c r="QQ149" s="41"/>
      <c r="QR149" s="41"/>
      <c r="QS149" s="41"/>
      <c r="QT149" s="41"/>
      <c r="QU149" s="41"/>
      <c r="QV149" s="41"/>
      <c r="QW149" s="41"/>
      <c r="QX149" s="41"/>
      <c r="QY149" s="41"/>
      <c r="QZ149" s="41"/>
      <c r="RA149" s="41"/>
      <c r="RB149" s="41"/>
      <c r="RC149" s="41"/>
      <c r="RD149" s="41"/>
      <c r="RE149" s="41"/>
      <c r="RF149" s="41"/>
      <c r="RG149" s="41"/>
      <c r="RH149" s="41"/>
      <c r="RI149" s="41"/>
      <c r="RJ149" s="41"/>
      <c r="RK149" s="41"/>
      <c r="RL149" s="41"/>
      <c r="RM149" s="41"/>
      <c r="RN149" s="41"/>
      <c r="RO149" s="41"/>
      <c r="RP149" s="41"/>
      <c r="RQ149" s="41"/>
      <c r="RR149" s="41"/>
      <c r="RS149" s="41"/>
      <c r="RT149" s="41"/>
      <c r="RU149" s="41"/>
      <c r="RV149" s="41"/>
      <c r="RW149" s="41"/>
      <c r="RX149" s="41"/>
      <c r="RY149" s="41"/>
      <c r="RZ149" s="41"/>
      <c r="SA149" s="41"/>
      <c r="SB149" s="41"/>
      <c r="SC149" s="41"/>
      <c r="SD149" s="41"/>
      <c r="SE149" s="41"/>
      <c r="SF149" s="41"/>
      <c r="SG149" s="41"/>
      <c r="SH149" s="41"/>
      <c r="SI149" s="41"/>
      <c r="SJ149" s="41"/>
      <c r="SK149" s="41"/>
      <c r="SL149" s="41"/>
      <c r="SM149" s="41"/>
      <c r="SN149" s="41"/>
      <c r="SO149" s="41"/>
      <c r="SP149" s="41"/>
      <c r="SQ149" s="41"/>
      <c r="SR149" s="41"/>
      <c r="SS149" s="41"/>
      <c r="ST149" s="41"/>
      <c r="SU149" s="41"/>
      <c r="SV149" s="41"/>
      <c r="SW149" s="41"/>
      <c r="SX149" s="41"/>
      <c r="SY149" s="41"/>
      <c r="SZ149" s="41"/>
      <c r="TA149" s="41"/>
      <c r="TB149" s="41"/>
      <c r="TC149" s="41"/>
      <c r="TD149" s="41"/>
      <c r="TE149" s="41"/>
      <c r="TF149" s="41"/>
      <c r="TG149" s="41"/>
      <c r="TH149" s="41"/>
      <c r="TI149" s="41"/>
      <c r="TJ149" s="41"/>
      <c r="TK149" s="41"/>
      <c r="TL149" s="41"/>
      <c r="TM149" s="41"/>
      <c r="TN149" s="41"/>
      <c r="TO149" s="41"/>
      <c r="TP149" s="41"/>
      <c r="TQ149" s="41"/>
      <c r="TR149" s="41"/>
      <c r="TS149" s="41"/>
      <c r="TT149" s="41"/>
      <c r="TU149" s="41"/>
      <c r="TV149" s="41"/>
      <c r="TW149" s="41"/>
      <c r="TX149" s="41"/>
      <c r="TY149" s="41"/>
      <c r="TZ149" s="41"/>
      <c r="UA149" s="41"/>
      <c r="UB149" s="41"/>
      <c r="UC149" s="41"/>
      <c r="UD149" s="41"/>
      <c r="UE149" s="41"/>
      <c r="UF149" s="41"/>
      <c r="UG149" s="41"/>
      <c r="UH149" s="41"/>
      <c r="UI149" s="41"/>
      <c r="UJ149" s="41"/>
      <c r="UK149" s="41"/>
      <c r="UL149" s="41"/>
    </row>
    <row r="150" spans="1:558" s="49" customFormat="1" ht="22.5" x14ac:dyDescent="0.2">
      <c r="A150" s="116"/>
      <c r="B150" s="135"/>
      <c r="C150" s="138"/>
      <c r="D150" s="74" t="s">
        <v>46</v>
      </c>
      <c r="E150" s="63">
        <v>737</v>
      </c>
      <c r="F150" s="8" t="s">
        <v>185</v>
      </c>
      <c r="G150" s="5">
        <f t="shared" si="66"/>
        <v>8794200</v>
      </c>
      <c r="H150" s="36">
        <v>0</v>
      </c>
      <c r="I150" s="5">
        <v>0</v>
      </c>
      <c r="J150" s="5">
        <v>8794200</v>
      </c>
      <c r="K150" s="5">
        <v>0</v>
      </c>
      <c r="L150" s="5">
        <v>0</v>
      </c>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c r="BI150" s="41"/>
      <c r="BJ150" s="41"/>
      <c r="BK150" s="41"/>
      <c r="BL150" s="41"/>
      <c r="BM150" s="41"/>
      <c r="BN150" s="41"/>
      <c r="BO150" s="41"/>
      <c r="BP150" s="41"/>
      <c r="BQ150" s="41"/>
      <c r="BR150" s="41"/>
      <c r="BS150" s="41"/>
      <c r="BT150" s="41"/>
      <c r="BU150" s="41"/>
      <c r="BV150" s="41"/>
      <c r="BW150" s="41"/>
      <c r="BX150" s="41"/>
      <c r="BY150" s="41"/>
      <c r="BZ150" s="41"/>
      <c r="CA150" s="41"/>
      <c r="CB150" s="41"/>
      <c r="CC150" s="41"/>
      <c r="CD150" s="41"/>
      <c r="CE150" s="41"/>
      <c r="CF150" s="41"/>
      <c r="CG150" s="41"/>
      <c r="CH150" s="41"/>
      <c r="CI150" s="41"/>
      <c r="CJ150" s="41"/>
      <c r="CK150" s="41"/>
      <c r="CL150" s="41"/>
      <c r="CM150" s="41"/>
      <c r="CN150" s="41"/>
      <c r="CO150" s="41"/>
      <c r="CP150" s="41"/>
      <c r="CQ150" s="41"/>
      <c r="CR150" s="41"/>
      <c r="CS150" s="41"/>
      <c r="CT150" s="41"/>
      <c r="CU150" s="41"/>
      <c r="CV150" s="41"/>
      <c r="CW150" s="41"/>
      <c r="CX150" s="41"/>
      <c r="CY150" s="41"/>
      <c r="CZ150" s="41"/>
      <c r="DA150" s="41"/>
      <c r="DB150" s="41"/>
      <c r="DC150" s="41"/>
      <c r="DD150" s="41"/>
      <c r="DE150" s="41"/>
      <c r="DF150" s="41"/>
      <c r="DG150" s="41"/>
      <c r="DH150" s="41"/>
      <c r="DI150" s="41"/>
      <c r="DJ150" s="41"/>
      <c r="DK150" s="41"/>
      <c r="DL150" s="41"/>
      <c r="DM150" s="41"/>
      <c r="DN150" s="41"/>
      <c r="DO150" s="41"/>
      <c r="DP150" s="41"/>
      <c r="DQ150" s="41"/>
      <c r="DR150" s="41"/>
      <c r="DS150" s="41"/>
      <c r="DT150" s="41"/>
      <c r="DU150" s="41"/>
      <c r="DV150" s="41"/>
      <c r="DW150" s="41"/>
      <c r="DX150" s="41"/>
      <c r="DY150" s="41"/>
      <c r="DZ150" s="41"/>
      <c r="EA150" s="41"/>
      <c r="EB150" s="41"/>
      <c r="EC150" s="41"/>
      <c r="ED150" s="41"/>
      <c r="EE150" s="41"/>
      <c r="EF150" s="41"/>
      <c r="EG150" s="41"/>
      <c r="EH150" s="41"/>
      <c r="EI150" s="41"/>
      <c r="EJ150" s="41"/>
      <c r="EK150" s="41"/>
      <c r="EL150" s="41"/>
      <c r="EM150" s="41"/>
      <c r="EN150" s="41"/>
      <c r="EO150" s="41"/>
      <c r="EP150" s="41"/>
      <c r="EQ150" s="41"/>
      <c r="ER150" s="41"/>
      <c r="ES150" s="41"/>
      <c r="ET150" s="41"/>
      <c r="EU150" s="41"/>
      <c r="EV150" s="41"/>
      <c r="EW150" s="41"/>
      <c r="EX150" s="41"/>
      <c r="EY150" s="41"/>
      <c r="EZ150" s="41"/>
      <c r="FA150" s="41"/>
      <c r="FB150" s="41"/>
      <c r="FC150" s="41"/>
      <c r="FD150" s="41"/>
      <c r="FE150" s="41"/>
      <c r="FF150" s="41"/>
      <c r="FG150" s="41"/>
      <c r="FH150" s="41"/>
      <c r="FI150" s="41"/>
      <c r="FJ150" s="41"/>
      <c r="FK150" s="41"/>
      <c r="FL150" s="41"/>
      <c r="FM150" s="41"/>
      <c r="FN150" s="41"/>
      <c r="FO150" s="41"/>
      <c r="FP150" s="41"/>
      <c r="FQ150" s="41"/>
      <c r="FR150" s="41"/>
      <c r="FS150" s="41"/>
      <c r="FT150" s="41"/>
      <c r="FU150" s="41"/>
      <c r="FV150" s="41"/>
      <c r="FW150" s="41"/>
      <c r="FX150" s="41"/>
      <c r="FY150" s="41"/>
      <c r="FZ150" s="41"/>
      <c r="GA150" s="41"/>
      <c r="GB150" s="41"/>
      <c r="GC150" s="41"/>
      <c r="GD150" s="41"/>
      <c r="GE150" s="41"/>
      <c r="GF150" s="41"/>
      <c r="GG150" s="41"/>
      <c r="GH150" s="41"/>
      <c r="GI150" s="41"/>
      <c r="GJ150" s="41"/>
      <c r="GK150" s="41"/>
      <c r="GL150" s="41"/>
      <c r="GM150" s="41"/>
      <c r="GN150" s="41"/>
      <c r="GO150" s="41"/>
      <c r="GP150" s="41"/>
      <c r="GQ150" s="41"/>
      <c r="GR150" s="41"/>
      <c r="GS150" s="41"/>
      <c r="GT150" s="41"/>
      <c r="GU150" s="41"/>
      <c r="GV150" s="41"/>
      <c r="GW150" s="41"/>
      <c r="GX150" s="41"/>
      <c r="GY150" s="41"/>
      <c r="GZ150" s="41"/>
      <c r="HA150" s="41"/>
      <c r="HB150" s="41"/>
      <c r="HC150" s="41"/>
      <c r="HD150" s="41"/>
      <c r="HE150" s="41"/>
      <c r="HF150" s="41"/>
      <c r="HG150" s="41"/>
      <c r="HH150" s="41"/>
      <c r="HI150" s="41"/>
      <c r="HJ150" s="41"/>
      <c r="HK150" s="41"/>
      <c r="HL150" s="41"/>
      <c r="HM150" s="41"/>
      <c r="HN150" s="41"/>
      <c r="HO150" s="41"/>
      <c r="HP150" s="41"/>
      <c r="HQ150" s="41"/>
      <c r="HR150" s="41"/>
      <c r="HS150" s="41"/>
      <c r="HT150" s="41"/>
      <c r="HU150" s="41"/>
      <c r="HV150" s="41"/>
      <c r="HW150" s="41"/>
      <c r="HX150" s="41"/>
      <c r="HY150" s="41"/>
      <c r="HZ150" s="41"/>
      <c r="IA150" s="41"/>
      <c r="IB150" s="41"/>
      <c r="IC150" s="41"/>
      <c r="ID150" s="41"/>
      <c r="IE150" s="41"/>
      <c r="IF150" s="41"/>
      <c r="IG150" s="41"/>
      <c r="IH150" s="41"/>
      <c r="II150" s="41"/>
      <c r="IJ150" s="41"/>
      <c r="IK150" s="41"/>
      <c r="IL150" s="41"/>
      <c r="IM150" s="41"/>
      <c r="IN150" s="41"/>
      <c r="IO150" s="41"/>
      <c r="IP150" s="41"/>
      <c r="IQ150" s="41"/>
      <c r="IR150" s="41"/>
      <c r="IS150" s="41"/>
      <c r="IT150" s="41"/>
      <c r="IU150" s="41"/>
      <c r="IV150" s="41"/>
      <c r="IW150" s="41"/>
      <c r="IX150" s="41"/>
      <c r="IY150" s="41"/>
      <c r="IZ150" s="41"/>
      <c r="JA150" s="41"/>
      <c r="JB150" s="41"/>
      <c r="JC150" s="41"/>
      <c r="JD150" s="41"/>
      <c r="JE150" s="41"/>
      <c r="JF150" s="41"/>
      <c r="JG150" s="41"/>
      <c r="JH150" s="41"/>
      <c r="JI150" s="41"/>
      <c r="JJ150" s="41"/>
      <c r="JK150" s="41"/>
      <c r="JL150" s="41"/>
      <c r="JM150" s="41"/>
      <c r="JN150" s="41"/>
      <c r="JO150" s="41"/>
      <c r="JP150" s="41"/>
      <c r="JQ150" s="41"/>
      <c r="JR150" s="41"/>
      <c r="JS150" s="41"/>
      <c r="JT150" s="41"/>
      <c r="JU150" s="41"/>
      <c r="JV150" s="41"/>
      <c r="JW150" s="41"/>
      <c r="JX150" s="41"/>
      <c r="JY150" s="41"/>
      <c r="JZ150" s="41"/>
      <c r="KA150" s="41"/>
      <c r="KB150" s="41"/>
      <c r="KC150" s="41"/>
      <c r="KD150" s="41"/>
      <c r="KE150" s="41"/>
      <c r="KF150" s="41"/>
      <c r="KG150" s="41"/>
      <c r="KH150" s="41"/>
      <c r="KI150" s="41"/>
      <c r="KJ150" s="41"/>
      <c r="KK150" s="41"/>
      <c r="KL150" s="41"/>
      <c r="KM150" s="41"/>
      <c r="KN150" s="41"/>
      <c r="KO150" s="41"/>
      <c r="KP150" s="41"/>
      <c r="KQ150" s="41"/>
      <c r="KR150" s="41"/>
      <c r="KS150" s="41"/>
      <c r="KT150" s="41"/>
      <c r="KU150" s="41"/>
      <c r="KV150" s="41"/>
      <c r="KW150" s="41"/>
      <c r="KX150" s="41"/>
      <c r="KY150" s="41"/>
      <c r="KZ150" s="41"/>
      <c r="LA150" s="41"/>
      <c r="LB150" s="41"/>
      <c r="LC150" s="41"/>
      <c r="LD150" s="41"/>
      <c r="LE150" s="41"/>
      <c r="LF150" s="41"/>
      <c r="LG150" s="41"/>
      <c r="LH150" s="41"/>
      <c r="LI150" s="41"/>
      <c r="LJ150" s="41"/>
      <c r="LK150" s="41"/>
      <c r="LL150" s="41"/>
      <c r="LM150" s="41"/>
      <c r="LN150" s="41"/>
      <c r="LO150" s="41"/>
      <c r="LP150" s="41"/>
      <c r="LQ150" s="41"/>
      <c r="LR150" s="41"/>
      <c r="LS150" s="41"/>
      <c r="LT150" s="41"/>
      <c r="LU150" s="41"/>
      <c r="LV150" s="41"/>
      <c r="LW150" s="41"/>
      <c r="LX150" s="41"/>
      <c r="LY150" s="41"/>
      <c r="LZ150" s="41"/>
      <c r="MA150" s="41"/>
      <c r="MB150" s="41"/>
      <c r="MC150" s="41"/>
      <c r="MD150" s="41"/>
      <c r="ME150" s="41"/>
      <c r="MF150" s="41"/>
      <c r="MG150" s="41"/>
      <c r="MH150" s="41"/>
      <c r="MI150" s="41"/>
      <c r="MJ150" s="41"/>
      <c r="MK150" s="41"/>
      <c r="ML150" s="41"/>
      <c r="MM150" s="41"/>
      <c r="MN150" s="41"/>
      <c r="MO150" s="41"/>
      <c r="MP150" s="41"/>
      <c r="MQ150" s="41"/>
      <c r="MR150" s="41"/>
      <c r="MS150" s="41"/>
      <c r="MT150" s="41"/>
      <c r="MU150" s="41"/>
      <c r="MV150" s="41"/>
      <c r="MW150" s="41"/>
      <c r="MX150" s="41"/>
      <c r="MY150" s="41"/>
      <c r="MZ150" s="41"/>
      <c r="NA150" s="41"/>
      <c r="NB150" s="41"/>
      <c r="NC150" s="41"/>
      <c r="ND150" s="41"/>
      <c r="NE150" s="41"/>
      <c r="NF150" s="41"/>
      <c r="NG150" s="41"/>
      <c r="NH150" s="41"/>
      <c r="NI150" s="41"/>
      <c r="NJ150" s="41"/>
      <c r="NK150" s="41"/>
      <c r="NL150" s="41"/>
      <c r="NM150" s="41"/>
      <c r="NN150" s="41"/>
      <c r="NO150" s="41"/>
      <c r="NP150" s="41"/>
      <c r="NQ150" s="41"/>
      <c r="NR150" s="41"/>
      <c r="NS150" s="41"/>
      <c r="NT150" s="41"/>
      <c r="NU150" s="41"/>
      <c r="NV150" s="41"/>
      <c r="NW150" s="41"/>
      <c r="NX150" s="41"/>
      <c r="NY150" s="41"/>
      <c r="NZ150" s="41"/>
      <c r="OA150" s="41"/>
      <c r="OB150" s="41"/>
      <c r="OC150" s="41"/>
      <c r="OD150" s="41"/>
      <c r="OE150" s="41"/>
      <c r="OF150" s="41"/>
      <c r="OG150" s="41"/>
      <c r="OH150" s="41"/>
      <c r="OI150" s="41"/>
      <c r="OJ150" s="41"/>
      <c r="OK150" s="41"/>
      <c r="OL150" s="41"/>
      <c r="OM150" s="41"/>
      <c r="ON150" s="41"/>
      <c r="OO150" s="41"/>
      <c r="OP150" s="41"/>
      <c r="OQ150" s="41"/>
      <c r="OR150" s="41"/>
      <c r="OS150" s="41"/>
      <c r="OT150" s="41"/>
      <c r="OU150" s="41"/>
      <c r="OV150" s="41"/>
      <c r="OW150" s="41"/>
      <c r="OX150" s="41"/>
      <c r="OY150" s="41"/>
      <c r="OZ150" s="41"/>
      <c r="PA150" s="41"/>
      <c r="PB150" s="41"/>
      <c r="PC150" s="41"/>
      <c r="PD150" s="41"/>
      <c r="PE150" s="41"/>
      <c r="PF150" s="41"/>
      <c r="PG150" s="41"/>
      <c r="PH150" s="41"/>
      <c r="PI150" s="41"/>
      <c r="PJ150" s="41"/>
      <c r="PK150" s="41"/>
      <c r="PL150" s="41"/>
      <c r="PM150" s="41"/>
      <c r="PN150" s="41"/>
      <c r="PO150" s="41"/>
      <c r="PP150" s="41"/>
      <c r="PQ150" s="41"/>
      <c r="PR150" s="41"/>
      <c r="PS150" s="41"/>
      <c r="PT150" s="41"/>
      <c r="PU150" s="41"/>
      <c r="PV150" s="41"/>
      <c r="PW150" s="41"/>
      <c r="PX150" s="41"/>
      <c r="PY150" s="41"/>
      <c r="PZ150" s="41"/>
      <c r="QA150" s="41"/>
      <c r="QB150" s="41"/>
      <c r="QC150" s="41"/>
      <c r="QD150" s="41"/>
      <c r="QE150" s="41"/>
      <c r="QF150" s="41"/>
      <c r="QG150" s="41"/>
      <c r="QH150" s="41"/>
      <c r="QI150" s="41"/>
      <c r="QJ150" s="41"/>
      <c r="QK150" s="41"/>
      <c r="QL150" s="41"/>
      <c r="QM150" s="41"/>
      <c r="QN150" s="41"/>
      <c r="QO150" s="41"/>
      <c r="QP150" s="41"/>
      <c r="QQ150" s="41"/>
      <c r="QR150" s="41"/>
      <c r="QS150" s="41"/>
      <c r="QT150" s="41"/>
      <c r="QU150" s="41"/>
      <c r="QV150" s="41"/>
      <c r="QW150" s="41"/>
      <c r="QX150" s="41"/>
      <c r="QY150" s="41"/>
      <c r="QZ150" s="41"/>
      <c r="RA150" s="41"/>
      <c r="RB150" s="41"/>
      <c r="RC150" s="41"/>
      <c r="RD150" s="41"/>
      <c r="RE150" s="41"/>
      <c r="RF150" s="41"/>
      <c r="RG150" s="41"/>
      <c r="RH150" s="41"/>
      <c r="RI150" s="41"/>
      <c r="RJ150" s="41"/>
      <c r="RK150" s="41"/>
      <c r="RL150" s="41"/>
      <c r="RM150" s="41"/>
      <c r="RN150" s="41"/>
      <c r="RO150" s="41"/>
      <c r="RP150" s="41"/>
      <c r="RQ150" s="41"/>
      <c r="RR150" s="41"/>
      <c r="RS150" s="41"/>
      <c r="RT150" s="41"/>
      <c r="RU150" s="41"/>
      <c r="RV150" s="41"/>
      <c r="RW150" s="41"/>
      <c r="RX150" s="41"/>
      <c r="RY150" s="41"/>
      <c r="RZ150" s="41"/>
      <c r="SA150" s="41"/>
      <c r="SB150" s="41"/>
      <c r="SC150" s="41"/>
      <c r="SD150" s="41"/>
      <c r="SE150" s="41"/>
      <c r="SF150" s="41"/>
      <c r="SG150" s="41"/>
      <c r="SH150" s="41"/>
      <c r="SI150" s="41"/>
      <c r="SJ150" s="41"/>
      <c r="SK150" s="41"/>
      <c r="SL150" s="41"/>
      <c r="SM150" s="41"/>
      <c r="SN150" s="41"/>
      <c r="SO150" s="41"/>
      <c r="SP150" s="41"/>
      <c r="SQ150" s="41"/>
      <c r="SR150" s="41"/>
      <c r="SS150" s="41"/>
      <c r="ST150" s="41"/>
      <c r="SU150" s="41"/>
      <c r="SV150" s="41"/>
      <c r="SW150" s="41"/>
      <c r="SX150" s="41"/>
      <c r="SY150" s="41"/>
      <c r="SZ150" s="41"/>
      <c r="TA150" s="41"/>
      <c r="TB150" s="41"/>
      <c r="TC150" s="41"/>
      <c r="TD150" s="41"/>
      <c r="TE150" s="41"/>
      <c r="TF150" s="41"/>
      <c r="TG150" s="41"/>
      <c r="TH150" s="41"/>
      <c r="TI150" s="41"/>
      <c r="TJ150" s="41"/>
      <c r="TK150" s="41"/>
      <c r="TL150" s="41"/>
      <c r="TM150" s="41"/>
      <c r="TN150" s="41"/>
      <c r="TO150" s="41"/>
      <c r="TP150" s="41"/>
      <c r="TQ150" s="41"/>
      <c r="TR150" s="41"/>
      <c r="TS150" s="41"/>
      <c r="TT150" s="41"/>
      <c r="TU150" s="41"/>
      <c r="TV150" s="41"/>
      <c r="TW150" s="41"/>
      <c r="TX150" s="41"/>
      <c r="TY150" s="41"/>
      <c r="TZ150" s="41"/>
      <c r="UA150" s="41"/>
      <c r="UB150" s="41"/>
      <c r="UC150" s="41"/>
      <c r="UD150" s="41"/>
      <c r="UE150" s="41"/>
      <c r="UF150" s="41"/>
      <c r="UG150" s="41"/>
      <c r="UH150" s="41"/>
      <c r="UI150" s="41"/>
      <c r="UJ150" s="41"/>
      <c r="UK150" s="41"/>
      <c r="UL150" s="41"/>
    </row>
    <row r="151" spans="1:558" s="49" customFormat="1" ht="21" x14ac:dyDescent="0.2">
      <c r="A151" s="116"/>
      <c r="B151" s="135"/>
      <c r="C151" s="138"/>
      <c r="D151" s="74" t="s">
        <v>6</v>
      </c>
      <c r="E151" s="63">
        <v>737</v>
      </c>
      <c r="F151" s="8" t="s">
        <v>185</v>
      </c>
      <c r="G151" s="5">
        <f t="shared" si="66"/>
        <v>511290.69</v>
      </c>
      <c r="H151" s="36">
        <v>0</v>
      </c>
      <c r="I151" s="5">
        <v>0</v>
      </c>
      <c r="J151" s="5">
        <v>511290.69</v>
      </c>
      <c r="K151" s="5">
        <v>0</v>
      </c>
      <c r="L151" s="5">
        <v>0</v>
      </c>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c r="BI151" s="41"/>
      <c r="BJ151" s="41"/>
      <c r="BK151" s="41"/>
      <c r="BL151" s="41"/>
      <c r="BM151" s="41"/>
      <c r="BN151" s="41"/>
      <c r="BO151" s="41"/>
      <c r="BP151" s="41"/>
      <c r="BQ151" s="41"/>
      <c r="BR151" s="41"/>
      <c r="BS151" s="41"/>
      <c r="BT151" s="41"/>
      <c r="BU151" s="41"/>
      <c r="BV151" s="41"/>
      <c r="BW151" s="41"/>
      <c r="BX151" s="41"/>
      <c r="BY151" s="41"/>
      <c r="BZ151" s="41"/>
      <c r="CA151" s="41"/>
      <c r="CB151" s="41"/>
      <c r="CC151" s="41"/>
      <c r="CD151" s="41"/>
      <c r="CE151" s="41"/>
      <c r="CF151" s="41"/>
      <c r="CG151" s="41"/>
      <c r="CH151" s="41"/>
      <c r="CI151" s="41"/>
      <c r="CJ151" s="41"/>
      <c r="CK151" s="41"/>
      <c r="CL151" s="41"/>
      <c r="CM151" s="41"/>
      <c r="CN151" s="41"/>
      <c r="CO151" s="41"/>
      <c r="CP151" s="41"/>
      <c r="CQ151" s="41"/>
      <c r="CR151" s="41"/>
      <c r="CS151" s="41"/>
      <c r="CT151" s="41"/>
      <c r="CU151" s="41"/>
      <c r="CV151" s="41"/>
      <c r="CW151" s="41"/>
      <c r="CX151" s="41"/>
      <c r="CY151" s="41"/>
      <c r="CZ151" s="41"/>
      <c r="DA151" s="41"/>
      <c r="DB151" s="41"/>
      <c r="DC151" s="41"/>
      <c r="DD151" s="41"/>
      <c r="DE151" s="41"/>
      <c r="DF151" s="41"/>
      <c r="DG151" s="41"/>
      <c r="DH151" s="41"/>
      <c r="DI151" s="41"/>
      <c r="DJ151" s="41"/>
      <c r="DK151" s="41"/>
      <c r="DL151" s="41"/>
      <c r="DM151" s="41"/>
      <c r="DN151" s="41"/>
      <c r="DO151" s="41"/>
      <c r="DP151" s="41"/>
      <c r="DQ151" s="41"/>
      <c r="DR151" s="41"/>
      <c r="DS151" s="41"/>
      <c r="DT151" s="41"/>
      <c r="DU151" s="41"/>
      <c r="DV151" s="41"/>
      <c r="DW151" s="41"/>
      <c r="DX151" s="41"/>
      <c r="DY151" s="41"/>
      <c r="DZ151" s="41"/>
      <c r="EA151" s="41"/>
      <c r="EB151" s="41"/>
      <c r="EC151" s="41"/>
      <c r="ED151" s="41"/>
      <c r="EE151" s="41"/>
      <c r="EF151" s="41"/>
      <c r="EG151" s="41"/>
      <c r="EH151" s="41"/>
      <c r="EI151" s="41"/>
      <c r="EJ151" s="41"/>
      <c r="EK151" s="41"/>
      <c r="EL151" s="41"/>
      <c r="EM151" s="41"/>
      <c r="EN151" s="41"/>
      <c r="EO151" s="41"/>
      <c r="EP151" s="41"/>
      <c r="EQ151" s="41"/>
      <c r="ER151" s="41"/>
      <c r="ES151" s="41"/>
      <c r="ET151" s="41"/>
      <c r="EU151" s="41"/>
      <c r="EV151" s="41"/>
      <c r="EW151" s="41"/>
      <c r="EX151" s="41"/>
      <c r="EY151" s="41"/>
      <c r="EZ151" s="41"/>
      <c r="FA151" s="41"/>
      <c r="FB151" s="41"/>
      <c r="FC151" s="41"/>
      <c r="FD151" s="41"/>
      <c r="FE151" s="41"/>
      <c r="FF151" s="41"/>
      <c r="FG151" s="41"/>
      <c r="FH151" s="41"/>
      <c r="FI151" s="41"/>
      <c r="FJ151" s="41"/>
      <c r="FK151" s="41"/>
      <c r="FL151" s="41"/>
      <c r="FM151" s="41"/>
      <c r="FN151" s="41"/>
      <c r="FO151" s="41"/>
      <c r="FP151" s="41"/>
      <c r="FQ151" s="41"/>
      <c r="FR151" s="41"/>
      <c r="FS151" s="41"/>
      <c r="FT151" s="41"/>
      <c r="FU151" s="41"/>
      <c r="FV151" s="41"/>
      <c r="FW151" s="41"/>
      <c r="FX151" s="41"/>
      <c r="FY151" s="41"/>
      <c r="FZ151" s="41"/>
      <c r="GA151" s="41"/>
      <c r="GB151" s="41"/>
      <c r="GC151" s="41"/>
      <c r="GD151" s="41"/>
      <c r="GE151" s="41"/>
      <c r="GF151" s="41"/>
      <c r="GG151" s="41"/>
      <c r="GH151" s="41"/>
      <c r="GI151" s="41"/>
      <c r="GJ151" s="41"/>
      <c r="GK151" s="41"/>
      <c r="GL151" s="41"/>
      <c r="GM151" s="41"/>
      <c r="GN151" s="41"/>
      <c r="GO151" s="41"/>
      <c r="GP151" s="41"/>
      <c r="GQ151" s="41"/>
      <c r="GR151" s="41"/>
      <c r="GS151" s="41"/>
      <c r="GT151" s="41"/>
      <c r="GU151" s="41"/>
      <c r="GV151" s="41"/>
      <c r="GW151" s="41"/>
      <c r="GX151" s="41"/>
      <c r="GY151" s="41"/>
      <c r="GZ151" s="41"/>
      <c r="HA151" s="41"/>
      <c r="HB151" s="41"/>
      <c r="HC151" s="41"/>
      <c r="HD151" s="41"/>
      <c r="HE151" s="41"/>
      <c r="HF151" s="41"/>
      <c r="HG151" s="41"/>
      <c r="HH151" s="41"/>
      <c r="HI151" s="41"/>
      <c r="HJ151" s="41"/>
      <c r="HK151" s="41"/>
      <c r="HL151" s="41"/>
      <c r="HM151" s="41"/>
      <c r="HN151" s="41"/>
      <c r="HO151" s="41"/>
      <c r="HP151" s="41"/>
      <c r="HQ151" s="41"/>
      <c r="HR151" s="41"/>
      <c r="HS151" s="41"/>
      <c r="HT151" s="41"/>
      <c r="HU151" s="41"/>
      <c r="HV151" s="41"/>
      <c r="HW151" s="41"/>
      <c r="HX151" s="41"/>
      <c r="HY151" s="41"/>
      <c r="HZ151" s="41"/>
      <c r="IA151" s="41"/>
      <c r="IB151" s="41"/>
      <c r="IC151" s="41"/>
      <c r="ID151" s="41"/>
      <c r="IE151" s="41"/>
      <c r="IF151" s="41"/>
      <c r="IG151" s="41"/>
      <c r="IH151" s="41"/>
      <c r="II151" s="41"/>
      <c r="IJ151" s="41"/>
      <c r="IK151" s="41"/>
      <c r="IL151" s="41"/>
      <c r="IM151" s="41"/>
      <c r="IN151" s="41"/>
      <c r="IO151" s="41"/>
      <c r="IP151" s="41"/>
      <c r="IQ151" s="41"/>
      <c r="IR151" s="41"/>
      <c r="IS151" s="41"/>
      <c r="IT151" s="41"/>
      <c r="IU151" s="41"/>
      <c r="IV151" s="41"/>
      <c r="IW151" s="41"/>
      <c r="IX151" s="41"/>
      <c r="IY151" s="41"/>
      <c r="IZ151" s="41"/>
      <c r="JA151" s="41"/>
      <c r="JB151" s="41"/>
      <c r="JC151" s="41"/>
      <c r="JD151" s="41"/>
      <c r="JE151" s="41"/>
      <c r="JF151" s="41"/>
      <c r="JG151" s="41"/>
      <c r="JH151" s="41"/>
      <c r="JI151" s="41"/>
      <c r="JJ151" s="41"/>
      <c r="JK151" s="41"/>
      <c r="JL151" s="41"/>
      <c r="JM151" s="41"/>
      <c r="JN151" s="41"/>
      <c r="JO151" s="41"/>
      <c r="JP151" s="41"/>
      <c r="JQ151" s="41"/>
      <c r="JR151" s="41"/>
      <c r="JS151" s="41"/>
      <c r="JT151" s="41"/>
      <c r="JU151" s="41"/>
      <c r="JV151" s="41"/>
      <c r="JW151" s="41"/>
      <c r="JX151" s="41"/>
      <c r="JY151" s="41"/>
      <c r="JZ151" s="41"/>
      <c r="KA151" s="41"/>
      <c r="KB151" s="41"/>
      <c r="KC151" s="41"/>
      <c r="KD151" s="41"/>
      <c r="KE151" s="41"/>
      <c r="KF151" s="41"/>
      <c r="KG151" s="41"/>
      <c r="KH151" s="41"/>
      <c r="KI151" s="41"/>
      <c r="KJ151" s="41"/>
      <c r="KK151" s="41"/>
      <c r="KL151" s="41"/>
      <c r="KM151" s="41"/>
      <c r="KN151" s="41"/>
      <c r="KO151" s="41"/>
      <c r="KP151" s="41"/>
      <c r="KQ151" s="41"/>
      <c r="KR151" s="41"/>
      <c r="KS151" s="41"/>
      <c r="KT151" s="41"/>
      <c r="KU151" s="41"/>
      <c r="KV151" s="41"/>
      <c r="KW151" s="41"/>
      <c r="KX151" s="41"/>
      <c r="KY151" s="41"/>
      <c r="KZ151" s="41"/>
      <c r="LA151" s="41"/>
      <c r="LB151" s="41"/>
      <c r="LC151" s="41"/>
      <c r="LD151" s="41"/>
      <c r="LE151" s="41"/>
      <c r="LF151" s="41"/>
      <c r="LG151" s="41"/>
      <c r="LH151" s="41"/>
      <c r="LI151" s="41"/>
      <c r="LJ151" s="41"/>
      <c r="LK151" s="41"/>
      <c r="LL151" s="41"/>
      <c r="LM151" s="41"/>
      <c r="LN151" s="41"/>
      <c r="LO151" s="41"/>
      <c r="LP151" s="41"/>
      <c r="LQ151" s="41"/>
      <c r="LR151" s="41"/>
      <c r="LS151" s="41"/>
      <c r="LT151" s="41"/>
      <c r="LU151" s="41"/>
      <c r="LV151" s="41"/>
      <c r="LW151" s="41"/>
      <c r="LX151" s="41"/>
      <c r="LY151" s="41"/>
      <c r="LZ151" s="41"/>
      <c r="MA151" s="41"/>
      <c r="MB151" s="41"/>
      <c r="MC151" s="41"/>
      <c r="MD151" s="41"/>
      <c r="ME151" s="41"/>
      <c r="MF151" s="41"/>
      <c r="MG151" s="41"/>
      <c r="MH151" s="41"/>
      <c r="MI151" s="41"/>
      <c r="MJ151" s="41"/>
      <c r="MK151" s="41"/>
      <c r="ML151" s="41"/>
      <c r="MM151" s="41"/>
      <c r="MN151" s="41"/>
      <c r="MO151" s="41"/>
      <c r="MP151" s="41"/>
      <c r="MQ151" s="41"/>
      <c r="MR151" s="41"/>
      <c r="MS151" s="41"/>
      <c r="MT151" s="41"/>
      <c r="MU151" s="41"/>
      <c r="MV151" s="41"/>
      <c r="MW151" s="41"/>
      <c r="MX151" s="41"/>
      <c r="MY151" s="41"/>
      <c r="MZ151" s="41"/>
      <c r="NA151" s="41"/>
      <c r="NB151" s="41"/>
      <c r="NC151" s="41"/>
      <c r="ND151" s="41"/>
      <c r="NE151" s="41"/>
      <c r="NF151" s="41"/>
      <c r="NG151" s="41"/>
      <c r="NH151" s="41"/>
      <c r="NI151" s="41"/>
      <c r="NJ151" s="41"/>
      <c r="NK151" s="41"/>
      <c r="NL151" s="41"/>
      <c r="NM151" s="41"/>
      <c r="NN151" s="41"/>
      <c r="NO151" s="41"/>
      <c r="NP151" s="41"/>
      <c r="NQ151" s="41"/>
      <c r="NR151" s="41"/>
      <c r="NS151" s="41"/>
      <c r="NT151" s="41"/>
      <c r="NU151" s="41"/>
      <c r="NV151" s="41"/>
      <c r="NW151" s="41"/>
      <c r="NX151" s="41"/>
      <c r="NY151" s="41"/>
      <c r="NZ151" s="41"/>
      <c r="OA151" s="41"/>
      <c r="OB151" s="41"/>
      <c r="OC151" s="41"/>
      <c r="OD151" s="41"/>
      <c r="OE151" s="41"/>
      <c r="OF151" s="41"/>
      <c r="OG151" s="41"/>
      <c r="OH151" s="41"/>
      <c r="OI151" s="41"/>
      <c r="OJ151" s="41"/>
      <c r="OK151" s="41"/>
      <c r="OL151" s="41"/>
      <c r="OM151" s="41"/>
      <c r="ON151" s="41"/>
      <c r="OO151" s="41"/>
      <c r="OP151" s="41"/>
      <c r="OQ151" s="41"/>
      <c r="OR151" s="41"/>
      <c r="OS151" s="41"/>
      <c r="OT151" s="41"/>
      <c r="OU151" s="41"/>
      <c r="OV151" s="41"/>
      <c r="OW151" s="41"/>
      <c r="OX151" s="41"/>
      <c r="OY151" s="41"/>
      <c r="OZ151" s="41"/>
      <c r="PA151" s="41"/>
      <c r="PB151" s="41"/>
      <c r="PC151" s="41"/>
      <c r="PD151" s="41"/>
      <c r="PE151" s="41"/>
      <c r="PF151" s="41"/>
      <c r="PG151" s="41"/>
      <c r="PH151" s="41"/>
      <c r="PI151" s="41"/>
      <c r="PJ151" s="41"/>
      <c r="PK151" s="41"/>
      <c r="PL151" s="41"/>
      <c r="PM151" s="41"/>
      <c r="PN151" s="41"/>
      <c r="PO151" s="41"/>
      <c r="PP151" s="41"/>
      <c r="PQ151" s="41"/>
      <c r="PR151" s="41"/>
      <c r="PS151" s="41"/>
      <c r="PT151" s="41"/>
      <c r="PU151" s="41"/>
      <c r="PV151" s="41"/>
      <c r="PW151" s="41"/>
      <c r="PX151" s="41"/>
      <c r="PY151" s="41"/>
      <c r="PZ151" s="41"/>
      <c r="QA151" s="41"/>
      <c r="QB151" s="41"/>
      <c r="QC151" s="41"/>
      <c r="QD151" s="41"/>
      <c r="QE151" s="41"/>
      <c r="QF151" s="41"/>
      <c r="QG151" s="41"/>
      <c r="QH151" s="41"/>
      <c r="QI151" s="41"/>
      <c r="QJ151" s="41"/>
      <c r="QK151" s="41"/>
      <c r="QL151" s="41"/>
      <c r="QM151" s="41"/>
      <c r="QN151" s="41"/>
      <c r="QO151" s="41"/>
      <c r="QP151" s="41"/>
      <c r="QQ151" s="41"/>
      <c r="QR151" s="41"/>
      <c r="QS151" s="41"/>
      <c r="QT151" s="41"/>
      <c r="QU151" s="41"/>
      <c r="QV151" s="41"/>
      <c r="QW151" s="41"/>
      <c r="QX151" s="41"/>
      <c r="QY151" s="41"/>
      <c r="QZ151" s="41"/>
      <c r="RA151" s="41"/>
      <c r="RB151" s="41"/>
      <c r="RC151" s="41"/>
      <c r="RD151" s="41"/>
      <c r="RE151" s="41"/>
      <c r="RF151" s="41"/>
      <c r="RG151" s="41"/>
      <c r="RH151" s="41"/>
      <c r="RI151" s="41"/>
      <c r="RJ151" s="41"/>
      <c r="RK151" s="41"/>
      <c r="RL151" s="41"/>
      <c r="RM151" s="41"/>
      <c r="RN151" s="41"/>
      <c r="RO151" s="41"/>
      <c r="RP151" s="41"/>
      <c r="RQ151" s="41"/>
      <c r="RR151" s="41"/>
      <c r="RS151" s="41"/>
      <c r="RT151" s="41"/>
      <c r="RU151" s="41"/>
      <c r="RV151" s="41"/>
      <c r="RW151" s="41"/>
      <c r="RX151" s="41"/>
      <c r="RY151" s="41"/>
      <c r="RZ151" s="41"/>
      <c r="SA151" s="41"/>
      <c r="SB151" s="41"/>
      <c r="SC151" s="41"/>
      <c r="SD151" s="41"/>
      <c r="SE151" s="41"/>
      <c r="SF151" s="41"/>
      <c r="SG151" s="41"/>
      <c r="SH151" s="41"/>
      <c r="SI151" s="41"/>
      <c r="SJ151" s="41"/>
      <c r="SK151" s="41"/>
      <c r="SL151" s="41"/>
      <c r="SM151" s="41"/>
      <c r="SN151" s="41"/>
      <c r="SO151" s="41"/>
      <c r="SP151" s="41"/>
      <c r="SQ151" s="41"/>
      <c r="SR151" s="41"/>
      <c r="SS151" s="41"/>
      <c r="ST151" s="41"/>
      <c r="SU151" s="41"/>
      <c r="SV151" s="41"/>
      <c r="SW151" s="41"/>
      <c r="SX151" s="41"/>
      <c r="SY151" s="41"/>
      <c r="SZ151" s="41"/>
      <c r="TA151" s="41"/>
      <c r="TB151" s="41"/>
      <c r="TC151" s="41"/>
      <c r="TD151" s="41"/>
      <c r="TE151" s="41"/>
      <c r="TF151" s="41"/>
      <c r="TG151" s="41"/>
      <c r="TH151" s="41"/>
      <c r="TI151" s="41"/>
      <c r="TJ151" s="41"/>
      <c r="TK151" s="41"/>
      <c r="TL151" s="41"/>
      <c r="TM151" s="41"/>
      <c r="TN151" s="41"/>
      <c r="TO151" s="41"/>
      <c r="TP151" s="41"/>
      <c r="TQ151" s="41"/>
      <c r="TR151" s="41"/>
      <c r="TS151" s="41"/>
      <c r="TT151" s="41"/>
      <c r="TU151" s="41"/>
      <c r="TV151" s="41"/>
      <c r="TW151" s="41"/>
      <c r="TX151" s="41"/>
      <c r="TY151" s="41"/>
      <c r="TZ151" s="41"/>
      <c r="UA151" s="41"/>
      <c r="UB151" s="41"/>
      <c r="UC151" s="41"/>
      <c r="UD151" s="41"/>
      <c r="UE151" s="41"/>
      <c r="UF151" s="41"/>
      <c r="UG151" s="41"/>
      <c r="UH151" s="41"/>
      <c r="UI151" s="41"/>
      <c r="UJ151" s="41"/>
      <c r="UK151" s="41"/>
      <c r="UL151" s="41"/>
    </row>
    <row r="152" spans="1:558" s="49" customFormat="1" ht="33.75" x14ac:dyDescent="0.2">
      <c r="A152" s="117"/>
      <c r="B152" s="136"/>
      <c r="C152" s="139"/>
      <c r="D152" s="74" t="s">
        <v>89</v>
      </c>
      <c r="E152" s="63">
        <v>737</v>
      </c>
      <c r="F152" s="8" t="s">
        <v>185</v>
      </c>
      <c r="G152" s="5">
        <f t="shared" si="66"/>
        <v>920323.26</v>
      </c>
      <c r="H152" s="36">
        <v>0</v>
      </c>
      <c r="I152" s="36">
        <v>0</v>
      </c>
      <c r="J152" s="5">
        <v>920323.26</v>
      </c>
      <c r="K152" s="5">
        <v>0</v>
      </c>
      <c r="L152" s="5">
        <v>0</v>
      </c>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c r="BI152" s="41"/>
      <c r="BJ152" s="41"/>
      <c r="BK152" s="41"/>
      <c r="BL152" s="41"/>
      <c r="BM152" s="41"/>
      <c r="BN152" s="41"/>
      <c r="BO152" s="41"/>
      <c r="BP152" s="41"/>
      <c r="BQ152" s="41"/>
      <c r="BR152" s="41"/>
      <c r="BS152" s="41"/>
      <c r="BT152" s="41"/>
      <c r="BU152" s="41"/>
      <c r="BV152" s="41"/>
      <c r="BW152" s="41"/>
      <c r="BX152" s="41"/>
      <c r="BY152" s="41"/>
      <c r="BZ152" s="41"/>
      <c r="CA152" s="41"/>
      <c r="CB152" s="41"/>
      <c r="CC152" s="41"/>
      <c r="CD152" s="41"/>
      <c r="CE152" s="41"/>
      <c r="CF152" s="41"/>
      <c r="CG152" s="41"/>
      <c r="CH152" s="41"/>
      <c r="CI152" s="41"/>
      <c r="CJ152" s="41"/>
      <c r="CK152" s="41"/>
      <c r="CL152" s="41"/>
      <c r="CM152" s="41"/>
      <c r="CN152" s="41"/>
      <c r="CO152" s="41"/>
      <c r="CP152" s="41"/>
      <c r="CQ152" s="41"/>
      <c r="CR152" s="41"/>
      <c r="CS152" s="41"/>
      <c r="CT152" s="41"/>
      <c r="CU152" s="41"/>
      <c r="CV152" s="41"/>
      <c r="CW152" s="41"/>
      <c r="CX152" s="41"/>
      <c r="CY152" s="41"/>
      <c r="CZ152" s="41"/>
      <c r="DA152" s="41"/>
      <c r="DB152" s="41"/>
      <c r="DC152" s="41"/>
      <c r="DD152" s="41"/>
      <c r="DE152" s="41"/>
      <c r="DF152" s="41"/>
      <c r="DG152" s="41"/>
      <c r="DH152" s="41"/>
      <c r="DI152" s="41"/>
      <c r="DJ152" s="41"/>
      <c r="DK152" s="41"/>
      <c r="DL152" s="41"/>
      <c r="DM152" s="41"/>
      <c r="DN152" s="41"/>
      <c r="DO152" s="41"/>
      <c r="DP152" s="41"/>
      <c r="DQ152" s="41"/>
      <c r="DR152" s="41"/>
      <c r="DS152" s="41"/>
      <c r="DT152" s="41"/>
      <c r="DU152" s="41"/>
      <c r="DV152" s="41"/>
      <c r="DW152" s="41"/>
      <c r="DX152" s="41"/>
      <c r="DY152" s="41"/>
      <c r="DZ152" s="41"/>
      <c r="EA152" s="41"/>
      <c r="EB152" s="41"/>
      <c r="EC152" s="41"/>
      <c r="ED152" s="41"/>
      <c r="EE152" s="41"/>
      <c r="EF152" s="41"/>
      <c r="EG152" s="41"/>
      <c r="EH152" s="41"/>
      <c r="EI152" s="41"/>
      <c r="EJ152" s="41"/>
      <c r="EK152" s="41"/>
      <c r="EL152" s="41"/>
      <c r="EM152" s="41"/>
      <c r="EN152" s="41"/>
      <c r="EO152" s="41"/>
      <c r="EP152" s="41"/>
      <c r="EQ152" s="41"/>
      <c r="ER152" s="41"/>
      <c r="ES152" s="41"/>
      <c r="ET152" s="41"/>
      <c r="EU152" s="41"/>
      <c r="EV152" s="41"/>
      <c r="EW152" s="41"/>
      <c r="EX152" s="41"/>
      <c r="EY152" s="41"/>
      <c r="EZ152" s="41"/>
      <c r="FA152" s="41"/>
      <c r="FB152" s="41"/>
      <c r="FC152" s="41"/>
      <c r="FD152" s="41"/>
      <c r="FE152" s="41"/>
      <c r="FF152" s="41"/>
      <c r="FG152" s="41"/>
      <c r="FH152" s="41"/>
      <c r="FI152" s="41"/>
      <c r="FJ152" s="41"/>
      <c r="FK152" s="41"/>
      <c r="FL152" s="41"/>
      <c r="FM152" s="41"/>
      <c r="FN152" s="41"/>
      <c r="FO152" s="41"/>
      <c r="FP152" s="41"/>
      <c r="FQ152" s="41"/>
      <c r="FR152" s="41"/>
      <c r="FS152" s="41"/>
      <c r="FT152" s="41"/>
      <c r="FU152" s="41"/>
      <c r="FV152" s="41"/>
      <c r="FW152" s="41"/>
      <c r="FX152" s="41"/>
      <c r="FY152" s="41"/>
      <c r="FZ152" s="41"/>
      <c r="GA152" s="41"/>
      <c r="GB152" s="41"/>
      <c r="GC152" s="41"/>
      <c r="GD152" s="41"/>
      <c r="GE152" s="41"/>
      <c r="GF152" s="41"/>
      <c r="GG152" s="41"/>
      <c r="GH152" s="41"/>
      <c r="GI152" s="41"/>
      <c r="GJ152" s="41"/>
      <c r="GK152" s="41"/>
      <c r="GL152" s="41"/>
      <c r="GM152" s="41"/>
      <c r="GN152" s="41"/>
      <c r="GO152" s="41"/>
      <c r="GP152" s="41"/>
      <c r="GQ152" s="41"/>
      <c r="GR152" s="41"/>
      <c r="GS152" s="41"/>
      <c r="GT152" s="41"/>
      <c r="GU152" s="41"/>
      <c r="GV152" s="41"/>
      <c r="GW152" s="41"/>
      <c r="GX152" s="41"/>
      <c r="GY152" s="41"/>
      <c r="GZ152" s="41"/>
      <c r="HA152" s="41"/>
      <c r="HB152" s="41"/>
      <c r="HC152" s="41"/>
      <c r="HD152" s="41"/>
      <c r="HE152" s="41"/>
      <c r="HF152" s="41"/>
      <c r="HG152" s="41"/>
      <c r="HH152" s="41"/>
      <c r="HI152" s="41"/>
      <c r="HJ152" s="41"/>
      <c r="HK152" s="41"/>
      <c r="HL152" s="41"/>
      <c r="HM152" s="41"/>
      <c r="HN152" s="41"/>
      <c r="HO152" s="41"/>
      <c r="HP152" s="41"/>
      <c r="HQ152" s="41"/>
      <c r="HR152" s="41"/>
      <c r="HS152" s="41"/>
      <c r="HT152" s="41"/>
      <c r="HU152" s="41"/>
      <c r="HV152" s="41"/>
      <c r="HW152" s="41"/>
      <c r="HX152" s="41"/>
      <c r="HY152" s="41"/>
      <c r="HZ152" s="41"/>
      <c r="IA152" s="41"/>
      <c r="IB152" s="41"/>
      <c r="IC152" s="41"/>
      <c r="ID152" s="41"/>
      <c r="IE152" s="41"/>
      <c r="IF152" s="41"/>
      <c r="IG152" s="41"/>
      <c r="IH152" s="41"/>
      <c r="II152" s="41"/>
      <c r="IJ152" s="41"/>
      <c r="IK152" s="41"/>
      <c r="IL152" s="41"/>
      <c r="IM152" s="41"/>
      <c r="IN152" s="41"/>
      <c r="IO152" s="41"/>
      <c r="IP152" s="41"/>
      <c r="IQ152" s="41"/>
      <c r="IR152" s="41"/>
      <c r="IS152" s="41"/>
      <c r="IT152" s="41"/>
      <c r="IU152" s="41"/>
      <c r="IV152" s="41"/>
      <c r="IW152" s="41"/>
      <c r="IX152" s="41"/>
      <c r="IY152" s="41"/>
      <c r="IZ152" s="41"/>
      <c r="JA152" s="41"/>
      <c r="JB152" s="41"/>
      <c r="JC152" s="41"/>
      <c r="JD152" s="41"/>
      <c r="JE152" s="41"/>
      <c r="JF152" s="41"/>
      <c r="JG152" s="41"/>
      <c r="JH152" s="41"/>
      <c r="JI152" s="41"/>
      <c r="JJ152" s="41"/>
      <c r="JK152" s="41"/>
      <c r="JL152" s="41"/>
      <c r="JM152" s="41"/>
      <c r="JN152" s="41"/>
      <c r="JO152" s="41"/>
      <c r="JP152" s="41"/>
      <c r="JQ152" s="41"/>
      <c r="JR152" s="41"/>
      <c r="JS152" s="41"/>
      <c r="JT152" s="41"/>
      <c r="JU152" s="41"/>
      <c r="JV152" s="41"/>
      <c r="JW152" s="41"/>
      <c r="JX152" s="41"/>
      <c r="JY152" s="41"/>
      <c r="JZ152" s="41"/>
      <c r="KA152" s="41"/>
      <c r="KB152" s="41"/>
      <c r="KC152" s="41"/>
      <c r="KD152" s="41"/>
      <c r="KE152" s="41"/>
      <c r="KF152" s="41"/>
      <c r="KG152" s="41"/>
      <c r="KH152" s="41"/>
      <c r="KI152" s="41"/>
      <c r="KJ152" s="41"/>
      <c r="KK152" s="41"/>
      <c r="KL152" s="41"/>
      <c r="KM152" s="41"/>
      <c r="KN152" s="41"/>
      <c r="KO152" s="41"/>
      <c r="KP152" s="41"/>
      <c r="KQ152" s="41"/>
      <c r="KR152" s="41"/>
      <c r="KS152" s="41"/>
      <c r="KT152" s="41"/>
      <c r="KU152" s="41"/>
      <c r="KV152" s="41"/>
      <c r="KW152" s="41"/>
      <c r="KX152" s="41"/>
      <c r="KY152" s="41"/>
      <c r="KZ152" s="41"/>
      <c r="LA152" s="41"/>
      <c r="LB152" s="41"/>
      <c r="LC152" s="41"/>
      <c r="LD152" s="41"/>
      <c r="LE152" s="41"/>
      <c r="LF152" s="41"/>
      <c r="LG152" s="41"/>
      <c r="LH152" s="41"/>
      <c r="LI152" s="41"/>
      <c r="LJ152" s="41"/>
      <c r="LK152" s="41"/>
      <c r="LL152" s="41"/>
      <c r="LM152" s="41"/>
      <c r="LN152" s="41"/>
      <c r="LO152" s="41"/>
      <c r="LP152" s="41"/>
      <c r="LQ152" s="41"/>
      <c r="LR152" s="41"/>
      <c r="LS152" s="41"/>
      <c r="LT152" s="41"/>
      <c r="LU152" s="41"/>
      <c r="LV152" s="41"/>
      <c r="LW152" s="41"/>
      <c r="LX152" s="41"/>
      <c r="LY152" s="41"/>
      <c r="LZ152" s="41"/>
      <c r="MA152" s="41"/>
      <c r="MB152" s="41"/>
      <c r="MC152" s="41"/>
      <c r="MD152" s="41"/>
      <c r="ME152" s="41"/>
      <c r="MF152" s="41"/>
      <c r="MG152" s="41"/>
      <c r="MH152" s="41"/>
      <c r="MI152" s="41"/>
      <c r="MJ152" s="41"/>
      <c r="MK152" s="41"/>
      <c r="ML152" s="41"/>
      <c r="MM152" s="41"/>
      <c r="MN152" s="41"/>
      <c r="MO152" s="41"/>
      <c r="MP152" s="41"/>
      <c r="MQ152" s="41"/>
      <c r="MR152" s="41"/>
      <c r="MS152" s="41"/>
      <c r="MT152" s="41"/>
      <c r="MU152" s="41"/>
      <c r="MV152" s="41"/>
      <c r="MW152" s="41"/>
      <c r="MX152" s="41"/>
      <c r="MY152" s="41"/>
      <c r="MZ152" s="41"/>
      <c r="NA152" s="41"/>
      <c r="NB152" s="41"/>
      <c r="NC152" s="41"/>
      <c r="ND152" s="41"/>
      <c r="NE152" s="41"/>
      <c r="NF152" s="41"/>
      <c r="NG152" s="41"/>
      <c r="NH152" s="41"/>
      <c r="NI152" s="41"/>
      <c r="NJ152" s="41"/>
      <c r="NK152" s="41"/>
      <c r="NL152" s="41"/>
      <c r="NM152" s="41"/>
      <c r="NN152" s="41"/>
      <c r="NO152" s="41"/>
      <c r="NP152" s="41"/>
      <c r="NQ152" s="41"/>
      <c r="NR152" s="41"/>
      <c r="NS152" s="41"/>
      <c r="NT152" s="41"/>
      <c r="NU152" s="41"/>
      <c r="NV152" s="41"/>
      <c r="NW152" s="41"/>
      <c r="NX152" s="41"/>
      <c r="NY152" s="41"/>
      <c r="NZ152" s="41"/>
      <c r="OA152" s="41"/>
      <c r="OB152" s="41"/>
      <c r="OC152" s="41"/>
      <c r="OD152" s="41"/>
      <c r="OE152" s="41"/>
      <c r="OF152" s="41"/>
      <c r="OG152" s="41"/>
      <c r="OH152" s="41"/>
      <c r="OI152" s="41"/>
      <c r="OJ152" s="41"/>
      <c r="OK152" s="41"/>
      <c r="OL152" s="41"/>
      <c r="OM152" s="41"/>
      <c r="ON152" s="41"/>
      <c r="OO152" s="41"/>
      <c r="OP152" s="41"/>
      <c r="OQ152" s="41"/>
      <c r="OR152" s="41"/>
      <c r="OS152" s="41"/>
      <c r="OT152" s="41"/>
      <c r="OU152" s="41"/>
      <c r="OV152" s="41"/>
      <c r="OW152" s="41"/>
      <c r="OX152" s="41"/>
      <c r="OY152" s="41"/>
      <c r="OZ152" s="41"/>
      <c r="PA152" s="41"/>
      <c r="PB152" s="41"/>
      <c r="PC152" s="41"/>
      <c r="PD152" s="41"/>
      <c r="PE152" s="41"/>
      <c r="PF152" s="41"/>
      <c r="PG152" s="41"/>
      <c r="PH152" s="41"/>
      <c r="PI152" s="41"/>
      <c r="PJ152" s="41"/>
      <c r="PK152" s="41"/>
      <c r="PL152" s="41"/>
      <c r="PM152" s="41"/>
      <c r="PN152" s="41"/>
      <c r="PO152" s="41"/>
      <c r="PP152" s="41"/>
      <c r="PQ152" s="41"/>
      <c r="PR152" s="41"/>
      <c r="PS152" s="41"/>
      <c r="PT152" s="41"/>
      <c r="PU152" s="41"/>
      <c r="PV152" s="41"/>
      <c r="PW152" s="41"/>
      <c r="PX152" s="41"/>
      <c r="PY152" s="41"/>
      <c r="PZ152" s="41"/>
      <c r="QA152" s="41"/>
      <c r="QB152" s="41"/>
      <c r="QC152" s="41"/>
      <c r="QD152" s="41"/>
      <c r="QE152" s="41"/>
      <c r="QF152" s="41"/>
      <c r="QG152" s="41"/>
      <c r="QH152" s="41"/>
      <c r="QI152" s="41"/>
      <c r="QJ152" s="41"/>
      <c r="QK152" s="41"/>
      <c r="QL152" s="41"/>
      <c r="QM152" s="41"/>
      <c r="QN152" s="41"/>
      <c r="QO152" s="41"/>
      <c r="QP152" s="41"/>
      <c r="QQ152" s="41"/>
      <c r="QR152" s="41"/>
      <c r="QS152" s="41"/>
      <c r="QT152" s="41"/>
      <c r="QU152" s="41"/>
      <c r="QV152" s="41"/>
      <c r="QW152" s="41"/>
      <c r="QX152" s="41"/>
      <c r="QY152" s="41"/>
      <c r="QZ152" s="41"/>
      <c r="RA152" s="41"/>
      <c r="RB152" s="41"/>
      <c r="RC152" s="41"/>
      <c r="RD152" s="41"/>
      <c r="RE152" s="41"/>
      <c r="RF152" s="41"/>
      <c r="RG152" s="41"/>
      <c r="RH152" s="41"/>
      <c r="RI152" s="41"/>
      <c r="RJ152" s="41"/>
      <c r="RK152" s="41"/>
      <c r="RL152" s="41"/>
      <c r="RM152" s="41"/>
      <c r="RN152" s="41"/>
      <c r="RO152" s="41"/>
      <c r="RP152" s="41"/>
      <c r="RQ152" s="41"/>
      <c r="RR152" s="41"/>
      <c r="RS152" s="41"/>
      <c r="RT152" s="41"/>
      <c r="RU152" s="41"/>
      <c r="RV152" s="41"/>
      <c r="RW152" s="41"/>
      <c r="RX152" s="41"/>
      <c r="RY152" s="41"/>
      <c r="RZ152" s="41"/>
      <c r="SA152" s="41"/>
      <c r="SB152" s="41"/>
      <c r="SC152" s="41"/>
      <c r="SD152" s="41"/>
      <c r="SE152" s="41"/>
      <c r="SF152" s="41"/>
      <c r="SG152" s="41"/>
      <c r="SH152" s="41"/>
      <c r="SI152" s="41"/>
      <c r="SJ152" s="41"/>
      <c r="SK152" s="41"/>
      <c r="SL152" s="41"/>
      <c r="SM152" s="41"/>
      <c r="SN152" s="41"/>
      <c r="SO152" s="41"/>
      <c r="SP152" s="41"/>
      <c r="SQ152" s="41"/>
      <c r="SR152" s="41"/>
      <c r="SS152" s="41"/>
      <c r="ST152" s="41"/>
      <c r="SU152" s="41"/>
      <c r="SV152" s="41"/>
      <c r="SW152" s="41"/>
      <c r="SX152" s="41"/>
      <c r="SY152" s="41"/>
      <c r="SZ152" s="41"/>
      <c r="TA152" s="41"/>
      <c r="TB152" s="41"/>
      <c r="TC152" s="41"/>
      <c r="TD152" s="41"/>
      <c r="TE152" s="41"/>
      <c r="TF152" s="41"/>
      <c r="TG152" s="41"/>
      <c r="TH152" s="41"/>
      <c r="TI152" s="41"/>
      <c r="TJ152" s="41"/>
      <c r="TK152" s="41"/>
      <c r="TL152" s="41"/>
      <c r="TM152" s="41"/>
      <c r="TN152" s="41"/>
      <c r="TO152" s="41"/>
      <c r="TP152" s="41"/>
      <c r="TQ152" s="41"/>
      <c r="TR152" s="41"/>
      <c r="TS152" s="41"/>
      <c r="TT152" s="41"/>
      <c r="TU152" s="41"/>
      <c r="TV152" s="41"/>
      <c r="TW152" s="41"/>
      <c r="TX152" s="41"/>
      <c r="TY152" s="41"/>
      <c r="TZ152" s="41"/>
      <c r="UA152" s="41"/>
      <c r="UB152" s="41"/>
      <c r="UC152" s="41"/>
      <c r="UD152" s="41"/>
      <c r="UE152" s="41"/>
      <c r="UF152" s="41"/>
      <c r="UG152" s="41"/>
      <c r="UH152" s="41"/>
      <c r="UI152" s="41"/>
      <c r="UJ152" s="41"/>
      <c r="UK152" s="41"/>
      <c r="UL152" s="41"/>
    </row>
    <row r="153" spans="1:558" s="49" customFormat="1" ht="12.75" customHeight="1" x14ac:dyDescent="0.2">
      <c r="A153" s="130">
        <v>53</v>
      </c>
      <c r="B153" s="120" t="s">
        <v>169</v>
      </c>
      <c r="C153" s="111" t="s">
        <v>99</v>
      </c>
      <c r="D153" s="74" t="s">
        <v>1</v>
      </c>
      <c r="E153" s="63">
        <v>737</v>
      </c>
      <c r="F153" s="8" t="s">
        <v>32</v>
      </c>
      <c r="G153" s="5">
        <f t="shared" si="66"/>
        <v>19859166.670000002</v>
      </c>
      <c r="H153" s="36">
        <f t="shared" ref="H153" si="70">SUM(H154:H156)</f>
        <v>0</v>
      </c>
      <c r="I153" s="5">
        <f>SUM(I154:I156)</f>
        <v>0</v>
      </c>
      <c r="J153" s="5">
        <f t="shared" ref="J153:L153" si="71">SUM(J154:J156)</f>
        <v>0</v>
      </c>
      <c r="K153" s="5">
        <f t="shared" si="71"/>
        <v>19859166.670000002</v>
      </c>
      <c r="L153" s="5">
        <f t="shared" si="71"/>
        <v>0</v>
      </c>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c r="BI153" s="41"/>
      <c r="BJ153" s="41"/>
      <c r="BK153" s="41"/>
      <c r="BL153" s="41"/>
      <c r="BM153" s="41"/>
      <c r="BN153" s="41"/>
      <c r="BO153" s="41"/>
      <c r="BP153" s="41"/>
      <c r="BQ153" s="41"/>
      <c r="BR153" s="41"/>
      <c r="BS153" s="41"/>
      <c r="BT153" s="41"/>
      <c r="BU153" s="41"/>
      <c r="BV153" s="41"/>
      <c r="BW153" s="41"/>
      <c r="BX153" s="41"/>
      <c r="BY153" s="41"/>
      <c r="BZ153" s="41"/>
      <c r="CA153" s="41"/>
      <c r="CB153" s="41"/>
      <c r="CC153" s="41"/>
      <c r="CD153" s="41"/>
      <c r="CE153" s="41"/>
      <c r="CF153" s="41"/>
      <c r="CG153" s="41"/>
      <c r="CH153" s="41"/>
      <c r="CI153" s="41"/>
      <c r="CJ153" s="41"/>
      <c r="CK153" s="41"/>
      <c r="CL153" s="41"/>
      <c r="CM153" s="41"/>
      <c r="CN153" s="41"/>
      <c r="CO153" s="41"/>
      <c r="CP153" s="41"/>
      <c r="CQ153" s="41"/>
      <c r="CR153" s="41"/>
      <c r="CS153" s="41"/>
      <c r="CT153" s="41"/>
      <c r="CU153" s="41"/>
      <c r="CV153" s="41"/>
      <c r="CW153" s="41"/>
      <c r="CX153" s="41"/>
      <c r="CY153" s="41"/>
      <c r="CZ153" s="41"/>
      <c r="DA153" s="41"/>
      <c r="DB153" s="41"/>
      <c r="DC153" s="41"/>
      <c r="DD153" s="41"/>
      <c r="DE153" s="41"/>
      <c r="DF153" s="41"/>
      <c r="DG153" s="41"/>
      <c r="DH153" s="41"/>
      <c r="DI153" s="41"/>
      <c r="DJ153" s="41"/>
      <c r="DK153" s="41"/>
      <c r="DL153" s="41"/>
      <c r="DM153" s="41"/>
      <c r="DN153" s="41"/>
      <c r="DO153" s="41"/>
      <c r="DP153" s="41"/>
      <c r="DQ153" s="41"/>
      <c r="DR153" s="41"/>
      <c r="DS153" s="41"/>
      <c r="DT153" s="41"/>
      <c r="DU153" s="41"/>
      <c r="DV153" s="41"/>
      <c r="DW153" s="41"/>
      <c r="DX153" s="41"/>
      <c r="DY153" s="41"/>
      <c r="DZ153" s="41"/>
      <c r="EA153" s="41"/>
      <c r="EB153" s="41"/>
      <c r="EC153" s="41"/>
      <c r="ED153" s="41"/>
      <c r="EE153" s="41"/>
      <c r="EF153" s="41"/>
      <c r="EG153" s="41"/>
      <c r="EH153" s="41"/>
      <c r="EI153" s="41"/>
      <c r="EJ153" s="41"/>
      <c r="EK153" s="41"/>
      <c r="EL153" s="41"/>
      <c r="EM153" s="41"/>
      <c r="EN153" s="41"/>
      <c r="EO153" s="41"/>
      <c r="EP153" s="41"/>
      <c r="EQ153" s="41"/>
      <c r="ER153" s="41"/>
      <c r="ES153" s="41"/>
      <c r="ET153" s="41"/>
      <c r="EU153" s="41"/>
      <c r="EV153" s="41"/>
      <c r="EW153" s="41"/>
      <c r="EX153" s="41"/>
      <c r="EY153" s="41"/>
      <c r="EZ153" s="41"/>
      <c r="FA153" s="41"/>
      <c r="FB153" s="41"/>
      <c r="FC153" s="41"/>
      <c r="FD153" s="41"/>
      <c r="FE153" s="41"/>
      <c r="FF153" s="41"/>
      <c r="FG153" s="41"/>
      <c r="FH153" s="41"/>
      <c r="FI153" s="41"/>
      <c r="FJ153" s="41"/>
      <c r="FK153" s="41"/>
      <c r="FL153" s="41"/>
      <c r="FM153" s="41"/>
      <c r="FN153" s="41"/>
      <c r="FO153" s="41"/>
      <c r="FP153" s="41"/>
      <c r="FQ153" s="41"/>
      <c r="FR153" s="41"/>
      <c r="FS153" s="41"/>
      <c r="FT153" s="41"/>
      <c r="FU153" s="41"/>
      <c r="FV153" s="41"/>
      <c r="FW153" s="41"/>
      <c r="FX153" s="41"/>
      <c r="FY153" s="41"/>
      <c r="FZ153" s="41"/>
      <c r="GA153" s="41"/>
      <c r="GB153" s="41"/>
      <c r="GC153" s="41"/>
      <c r="GD153" s="41"/>
      <c r="GE153" s="41"/>
      <c r="GF153" s="41"/>
      <c r="GG153" s="41"/>
      <c r="GH153" s="41"/>
      <c r="GI153" s="41"/>
      <c r="GJ153" s="41"/>
      <c r="GK153" s="41"/>
      <c r="GL153" s="41"/>
      <c r="GM153" s="41"/>
      <c r="GN153" s="41"/>
      <c r="GO153" s="41"/>
      <c r="GP153" s="41"/>
      <c r="GQ153" s="41"/>
      <c r="GR153" s="41"/>
      <c r="GS153" s="41"/>
      <c r="GT153" s="41"/>
      <c r="GU153" s="41"/>
      <c r="GV153" s="41"/>
      <c r="GW153" s="41"/>
      <c r="GX153" s="41"/>
      <c r="GY153" s="41"/>
      <c r="GZ153" s="41"/>
      <c r="HA153" s="41"/>
      <c r="HB153" s="41"/>
      <c r="HC153" s="41"/>
      <c r="HD153" s="41"/>
      <c r="HE153" s="41"/>
      <c r="HF153" s="41"/>
      <c r="HG153" s="41"/>
      <c r="HH153" s="41"/>
      <c r="HI153" s="41"/>
      <c r="HJ153" s="41"/>
      <c r="HK153" s="41"/>
      <c r="HL153" s="41"/>
      <c r="HM153" s="41"/>
      <c r="HN153" s="41"/>
      <c r="HO153" s="41"/>
      <c r="HP153" s="41"/>
      <c r="HQ153" s="41"/>
      <c r="HR153" s="41"/>
      <c r="HS153" s="41"/>
      <c r="HT153" s="41"/>
      <c r="HU153" s="41"/>
      <c r="HV153" s="41"/>
      <c r="HW153" s="41"/>
      <c r="HX153" s="41"/>
      <c r="HY153" s="41"/>
      <c r="HZ153" s="41"/>
      <c r="IA153" s="41"/>
      <c r="IB153" s="41"/>
      <c r="IC153" s="41"/>
      <c r="ID153" s="41"/>
      <c r="IE153" s="41"/>
      <c r="IF153" s="41"/>
      <c r="IG153" s="41"/>
      <c r="IH153" s="41"/>
      <c r="II153" s="41"/>
      <c r="IJ153" s="41"/>
      <c r="IK153" s="41"/>
      <c r="IL153" s="41"/>
      <c r="IM153" s="41"/>
      <c r="IN153" s="41"/>
      <c r="IO153" s="41"/>
      <c r="IP153" s="41"/>
      <c r="IQ153" s="41"/>
      <c r="IR153" s="41"/>
      <c r="IS153" s="41"/>
      <c r="IT153" s="41"/>
      <c r="IU153" s="41"/>
      <c r="IV153" s="41"/>
      <c r="IW153" s="41"/>
      <c r="IX153" s="41"/>
      <c r="IY153" s="41"/>
      <c r="IZ153" s="41"/>
      <c r="JA153" s="41"/>
      <c r="JB153" s="41"/>
      <c r="JC153" s="41"/>
      <c r="JD153" s="41"/>
      <c r="JE153" s="41"/>
      <c r="JF153" s="41"/>
      <c r="JG153" s="41"/>
      <c r="JH153" s="41"/>
      <c r="JI153" s="41"/>
      <c r="JJ153" s="41"/>
      <c r="JK153" s="41"/>
      <c r="JL153" s="41"/>
      <c r="JM153" s="41"/>
      <c r="JN153" s="41"/>
      <c r="JO153" s="41"/>
      <c r="JP153" s="41"/>
      <c r="JQ153" s="41"/>
      <c r="JR153" s="41"/>
      <c r="JS153" s="41"/>
      <c r="JT153" s="41"/>
      <c r="JU153" s="41"/>
      <c r="JV153" s="41"/>
      <c r="JW153" s="41"/>
      <c r="JX153" s="41"/>
      <c r="JY153" s="41"/>
      <c r="JZ153" s="41"/>
      <c r="KA153" s="41"/>
      <c r="KB153" s="41"/>
      <c r="KC153" s="41"/>
      <c r="KD153" s="41"/>
      <c r="KE153" s="41"/>
      <c r="KF153" s="41"/>
      <c r="KG153" s="41"/>
      <c r="KH153" s="41"/>
      <c r="KI153" s="41"/>
      <c r="KJ153" s="41"/>
      <c r="KK153" s="41"/>
      <c r="KL153" s="41"/>
      <c r="KM153" s="41"/>
      <c r="KN153" s="41"/>
      <c r="KO153" s="41"/>
      <c r="KP153" s="41"/>
      <c r="KQ153" s="41"/>
      <c r="KR153" s="41"/>
      <c r="KS153" s="41"/>
      <c r="KT153" s="41"/>
      <c r="KU153" s="41"/>
      <c r="KV153" s="41"/>
      <c r="KW153" s="41"/>
      <c r="KX153" s="41"/>
      <c r="KY153" s="41"/>
      <c r="KZ153" s="41"/>
      <c r="LA153" s="41"/>
      <c r="LB153" s="41"/>
      <c r="LC153" s="41"/>
      <c r="LD153" s="41"/>
      <c r="LE153" s="41"/>
      <c r="LF153" s="41"/>
      <c r="LG153" s="41"/>
      <c r="LH153" s="41"/>
      <c r="LI153" s="41"/>
      <c r="LJ153" s="41"/>
      <c r="LK153" s="41"/>
      <c r="LL153" s="41"/>
      <c r="LM153" s="41"/>
      <c r="LN153" s="41"/>
      <c r="LO153" s="41"/>
      <c r="LP153" s="41"/>
      <c r="LQ153" s="41"/>
      <c r="LR153" s="41"/>
      <c r="LS153" s="41"/>
      <c r="LT153" s="41"/>
      <c r="LU153" s="41"/>
      <c r="LV153" s="41"/>
      <c r="LW153" s="41"/>
      <c r="LX153" s="41"/>
      <c r="LY153" s="41"/>
      <c r="LZ153" s="41"/>
      <c r="MA153" s="41"/>
      <c r="MB153" s="41"/>
      <c r="MC153" s="41"/>
      <c r="MD153" s="41"/>
      <c r="ME153" s="41"/>
      <c r="MF153" s="41"/>
      <c r="MG153" s="41"/>
      <c r="MH153" s="41"/>
      <c r="MI153" s="41"/>
      <c r="MJ153" s="41"/>
      <c r="MK153" s="41"/>
      <c r="ML153" s="41"/>
      <c r="MM153" s="41"/>
      <c r="MN153" s="41"/>
      <c r="MO153" s="41"/>
      <c r="MP153" s="41"/>
      <c r="MQ153" s="41"/>
      <c r="MR153" s="41"/>
      <c r="MS153" s="41"/>
      <c r="MT153" s="41"/>
      <c r="MU153" s="41"/>
      <c r="MV153" s="41"/>
      <c r="MW153" s="41"/>
      <c r="MX153" s="41"/>
      <c r="MY153" s="41"/>
      <c r="MZ153" s="41"/>
      <c r="NA153" s="41"/>
      <c r="NB153" s="41"/>
      <c r="NC153" s="41"/>
      <c r="ND153" s="41"/>
      <c r="NE153" s="41"/>
      <c r="NF153" s="41"/>
      <c r="NG153" s="41"/>
      <c r="NH153" s="41"/>
      <c r="NI153" s="41"/>
      <c r="NJ153" s="41"/>
      <c r="NK153" s="41"/>
      <c r="NL153" s="41"/>
      <c r="NM153" s="41"/>
      <c r="NN153" s="41"/>
      <c r="NO153" s="41"/>
      <c r="NP153" s="41"/>
      <c r="NQ153" s="41"/>
      <c r="NR153" s="41"/>
      <c r="NS153" s="41"/>
      <c r="NT153" s="41"/>
      <c r="NU153" s="41"/>
      <c r="NV153" s="41"/>
      <c r="NW153" s="41"/>
      <c r="NX153" s="41"/>
      <c r="NY153" s="41"/>
      <c r="NZ153" s="41"/>
      <c r="OA153" s="41"/>
      <c r="OB153" s="41"/>
      <c r="OC153" s="41"/>
      <c r="OD153" s="41"/>
      <c r="OE153" s="41"/>
      <c r="OF153" s="41"/>
      <c r="OG153" s="41"/>
      <c r="OH153" s="41"/>
      <c r="OI153" s="41"/>
      <c r="OJ153" s="41"/>
      <c r="OK153" s="41"/>
      <c r="OL153" s="41"/>
      <c r="OM153" s="41"/>
      <c r="ON153" s="41"/>
      <c r="OO153" s="41"/>
      <c r="OP153" s="41"/>
      <c r="OQ153" s="41"/>
      <c r="OR153" s="41"/>
      <c r="OS153" s="41"/>
      <c r="OT153" s="41"/>
      <c r="OU153" s="41"/>
      <c r="OV153" s="41"/>
      <c r="OW153" s="41"/>
      <c r="OX153" s="41"/>
      <c r="OY153" s="41"/>
      <c r="OZ153" s="41"/>
      <c r="PA153" s="41"/>
      <c r="PB153" s="41"/>
      <c r="PC153" s="41"/>
      <c r="PD153" s="41"/>
      <c r="PE153" s="41"/>
      <c r="PF153" s="41"/>
      <c r="PG153" s="41"/>
      <c r="PH153" s="41"/>
      <c r="PI153" s="41"/>
      <c r="PJ153" s="41"/>
      <c r="PK153" s="41"/>
      <c r="PL153" s="41"/>
      <c r="PM153" s="41"/>
      <c r="PN153" s="41"/>
      <c r="PO153" s="41"/>
      <c r="PP153" s="41"/>
      <c r="PQ153" s="41"/>
      <c r="PR153" s="41"/>
      <c r="PS153" s="41"/>
      <c r="PT153" s="41"/>
      <c r="PU153" s="41"/>
      <c r="PV153" s="41"/>
      <c r="PW153" s="41"/>
      <c r="PX153" s="41"/>
      <c r="PY153" s="41"/>
      <c r="PZ153" s="41"/>
      <c r="QA153" s="41"/>
      <c r="QB153" s="41"/>
      <c r="QC153" s="41"/>
      <c r="QD153" s="41"/>
      <c r="QE153" s="41"/>
      <c r="QF153" s="41"/>
      <c r="QG153" s="41"/>
      <c r="QH153" s="41"/>
      <c r="QI153" s="41"/>
      <c r="QJ153" s="41"/>
      <c r="QK153" s="41"/>
      <c r="QL153" s="41"/>
      <c r="QM153" s="41"/>
      <c r="QN153" s="41"/>
      <c r="QO153" s="41"/>
      <c r="QP153" s="41"/>
      <c r="QQ153" s="41"/>
      <c r="QR153" s="41"/>
      <c r="QS153" s="41"/>
      <c r="QT153" s="41"/>
      <c r="QU153" s="41"/>
      <c r="QV153" s="41"/>
      <c r="QW153" s="41"/>
      <c r="QX153" s="41"/>
      <c r="QY153" s="41"/>
      <c r="QZ153" s="41"/>
      <c r="RA153" s="41"/>
      <c r="RB153" s="41"/>
      <c r="RC153" s="41"/>
      <c r="RD153" s="41"/>
      <c r="RE153" s="41"/>
      <c r="RF153" s="41"/>
      <c r="RG153" s="41"/>
      <c r="RH153" s="41"/>
      <c r="RI153" s="41"/>
      <c r="RJ153" s="41"/>
      <c r="RK153" s="41"/>
      <c r="RL153" s="41"/>
      <c r="RM153" s="41"/>
      <c r="RN153" s="41"/>
      <c r="RO153" s="41"/>
      <c r="RP153" s="41"/>
      <c r="RQ153" s="41"/>
      <c r="RR153" s="41"/>
      <c r="RS153" s="41"/>
      <c r="RT153" s="41"/>
      <c r="RU153" s="41"/>
      <c r="RV153" s="41"/>
      <c r="RW153" s="41"/>
      <c r="RX153" s="41"/>
      <c r="RY153" s="41"/>
      <c r="RZ153" s="41"/>
      <c r="SA153" s="41"/>
      <c r="SB153" s="41"/>
      <c r="SC153" s="41"/>
      <c r="SD153" s="41"/>
      <c r="SE153" s="41"/>
      <c r="SF153" s="41"/>
      <c r="SG153" s="41"/>
      <c r="SH153" s="41"/>
      <c r="SI153" s="41"/>
      <c r="SJ153" s="41"/>
      <c r="SK153" s="41"/>
      <c r="SL153" s="41"/>
      <c r="SM153" s="41"/>
      <c r="SN153" s="41"/>
      <c r="SO153" s="41"/>
      <c r="SP153" s="41"/>
      <c r="SQ153" s="41"/>
      <c r="SR153" s="41"/>
      <c r="SS153" s="41"/>
      <c r="ST153" s="41"/>
      <c r="SU153" s="41"/>
      <c r="SV153" s="41"/>
      <c r="SW153" s="41"/>
      <c r="SX153" s="41"/>
      <c r="SY153" s="41"/>
      <c r="SZ153" s="41"/>
      <c r="TA153" s="41"/>
      <c r="TB153" s="41"/>
      <c r="TC153" s="41"/>
      <c r="TD153" s="41"/>
      <c r="TE153" s="41"/>
      <c r="TF153" s="41"/>
      <c r="TG153" s="41"/>
      <c r="TH153" s="41"/>
      <c r="TI153" s="41"/>
      <c r="TJ153" s="41"/>
      <c r="TK153" s="41"/>
      <c r="TL153" s="41"/>
      <c r="TM153" s="41"/>
      <c r="TN153" s="41"/>
      <c r="TO153" s="41"/>
      <c r="TP153" s="41"/>
      <c r="TQ153" s="41"/>
      <c r="TR153" s="41"/>
      <c r="TS153" s="41"/>
      <c r="TT153" s="41"/>
      <c r="TU153" s="41"/>
      <c r="TV153" s="41"/>
      <c r="TW153" s="41"/>
      <c r="TX153" s="41"/>
      <c r="TY153" s="41"/>
      <c r="TZ153" s="41"/>
      <c r="UA153" s="41"/>
      <c r="UB153" s="41"/>
      <c r="UC153" s="41"/>
      <c r="UD153" s="41"/>
      <c r="UE153" s="41"/>
      <c r="UF153" s="41"/>
      <c r="UG153" s="41"/>
      <c r="UH153" s="41"/>
      <c r="UI153" s="41"/>
      <c r="UJ153" s="41"/>
      <c r="UK153" s="41"/>
      <c r="UL153" s="41"/>
    </row>
    <row r="154" spans="1:558" s="49" customFormat="1" ht="22.5" x14ac:dyDescent="0.2">
      <c r="A154" s="130"/>
      <c r="B154" s="120"/>
      <c r="C154" s="111"/>
      <c r="D154" s="74" t="s">
        <v>46</v>
      </c>
      <c r="E154" s="63">
        <v>737</v>
      </c>
      <c r="F154" s="8" t="s">
        <v>186</v>
      </c>
      <c r="G154" s="5">
        <f t="shared" si="66"/>
        <v>16681700</v>
      </c>
      <c r="H154" s="36">
        <v>0</v>
      </c>
      <c r="I154" s="5">
        <v>0</v>
      </c>
      <c r="J154" s="5">
        <v>0</v>
      </c>
      <c r="K154" s="5">
        <v>16681700</v>
      </c>
      <c r="L154" s="5">
        <v>0</v>
      </c>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c r="BI154" s="41"/>
      <c r="BJ154" s="41"/>
      <c r="BK154" s="41"/>
      <c r="BL154" s="41"/>
      <c r="BM154" s="41"/>
      <c r="BN154" s="41"/>
      <c r="BO154" s="41"/>
      <c r="BP154" s="41"/>
      <c r="BQ154" s="41"/>
      <c r="BR154" s="41"/>
      <c r="BS154" s="41"/>
      <c r="BT154" s="41"/>
      <c r="BU154" s="41"/>
      <c r="BV154" s="41"/>
      <c r="BW154" s="41"/>
      <c r="BX154" s="41"/>
      <c r="BY154" s="41"/>
      <c r="BZ154" s="41"/>
      <c r="CA154" s="41"/>
      <c r="CB154" s="41"/>
      <c r="CC154" s="41"/>
      <c r="CD154" s="41"/>
      <c r="CE154" s="41"/>
      <c r="CF154" s="41"/>
      <c r="CG154" s="41"/>
      <c r="CH154" s="41"/>
      <c r="CI154" s="41"/>
      <c r="CJ154" s="41"/>
      <c r="CK154" s="41"/>
      <c r="CL154" s="41"/>
      <c r="CM154" s="41"/>
      <c r="CN154" s="41"/>
      <c r="CO154" s="41"/>
      <c r="CP154" s="41"/>
      <c r="CQ154" s="41"/>
      <c r="CR154" s="41"/>
      <c r="CS154" s="41"/>
      <c r="CT154" s="41"/>
      <c r="CU154" s="41"/>
      <c r="CV154" s="41"/>
      <c r="CW154" s="41"/>
      <c r="CX154" s="41"/>
      <c r="CY154" s="41"/>
      <c r="CZ154" s="41"/>
      <c r="DA154" s="41"/>
      <c r="DB154" s="41"/>
      <c r="DC154" s="41"/>
      <c r="DD154" s="41"/>
      <c r="DE154" s="41"/>
      <c r="DF154" s="41"/>
      <c r="DG154" s="41"/>
      <c r="DH154" s="41"/>
      <c r="DI154" s="41"/>
      <c r="DJ154" s="41"/>
      <c r="DK154" s="41"/>
      <c r="DL154" s="41"/>
      <c r="DM154" s="41"/>
      <c r="DN154" s="41"/>
      <c r="DO154" s="41"/>
      <c r="DP154" s="41"/>
      <c r="DQ154" s="41"/>
      <c r="DR154" s="41"/>
      <c r="DS154" s="41"/>
      <c r="DT154" s="41"/>
      <c r="DU154" s="41"/>
      <c r="DV154" s="41"/>
      <c r="DW154" s="41"/>
      <c r="DX154" s="41"/>
      <c r="DY154" s="41"/>
      <c r="DZ154" s="41"/>
      <c r="EA154" s="41"/>
      <c r="EB154" s="41"/>
      <c r="EC154" s="41"/>
      <c r="ED154" s="41"/>
      <c r="EE154" s="41"/>
      <c r="EF154" s="41"/>
      <c r="EG154" s="41"/>
      <c r="EH154" s="41"/>
      <c r="EI154" s="41"/>
      <c r="EJ154" s="41"/>
      <c r="EK154" s="41"/>
      <c r="EL154" s="41"/>
      <c r="EM154" s="41"/>
      <c r="EN154" s="41"/>
      <c r="EO154" s="41"/>
      <c r="EP154" s="41"/>
      <c r="EQ154" s="41"/>
      <c r="ER154" s="41"/>
      <c r="ES154" s="41"/>
      <c r="ET154" s="41"/>
      <c r="EU154" s="41"/>
      <c r="EV154" s="41"/>
      <c r="EW154" s="41"/>
      <c r="EX154" s="41"/>
      <c r="EY154" s="41"/>
      <c r="EZ154" s="41"/>
      <c r="FA154" s="41"/>
      <c r="FB154" s="41"/>
      <c r="FC154" s="41"/>
      <c r="FD154" s="41"/>
      <c r="FE154" s="41"/>
      <c r="FF154" s="41"/>
      <c r="FG154" s="41"/>
      <c r="FH154" s="41"/>
      <c r="FI154" s="41"/>
      <c r="FJ154" s="41"/>
      <c r="FK154" s="41"/>
      <c r="FL154" s="41"/>
      <c r="FM154" s="41"/>
      <c r="FN154" s="41"/>
      <c r="FO154" s="41"/>
      <c r="FP154" s="41"/>
      <c r="FQ154" s="41"/>
      <c r="FR154" s="41"/>
      <c r="FS154" s="41"/>
      <c r="FT154" s="41"/>
      <c r="FU154" s="41"/>
      <c r="FV154" s="41"/>
      <c r="FW154" s="41"/>
      <c r="FX154" s="41"/>
      <c r="FY154" s="41"/>
      <c r="FZ154" s="41"/>
      <c r="GA154" s="41"/>
      <c r="GB154" s="41"/>
      <c r="GC154" s="41"/>
      <c r="GD154" s="41"/>
      <c r="GE154" s="41"/>
      <c r="GF154" s="41"/>
      <c r="GG154" s="41"/>
      <c r="GH154" s="41"/>
      <c r="GI154" s="41"/>
      <c r="GJ154" s="41"/>
      <c r="GK154" s="41"/>
      <c r="GL154" s="41"/>
      <c r="GM154" s="41"/>
      <c r="GN154" s="41"/>
      <c r="GO154" s="41"/>
      <c r="GP154" s="41"/>
      <c r="GQ154" s="41"/>
      <c r="GR154" s="41"/>
      <c r="GS154" s="41"/>
      <c r="GT154" s="41"/>
      <c r="GU154" s="41"/>
      <c r="GV154" s="41"/>
      <c r="GW154" s="41"/>
      <c r="GX154" s="41"/>
      <c r="GY154" s="41"/>
      <c r="GZ154" s="41"/>
      <c r="HA154" s="41"/>
      <c r="HB154" s="41"/>
      <c r="HC154" s="41"/>
      <c r="HD154" s="41"/>
      <c r="HE154" s="41"/>
      <c r="HF154" s="41"/>
      <c r="HG154" s="41"/>
      <c r="HH154" s="41"/>
      <c r="HI154" s="41"/>
      <c r="HJ154" s="41"/>
      <c r="HK154" s="41"/>
      <c r="HL154" s="41"/>
      <c r="HM154" s="41"/>
      <c r="HN154" s="41"/>
      <c r="HO154" s="41"/>
      <c r="HP154" s="41"/>
      <c r="HQ154" s="41"/>
      <c r="HR154" s="41"/>
      <c r="HS154" s="41"/>
      <c r="HT154" s="41"/>
      <c r="HU154" s="41"/>
      <c r="HV154" s="41"/>
      <c r="HW154" s="41"/>
      <c r="HX154" s="41"/>
      <c r="HY154" s="41"/>
      <c r="HZ154" s="41"/>
      <c r="IA154" s="41"/>
      <c r="IB154" s="41"/>
      <c r="IC154" s="41"/>
      <c r="ID154" s="41"/>
      <c r="IE154" s="41"/>
      <c r="IF154" s="41"/>
      <c r="IG154" s="41"/>
      <c r="IH154" s="41"/>
      <c r="II154" s="41"/>
      <c r="IJ154" s="41"/>
      <c r="IK154" s="41"/>
      <c r="IL154" s="41"/>
      <c r="IM154" s="41"/>
      <c r="IN154" s="41"/>
      <c r="IO154" s="41"/>
      <c r="IP154" s="41"/>
      <c r="IQ154" s="41"/>
      <c r="IR154" s="41"/>
      <c r="IS154" s="41"/>
      <c r="IT154" s="41"/>
      <c r="IU154" s="41"/>
      <c r="IV154" s="41"/>
      <c r="IW154" s="41"/>
      <c r="IX154" s="41"/>
      <c r="IY154" s="41"/>
      <c r="IZ154" s="41"/>
      <c r="JA154" s="41"/>
      <c r="JB154" s="41"/>
      <c r="JC154" s="41"/>
      <c r="JD154" s="41"/>
      <c r="JE154" s="41"/>
      <c r="JF154" s="41"/>
      <c r="JG154" s="41"/>
      <c r="JH154" s="41"/>
      <c r="JI154" s="41"/>
      <c r="JJ154" s="41"/>
      <c r="JK154" s="41"/>
      <c r="JL154" s="41"/>
      <c r="JM154" s="41"/>
      <c r="JN154" s="41"/>
      <c r="JO154" s="41"/>
      <c r="JP154" s="41"/>
      <c r="JQ154" s="41"/>
      <c r="JR154" s="41"/>
      <c r="JS154" s="41"/>
      <c r="JT154" s="41"/>
      <c r="JU154" s="41"/>
      <c r="JV154" s="41"/>
      <c r="JW154" s="41"/>
      <c r="JX154" s="41"/>
      <c r="JY154" s="41"/>
      <c r="JZ154" s="41"/>
      <c r="KA154" s="41"/>
      <c r="KB154" s="41"/>
      <c r="KC154" s="41"/>
      <c r="KD154" s="41"/>
      <c r="KE154" s="41"/>
      <c r="KF154" s="41"/>
      <c r="KG154" s="41"/>
      <c r="KH154" s="41"/>
      <c r="KI154" s="41"/>
      <c r="KJ154" s="41"/>
      <c r="KK154" s="41"/>
      <c r="KL154" s="41"/>
      <c r="KM154" s="41"/>
      <c r="KN154" s="41"/>
      <c r="KO154" s="41"/>
      <c r="KP154" s="41"/>
      <c r="KQ154" s="41"/>
      <c r="KR154" s="41"/>
      <c r="KS154" s="41"/>
      <c r="KT154" s="41"/>
      <c r="KU154" s="41"/>
      <c r="KV154" s="41"/>
      <c r="KW154" s="41"/>
      <c r="KX154" s="41"/>
      <c r="KY154" s="41"/>
      <c r="KZ154" s="41"/>
      <c r="LA154" s="41"/>
      <c r="LB154" s="41"/>
      <c r="LC154" s="41"/>
      <c r="LD154" s="41"/>
      <c r="LE154" s="41"/>
      <c r="LF154" s="41"/>
      <c r="LG154" s="41"/>
      <c r="LH154" s="41"/>
      <c r="LI154" s="41"/>
      <c r="LJ154" s="41"/>
      <c r="LK154" s="41"/>
      <c r="LL154" s="41"/>
      <c r="LM154" s="41"/>
      <c r="LN154" s="41"/>
      <c r="LO154" s="41"/>
      <c r="LP154" s="41"/>
      <c r="LQ154" s="41"/>
      <c r="LR154" s="41"/>
      <c r="LS154" s="41"/>
      <c r="LT154" s="41"/>
      <c r="LU154" s="41"/>
      <c r="LV154" s="41"/>
      <c r="LW154" s="41"/>
      <c r="LX154" s="41"/>
      <c r="LY154" s="41"/>
      <c r="LZ154" s="41"/>
      <c r="MA154" s="41"/>
      <c r="MB154" s="41"/>
      <c r="MC154" s="41"/>
      <c r="MD154" s="41"/>
      <c r="ME154" s="41"/>
      <c r="MF154" s="41"/>
      <c r="MG154" s="41"/>
      <c r="MH154" s="41"/>
      <c r="MI154" s="41"/>
      <c r="MJ154" s="41"/>
      <c r="MK154" s="41"/>
      <c r="ML154" s="41"/>
      <c r="MM154" s="41"/>
      <c r="MN154" s="41"/>
      <c r="MO154" s="41"/>
      <c r="MP154" s="41"/>
      <c r="MQ154" s="41"/>
      <c r="MR154" s="41"/>
      <c r="MS154" s="41"/>
      <c r="MT154" s="41"/>
      <c r="MU154" s="41"/>
      <c r="MV154" s="41"/>
      <c r="MW154" s="41"/>
      <c r="MX154" s="41"/>
      <c r="MY154" s="41"/>
      <c r="MZ154" s="41"/>
      <c r="NA154" s="41"/>
      <c r="NB154" s="41"/>
      <c r="NC154" s="41"/>
      <c r="ND154" s="41"/>
      <c r="NE154" s="41"/>
      <c r="NF154" s="41"/>
      <c r="NG154" s="41"/>
      <c r="NH154" s="41"/>
      <c r="NI154" s="41"/>
      <c r="NJ154" s="41"/>
      <c r="NK154" s="41"/>
      <c r="NL154" s="41"/>
      <c r="NM154" s="41"/>
      <c r="NN154" s="41"/>
      <c r="NO154" s="41"/>
      <c r="NP154" s="41"/>
      <c r="NQ154" s="41"/>
      <c r="NR154" s="41"/>
      <c r="NS154" s="41"/>
      <c r="NT154" s="41"/>
      <c r="NU154" s="41"/>
      <c r="NV154" s="41"/>
      <c r="NW154" s="41"/>
      <c r="NX154" s="41"/>
      <c r="NY154" s="41"/>
      <c r="NZ154" s="41"/>
      <c r="OA154" s="41"/>
      <c r="OB154" s="41"/>
      <c r="OC154" s="41"/>
      <c r="OD154" s="41"/>
      <c r="OE154" s="41"/>
      <c r="OF154" s="41"/>
      <c r="OG154" s="41"/>
      <c r="OH154" s="41"/>
      <c r="OI154" s="41"/>
      <c r="OJ154" s="41"/>
      <c r="OK154" s="41"/>
      <c r="OL154" s="41"/>
      <c r="OM154" s="41"/>
      <c r="ON154" s="41"/>
      <c r="OO154" s="41"/>
      <c r="OP154" s="41"/>
      <c r="OQ154" s="41"/>
      <c r="OR154" s="41"/>
      <c r="OS154" s="41"/>
      <c r="OT154" s="41"/>
      <c r="OU154" s="41"/>
      <c r="OV154" s="41"/>
      <c r="OW154" s="41"/>
      <c r="OX154" s="41"/>
      <c r="OY154" s="41"/>
      <c r="OZ154" s="41"/>
      <c r="PA154" s="41"/>
      <c r="PB154" s="41"/>
      <c r="PC154" s="41"/>
      <c r="PD154" s="41"/>
      <c r="PE154" s="41"/>
      <c r="PF154" s="41"/>
      <c r="PG154" s="41"/>
      <c r="PH154" s="41"/>
      <c r="PI154" s="41"/>
      <c r="PJ154" s="41"/>
      <c r="PK154" s="41"/>
      <c r="PL154" s="41"/>
      <c r="PM154" s="41"/>
      <c r="PN154" s="41"/>
      <c r="PO154" s="41"/>
      <c r="PP154" s="41"/>
      <c r="PQ154" s="41"/>
      <c r="PR154" s="41"/>
      <c r="PS154" s="41"/>
      <c r="PT154" s="41"/>
      <c r="PU154" s="41"/>
      <c r="PV154" s="41"/>
      <c r="PW154" s="41"/>
      <c r="PX154" s="41"/>
      <c r="PY154" s="41"/>
      <c r="PZ154" s="41"/>
      <c r="QA154" s="41"/>
      <c r="QB154" s="41"/>
      <c r="QC154" s="41"/>
      <c r="QD154" s="41"/>
      <c r="QE154" s="41"/>
      <c r="QF154" s="41"/>
      <c r="QG154" s="41"/>
      <c r="QH154" s="41"/>
      <c r="QI154" s="41"/>
      <c r="QJ154" s="41"/>
      <c r="QK154" s="41"/>
      <c r="QL154" s="41"/>
      <c r="QM154" s="41"/>
      <c r="QN154" s="41"/>
      <c r="QO154" s="41"/>
      <c r="QP154" s="41"/>
      <c r="QQ154" s="41"/>
      <c r="QR154" s="41"/>
      <c r="QS154" s="41"/>
      <c r="QT154" s="41"/>
      <c r="QU154" s="41"/>
      <c r="QV154" s="41"/>
      <c r="QW154" s="41"/>
      <c r="QX154" s="41"/>
      <c r="QY154" s="41"/>
      <c r="QZ154" s="41"/>
      <c r="RA154" s="41"/>
      <c r="RB154" s="41"/>
      <c r="RC154" s="41"/>
      <c r="RD154" s="41"/>
      <c r="RE154" s="41"/>
      <c r="RF154" s="41"/>
      <c r="RG154" s="41"/>
      <c r="RH154" s="41"/>
      <c r="RI154" s="41"/>
      <c r="RJ154" s="41"/>
      <c r="RK154" s="41"/>
      <c r="RL154" s="41"/>
      <c r="RM154" s="41"/>
      <c r="RN154" s="41"/>
      <c r="RO154" s="41"/>
      <c r="RP154" s="41"/>
      <c r="RQ154" s="41"/>
      <c r="RR154" s="41"/>
      <c r="RS154" s="41"/>
      <c r="RT154" s="41"/>
      <c r="RU154" s="41"/>
      <c r="RV154" s="41"/>
      <c r="RW154" s="41"/>
      <c r="RX154" s="41"/>
      <c r="RY154" s="41"/>
      <c r="RZ154" s="41"/>
      <c r="SA154" s="41"/>
      <c r="SB154" s="41"/>
      <c r="SC154" s="41"/>
      <c r="SD154" s="41"/>
      <c r="SE154" s="41"/>
      <c r="SF154" s="41"/>
      <c r="SG154" s="41"/>
      <c r="SH154" s="41"/>
      <c r="SI154" s="41"/>
      <c r="SJ154" s="41"/>
      <c r="SK154" s="41"/>
      <c r="SL154" s="41"/>
      <c r="SM154" s="41"/>
      <c r="SN154" s="41"/>
      <c r="SO154" s="41"/>
      <c r="SP154" s="41"/>
      <c r="SQ154" s="41"/>
      <c r="SR154" s="41"/>
      <c r="SS154" s="41"/>
      <c r="ST154" s="41"/>
      <c r="SU154" s="41"/>
      <c r="SV154" s="41"/>
      <c r="SW154" s="41"/>
      <c r="SX154" s="41"/>
      <c r="SY154" s="41"/>
      <c r="SZ154" s="41"/>
      <c r="TA154" s="41"/>
      <c r="TB154" s="41"/>
      <c r="TC154" s="41"/>
      <c r="TD154" s="41"/>
      <c r="TE154" s="41"/>
      <c r="TF154" s="41"/>
      <c r="TG154" s="41"/>
      <c r="TH154" s="41"/>
      <c r="TI154" s="41"/>
      <c r="TJ154" s="41"/>
      <c r="TK154" s="41"/>
      <c r="TL154" s="41"/>
      <c r="TM154" s="41"/>
      <c r="TN154" s="41"/>
      <c r="TO154" s="41"/>
      <c r="TP154" s="41"/>
      <c r="TQ154" s="41"/>
      <c r="TR154" s="41"/>
      <c r="TS154" s="41"/>
      <c r="TT154" s="41"/>
      <c r="TU154" s="41"/>
      <c r="TV154" s="41"/>
      <c r="TW154" s="41"/>
      <c r="TX154" s="41"/>
      <c r="TY154" s="41"/>
      <c r="TZ154" s="41"/>
      <c r="UA154" s="41"/>
      <c r="UB154" s="41"/>
      <c r="UC154" s="41"/>
      <c r="UD154" s="41"/>
      <c r="UE154" s="41"/>
      <c r="UF154" s="41"/>
      <c r="UG154" s="41"/>
      <c r="UH154" s="41"/>
      <c r="UI154" s="41"/>
      <c r="UJ154" s="41"/>
      <c r="UK154" s="41"/>
      <c r="UL154" s="41"/>
    </row>
    <row r="155" spans="1:558" s="49" customFormat="1" ht="21" x14ac:dyDescent="0.2">
      <c r="A155" s="130"/>
      <c r="B155" s="120"/>
      <c r="C155" s="111"/>
      <c r="D155" s="74" t="s">
        <v>6</v>
      </c>
      <c r="E155" s="63">
        <v>737</v>
      </c>
      <c r="F155" s="8" t="s">
        <v>186</v>
      </c>
      <c r="G155" s="5">
        <f t="shared" si="66"/>
        <v>2879579.17</v>
      </c>
      <c r="H155" s="36">
        <v>0</v>
      </c>
      <c r="I155" s="5">
        <v>0</v>
      </c>
      <c r="J155" s="5">
        <v>0</v>
      </c>
      <c r="K155" s="5">
        <v>2879579.17</v>
      </c>
      <c r="L155" s="5">
        <v>0</v>
      </c>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c r="BI155" s="41"/>
      <c r="BJ155" s="41"/>
      <c r="BK155" s="41"/>
      <c r="BL155" s="41"/>
      <c r="BM155" s="41"/>
      <c r="BN155" s="41"/>
      <c r="BO155" s="41"/>
      <c r="BP155" s="41"/>
      <c r="BQ155" s="41"/>
      <c r="BR155" s="41"/>
      <c r="BS155" s="41"/>
      <c r="BT155" s="41"/>
      <c r="BU155" s="41"/>
      <c r="BV155" s="41"/>
      <c r="BW155" s="41"/>
      <c r="BX155" s="41"/>
      <c r="BY155" s="41"/>
      <c r="BZ155" s="41"/>
      <c r="CA155" s="41"/>
      <c r="CB155" s="41"/>
      <c r="CC155" s="41"/>
      <c r="CD155" s="41"/>
      <c r="CE155" s="41"/>
      <c r="CF155" s="41"/>
      <c r="CG155" s="41"/>
      <c r="CH155" s="41"/>
      <c r="CI155" s="41"/>
      <c r="CJ155" s="41"/>
      <c r="CK155" s="41"/>
      <c r="CL155" s="41"/>
      <c r="CM155" s="41"/>
      <c r="CN155" s="41"/>
      <c r="CO155" s="41"/>
      <c r="CP155" s="41"/>
      <c r="CQ155" s="41"/>
      <c r="CR155" s="41"/>
      <c r="CS155" s="41"/>
      <c r="CT155" s="41"/>
      <c r="CU155" s="41"/>
      <c r="CV155" s="41"/>
      <c r="CW155" s="41"/>
      <c r="CX155" s="41"/>
      <c r="CY155" s="41"/>
      <c r="CZ155" s="41"/>
      <c r="DA155" s="41"/>
      <c r="DB155" s="41"/>
      <c r="DC155" s="41"/>
      <c r="DD155" s="41"/>
      <c r="DE155" s="41"/>
      <c r="DF155" s="41"/>
      <c r="DG155" s="41"/>
      <c r="DH155" s="41"/>
      <c r="DI155" s="41"/>
      <c r="DJ155" s="41"/>
      <c r="DK155" s="41"/>
      <c r="DL155" s="41"/>
      <c r="DM155" s="41"/>
      <c r="DN155" s="41"/>
      <c r="DO155" s="41"/>
      <c r="DP155" s="41"/>
      <c r="DQ155" s="41"/>
      <c r="DR155" s="41"/>
      <c r="DS155" s="41"/>
      <c r="DT155" s="41"/>
      <c r="DU155" s="41"/>
      <c r="DV155" s="41"/>
      <c r="DW155" s="41"/>
      <c r="DX155" s="41"/>
      <c r="DY155" s="41"/>
      <c r="DZ155" s="41"/>
      <c r="EA155" s="41"/>
      <c r="EB155" s="41"/>
      <c r="EC155" s="41"/>
      <c r="ED155" s="41"/>
      <c r="EE155" s="41"/>
      <c r="EF155" s="41"/>
      <c r="EG155" s="41"/>
      <c r="EH155" s="41"/>
      <c r="EI155" s="41"/>
      <c r="EJ155" s="41"/>
      <c r="EK155" s="41"/>
      <c r="EL155" s="41"/>
      <c r="EM155" s="41"/>
      <c r="EN155" s="41"/>
      <c r="EO155" s="41"/>
      <c r="EP155" s="41"/>
      <c r="EQ155" s="41"/>
      <c r="ER155" s="41"/>
      <c r="ES155" s="41"/>
      <c r="ET155" s="41"/>
      <c r="EU155" s="41"/>
      <c r="EV155" s="41"/>
      <c r="EW155" s="41"/>
      <c r="EX155" s="41"/>
      <c r="EY155" s="41"/>
      <c r="EZ155" s="41"/>
      <c r="FA155" s="41"/>
      <c r="FB155" s="41"/>
      <c r="FC155" s="41"/>
      <c r="FD155" s="41"/>
      <c r="FE155" s="41"/>
      <c r="FF155" s="41"/>
      <c r="FG155" s="41"/>
      <c r="FH155" s="41"/>
      <c r="FI155" s="41"/>
      <c r="FJ155" s="41"/>
      <c r="FK155" s="41"/>
      <c r="FL155" s="41"/>
      <c r="FM155" s="41"/>
      <c r="FN155" s="41"/>
      <c r="FO155" s="41"/>
      <c r="FP155" s="41"/>
      <c r="FQ155" s="41"/>
      <c r="FR155" s="41"/>
      <c r="FS155" s="41"/>
      <c r="FT155" s="41"/>
      <c r="FU155" s="41"/>
      <c r="FV155" s="41"/>
      <c r="FW155" s="41"/>
      <c r="FX155" s="41"/>
      <c r="FY155" s="41"/>
      <c r="FZ155" s="41"/>
      <c r="GA155" s="41"/>
      <c r="GB155" s="41"/>
      <c r="GC155" s="41"/>
      <c r="GD155" s="41"/>
      <c r="GE155" s="41"/>
      <c r="GF155" s="41"/>
      <c r="GG155" s="41"/>
      <c r="GH155" s="41"/>
      <c r="GI155" s="41"/>
      <c r="GJ155" s="41"/>
      <c r="GK155" s="41"/>
      <c r="GL155" s="41"/>
      <c r="GM155" s="41"/>
      <c r="GN155" s="41"/>
      <c r="GO155" s="41"/>
      <c r="GP155" s="41"/>
      <c r="GQ155" s="41"/>
      <c r="GR155" s="41"/>
      <c r="GS155" s="41"/>
      <c r="GT155" s="41"/>
      <c r="GU155" s="41"/>
      <c r="GV155" s="41"/>
      <c r="GW155" s="41"/>
      <c r="GX155" s="41"/>
      <c r="GY155" s="41"/>
      <c r="GZ155" s="41"/>
      <c r="HA155" s="41"/>
      <c r="HB155" s="41"/>
      <c r="HC155" s="41"/>
      <c r="HD155" s="41"/>
      <c r="HE155" s="41"/>
      <c r="HF155" s="41"/>
      <c r="HG155" s="41"/>
      <c r="HH155" s="41"/>
      <c r="HI155" s="41"/>
      <c r="HJ155" s="41"/>
      <c r="HK155" s="41"/>
      <c r="HL155" s="41"/>
      <c r="HM155" s="41"/>
      <c r="HN155" s="41"/>
      <c r="HO155" s="41"/>
      <c r="HP155" s="41"/>
      <c r="HQ155" s="41"/>
      <c r="HR155" s="41"/>
      <c r="HS155" s="41"/>
      <c r="HT155" s="41"/>
      <c r="HU155" s="41"/>
      <c r="HV155" s="41"/>
      <c r="HW155" s="41"/>
      <c r="HX155" s="41"/>
      <c r="HY155" s="41"/>
      <c r="HZ155" s="41"/>
      <c r="IA155" s="41"/>
      <c r="IB155" s="41"/>
      <c r="IC155" s="41"/>
      <c r="ID155" s="41"/>
      <c r="IE155" s="41"/>
      <c r="IF155" s="41"/>
      <c r="IG155" s="41"/>
      <c r="IH155" s="41"/>
      <c r="II155" s="41"/>
      <c r="IJ155" s="41"/>
      <c r="IK155" s="41"/>
      <c r="IL155" s="41"/>
      <c r="IM155" s="41"/>
      <c r="IN155" s="41"/>
      <c r="IO155" s="41"/>
      <c r="IP155" s="41"/>
      <c r="IQ155" s="41"/>
      <c r="IR155" s="41"/>
      <c r="IS155" s="41"/>
      <c r="IT155" s="41"/>
      <c r="IU155" s="41"/>
      <c r="IV155" s="41"/>
      <c r="IW155" s="41"/>
      <c r="IX155" s="41"/>
      <c r="IY155" s="41"/>
      <c r="IZ155" s="41"/>
      <c r="JA155" s="41"/>
      <c r="JB155" s="41"/>
      <c r="JC155" s="41"/>
      <c r="JD155" s="41"/>
      <c r="JE155" s="41"/>
      <c r="JF155" s="41"/>
      <c r="JG155" s="41"/>
      <c r="JH155" s="41"/>
      <c r="JI155" s="41"/>
      <c r="JJ155" s="41"/>
      <c r="JK155" s="41"/>
      <c r="JL155" s="41"/>
      <c r="JM155" s="41"/>
      <c r="JN155" s="41"/>
      <c r="JO155" s="41"/>
      <c r="JP155" s="41"/>
      <c r="JQ155" s="41"/>
      <c r="JR155" s="41"/>
      <c r="JS155" s="41"/>
      <c r="JT155" s="41"/>
      <c r="JU155" s="41"/>
      <c r="JV155" s="41"/>
      <c r="JW155" s="41"/>
      <c r="JX155" s="41"/>
      <c r="JY155" s="41"/>
      <c r="JZ155" s="41"/>
      <c r="KA155" s="41"/>
      <c r="KB155" s="41"/>
      <c r="KC155" s="41"/>
      <c r="KD155" s="41"/>
      <c r="KE155" s="41"/>
      <c r="KF155" s="41"/>
      <c r="KG155" s="41"/>
      <c r="KH155" s="41"/>
      <c r="KI155" s="41"/>
      <c r="KJ155" s="41"/>
      <c r="KK155" s="41"/>
      <c r="KL155" s="41"/>
      <c r="KM155" s="41"/>
      <c r="KN155" s="41"/>
      <c r="KO155" s="41"/>
      <c r="KP155" s="41"/>
      <c r="KQ155" s="41"/>
      <c r="KR155" s="41"/>
      <c r="KS155" s="41"/>
      <c r="KT155" s="41"/>
      <c r="KU155" s="41"/>
      <c r="KV155" s="41"/>
      <c r="KW155" s="41"/>
      <c r="KX155" s="41"/>
      <c r="KY155" s="41"/>
      <c r="KZ155" s="41"/>
      <c r="LA155" s="41"/>
      <c r="LB155" s="41"/>
      <c r="LC155" s="41"/>
      <c r="LD155" s="41"/>
      <c r="LE155" s="41"/>
      <c r="LF155" s="41"/>
      <c r="LG155" s="41"/>
      <c r="LH155" s="41"/>
      <c r="LI155" s="41"/>
      <c r="LJ155" s="41"/>
      <c r="LK155" s="41"/>
      <c r="LL155" s="41"/>
      <c r="LM155" s="41"/>
      <c r="LN155" s="41"/>
      <c r="LO155" s="41"/>
      <c r="LP155" s="41"/>
      <c r="LQ155" s="41"/>
      <c r="LR155" s="41"/>
      <c r="LS155" s="41"/>
      <c r="LT155" s="41"/>
      <c r="LU155" s="41"/>
      <c r="LV155" s="41"/>
      <c r="LW155" s="41"/>
      <c r="LX155" s="41"/>
      <c r="LY155" s="41"/>
      <c r="LZ155" s="41"/>
      <c r="MA155" s="41"/>
      <c r="MB155" s="41"/>
      <c r="MC155" s="41"/>
      <c r="MD155" s="41"/>
      <c r="ME155" s="41"/>
      <c r="MF155" s="41"/>
      <c r="MG155" s="41"/>
      <c r="MH155" s="41"/>
      <c r="MI155" s="41"/>
      <c r="MJ155" s="41"/>
      <c r="MK155" s="41"/>
      <c r="ML155" s="41"/>
      <c r="MM155" s="41"/>
      <c r="MN155" s="41"/>
      <c r="MO155" s="41"/>
      <c r="MP155" s="41"/>
      <c r="MQ155" s="41"/>
      <c r="MR155" s="41"/>
      <c r="MS155" s="41"/>
      <c r="MT155" s="41"/>
      <c r="MU155" s="41"/>
      <c r="MV155" s="41"/>
      <c r="MW155" s="41"/>
      <c r="MX155" s="41"/>
      <c r="MY155" s="41"/>
      <c r="MZ155" s="41"/>
      <c r="NA155" s="41"/>
      <c r="NB155" s="41"/>
      <c r="NC155" s="41"/>
      <c r="ND155" s="41"/>
      <c r="NE155" s="41"/>
      <c r="NF155" s="41"/>
      <c r="NG155" s="41"/>
      <c r="NH155" s="41"/>
      <c r="NI155" s="41"/>
      <c r="NJ155" s="41"/>
      <c r="NK155" s="41"/>
      <c r="NL155" s="41"/>
      <c r="NM155" s="41"/>
      <c r="NN155" s="41"/>
      <c r="NO155" s="41"/>
      <c r="NP155" s="41"/>
      <c r="NQ155" s="41"/>
      <c r="NR155" s="41"/>
      <c r="NS155" s="41"/>
      <c r="NT155" s="41"/>
      <c r="NU155" s="41"/>
      <c r="NV155" s="41"/>
      <c r="NW155" s="41"/>
      <c r="NX155" s="41"/>
      <c r="NY155" s="41"/>
      <c r="NZ155" s="41"/>
      <c r="OA155" s="41"/>
      <c r="OB155" s="41"/>
      <c r="OC155" s="41"/>
      <c r="OD155" s="41"/>
      <c r="OE155" s="41"/>
      <c r="OF155" s="41"/>
      <c r="OG155" s="41"/>
      <c r="OH155" s="41"/>
      <c r="OI155" s="41"/>
      <c r="OJ155" s="41"/>
      <c r="OK155" s="41"/>
      <c r="OL155" s="41"/>
      <c r="OM155" s="41"/>
      <c r="ON155" s="41"/>
      <c r="OO155" s="41"/>
      <c r="OP155" s="41"/>
      <c r="OQ155" s="41"/>
      <c r="OR155" s="41"/>
      <c r="OS155" s="41"/>
      <c r="OT155" s="41"/>
      <c r="OU155" s="41"/>
      <c r="OV155" s="41"/>
      <c r="OW155" s="41"/>
      <c r="OX155" s="41"/>
      <c r="OY155" s="41"/>
      <c r="OZ155" s="41"/>
      <c r="PA155" s="41"/>
      <c r="PB155" s="41"/>
      <c r="PC155" s="41"/>
      <c r="PD155" s="41"/>
      <c r="PE155" s="41"/>
      <c r="PF155" s="41"/>
      <c r="PG155" s="41"/>
      <c r="PH155" s="41"/>
      <c r="PI155" s="41"/>
      <c r="PJ155" s="41"/>
      <c r="PK155" s="41"/>
      <c r="PL155" s="41"/>
      <c r="PM155" s="41"/>
      <c r="PN155" s="41"/>
      <c r="PO155" s="41"/>
      <c r="PP155" s="41"/>
      <c r="PQ155" s="41"/>
      <c r="PR155" s="41"/>
      <c r="PS155" s="41"/>
      <c r="PT155" s="41"/>
      <c r="PU155" s="41"/>
      <c r="PV155" s="41"/>
      <c r="PW155" s="41"/>
      <c r="PX155" s="41"/>
      <c r="PY155" s="41"/>
      <c r="PZ155" s="41"/>
      <c r="QA155" s="41"/>
      <c r="QB155" s="41"/>
      <c r="QC155" s="41"/>
      <c r="QD155" s="41"/>
      <c r="QE155" s="41"/>
      <c r="QF155" s="41"/>
      <c r="QG155" s="41"/>
      <c r="QH155" s="41"/>
      <c r="QI155" s="41"/>
      <c r="QJ155" s="41"/>
      <c r="QK155" s="41"/>
      <c r="QL155" s="41"/>
      <c r="QM155" s="41"/>
      <c r="QN155" s="41"/>
      <c r="QO155" s="41"/>
      <c r="QP155" s="41"/>
      <c r="QQ155" s="41"/>
      <c r="QR155" s="41"/>
      <c r="QS155" s="41"/>
      <c r="QT155" s="41"/>
      <c r="QU155" s="41"/>
      <c r="QV155" s="41"/>
      <c r="QW155" s="41"/>
      <c r="QX155" s="41"/>
      <c r="QY155" s="41"/>
      <c r="QZ155" s="41"/>
      <c r="RA155" s="41"/>
      <c r="RB155" s="41"/>
      <c r="RC155" s="41"/>
      <c r="RD155" s="41"/>
      <c r="RE155" s="41"/>
      <c r="RF155" s="41"/>
      <c r="RG155" s="41"/>
      <c r="RH155" s="41"/>
      <c r="RI155" s="41"/>
      <c r="RJ155" s="41"/>
      <c r="RK155" s="41"/>
      <c r="RL155" s="41"/>
      <c r="RM155" s="41"/>
      <c r="RN155" s="41"/>
      <c r="RO155" s="41"/>
      <c r="RP155" s="41"/>
      <c r="RQ155" s="41"/>
      <c r="RR155" s="41"/>
      <c r="RS155" s="41"/>
      <c r="RT155" s="41"/>
      <c r="RU155" s="41"/>
      <c r="RV155" s="41"/>
      <c r="RW155" s="41"/>
      <c r="RX155" s="41"/>
      <c r="RY155" s="41"/>
      <c r="RZ155" s="41"/>
      <c r="SA155" s="41"/>
      <c r="SB155" s="41"/>
      <c r="SC155" s="41"/>
      <c r="SD155" s="41"/>
      <c r="SE155" s="41"/>
      <c r="SF155" s="41"/>
      <c r="SG155" s="41"/>
      <c r="SH155" s="41"/>
      <c r="SI155" s="41"/>
      <c r="SJ155" s="41"/>
      <c r="SK155" s="41"/>
      <c r="SL155" s="41"/>
      <c r="SM155" s="41"/>
      <c r="SN155" s="41"/>
      <c r="SO155" s="41"/>
      <c r="SP155" s="41"/>
      <c r="SQ155" s="41"/>
      <c r="SR155" s="41"/>
      <c r="SS155" s="41"/>
      <c r="ST155" s="41"/>
      <c r="SU155" s="41"/>
      <c r="SV155" s="41"/>
      <c r="SW155" s="41"/>
      <c r="SX155" s="41"/>
      <c r="SY155" s="41"/>
      <c r="SZ155" s="41"/>
      <c r="TA155" s="41"/>
      <c r="TB155" s="41"/>
      <c r="TC155" s="41"/>
      <c r="TD155" s="41"/>
      <c r="TE155" s="41"/>
      <c r="TF155" s="41"/>
      <c r="TG155" s="41"/>
      <c r="TH155" s="41"/>
      <c r="TI155" s="41"/>
      <c r="TJ155" s="41"/>
      <c r="TK155" s="41"/>
      <c r="TL155" s="41"/>
      <c r="TM155" s="41"/>
      <c r="TN155" s="41"/>
      <c r="TO155" s="41"/>
      <c r="TP155" s="41"/>
      <c r="TQ155" s="41"/>
      <c r="TR155" s="41"/>
      <c r="TS155" s="41"/>
      <c r="TT155" s="41"/>
      <c r="TU155" s="41"/>
      <c r="TV155" s="41"/>
      <c r="TW155" s="41"/>
      <c r="TX155" s="41"/>
      <c r="TY155" s="41"/>
      <c r="TZ155" s="41"/>
      <c r="UA155" s="41"/>
      <c r="UB155" s="41"/>
      <c r="UC155" s="41"/>
      <c r="UD155" s="41"/>
      <c r="UE155" s="41"/>
      <c r="UF155" s="41"/>
      <c r="UG155" s="41"/>
      <c r="UH155" s="41"/>
      <c r="UI155" s="41"/>
      <c r="UJ155" s="41"/>
      <c r="UK155" s="41"/>
      <c r="UL155" s="41"/>
    </row>
    <row r="156" spans="1:558" s="49" customFormat="1" ht="33.75" x14ac:dyDescent="0.2">
      <c r="A156" s="130"/>
      <c r="B156" s="120"/>
      <c r="C156" s="111"/>
      <c r="D156" s="74" t="s">
        <v>89</v>
      </c>
      <c r="E156" s="63">
        <v>737</v>
      </c>
      <c r="F156" s="8" t="s">
        <v>186</v>
      </c>
      <c r="G156" s="5">
        <f t="shared" si="66"/>
        <v>297887.5</v>
      </c>
      <c r="H156" s="36">
        <v>0</v>
      </c>
      <c r="I156" s="36">
        <v>0</v>
      </c>
      <c r="J156" s="5">
        <v>0</v>
      </c>
      <c r="K156" s="5">
        <v>297887.5</v>
      </c>
      <c r="L156" s="5">
        <v>0</v>
      </c>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c r="BI156" s="41"/>
      <c r="BJ156" s="41"/>
      <c r="BK156" s="41"/>
      <c r="BL156" s="41"/>
      <c r="BM156" s="41"/>
      <c r="BN156" s="41"/>
      <c r="BO156" s="41"/>
      <c r="BP156" s="41"/>
      <c r="BQ156" s="41"/>
      <c r="BR156" s="41"/>
      <c r="BS156" s="41"/>
      <c r="BT156" s="41"/>
      <c r="BU156" s="41"/>
      <c r="BV156" s="41"/>
      <c r="BW156" s="41"/>
      <c r="BX156" s="41"/>
      <c r="BY156" s="41"/>
      <c r="BZ156" s="41"/>
      <c r="CA156" s="41"/>
      <c r="CB156" s="41"/>
      <c r="CC156" s="41"/>
      <c r="CD156" s="41"/>
      <c r="CE156" s="41"/>
      <c r="CF156" s="41"/>
      <c r="CG156" s="41"/>
      <c r="CH156" s="41"/>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c r="DF156" s="41"/>
      <c r="DG156" s="41"/>
      <c r="DH156" s="41"/>
      <c r="DI156" s="41"/>
      <c r="DJ156" s="41"/>
      <c r="DK156" s="41"/>
      <c r="DL156" s="41"/>
      <c r="DM156" s="41"/>
      <c r="DN156" s="41"/>
      <c r="DO156" s="41"/>
      <c r="DP156" s="41"/>
      <c r="DQ156" s="41"/>
      <c r="DR156" s="41"/>
      <c r="DS156" s="41"/>
      <c r="DT156" s="41"/>
      <c r="DU156" s="41"/>
      <c r="DV156" s="41"/>
      <c r="DW156" s="41"/>
      <c r="DX156" s="41"/>
      <c r="DY156" s="41"/>
      <c r="DZ156" s="41"/>
      <c r="EA156" s="41"/>
      <c r="EB156" s="41"/>
      <c r="EC156" s="41"/>
      <c r="ED156" s="41"/>
      <c r="EE156" s="41"/>
      <c r="EF156" s="41"/>
      <c r="EG156" s="41"/>
      <c r="EH156" s="41"/>
      <c r="EI156" s="41"/>
      <c r="EJ156" s="41"/>
      <c r="EK156" s="41"/>
      <c r="EL156" s="41"/>
      <c r="EM156" s="41"/>
      <c r="EN156" s="41"/>
      <c r="EO156" s="41"/>
      <c r="EP156" s="41"/>
      <c r="EQ156" s="41"/>
      <c r="ER156" s="41"/>
      <c r="ES156" s="41"/>
      <c r="ET156" s="41"/>
      <c r="EU156" s="41"/>
      <c r="EV156" s="41"/>
      <c r="EW156" s="41"/>
      <c r="EX156" s="41"/>
      <c r="EY156" s="41"/>
      <c r="EZ156" s="41"/>
      <c r="FA156" s="41"/>
      <c r="FB156" s="41"/>
      <c r="FC156" s="41"/>
      <c r="FD156" s="41"/>
      <c r="FE156" s="41"/>
      <c r="FF156" s="41"/>
      <c r="FG156" s="41"/>
      <c r="FH156" s="41"/>
      <c r="FI156" s="41"/>
      <c r="FJ156" s="41"/>
      <c r="FK156" s="41"/>
      <c r="FL156" s="41"/>
      <c r="FM156" s="41"/>
      <c r="FN156" s="41"/>
      <c r="FO156" s="41"/>
      <c r="FP156" s="41"/>
      <c r="FQ156" s="41"/>
      <c r="FR156" s="41"/>
      <c r="FS156" s="41"/>
      <c r="FT156" s="41"/>
      <c r="FU156" s="41"/>
      <c r="FV156" s="41"/>
      <c r="FW156" s="41"/>
      <c r="FX156" s="41"/>
      <c r="FY156" s="41"/>
      <c r="FZ156" s="41"/>
      <c r="GA156" s="41"/>
      <c r="GB156" s="41"/>
      <c r="GC156" s="41"/>
      <c r="GD156" s="41"/>
      <c r="GE156" s="41"/>
      <c r="GF156" s="41"/>
      <c r="GG156" s="41"/>
      <c r="GH156" s="41"/>
      <c r="GI156" s="41"/>
      <c r="GJ156" s="41"/>
      <c r="GK156" s="41"/>
      <c r="GL156" s="41"/>
      <c r="GM156" s="41"/>
      <c r="GN156" s="41"/>
      <c r="GO156" s="41"/>
      <c r="GP156" s="41"/>
      <c r="GQ156" s="41"/>
      <c r="GR156" s="41"/>
      <c r="GS156" s="41"/>
      <c r="GT156" s="41"/>
      <c r="GU156" s="41"/>
      <c r="GV156" s="41"/>
      <c r="GW156" s="41"/>
      <c r="GX156" s="41"/>
      <c r="GY156" s="41"/>
      <c r="GZ156" s="41"/>
      <c r="HA156" s="41"/>
      <c r="HB156" s="41"/>
      <c r="HC156" s="41"/>
      <c r="HD156" s="41"/>
      <c r="HE156" s="41"/>
      <c r="HF156" s="41"/>
      <c r="HG156" s="41"/>
      <c r="HH156" s="41"/>
      <c r="HI156" s="41"/>
      <c r="HJ156" s="41"/>
      <c r="HK156" s="41"/>
      <c r="HL156" s="41"/>
      <c r="HM156" s="41"/>
      <c r="HN156" s="41"/>
      <c r="HO156" s="41"/>
      <c r="HP156" s="41"/>
      <c r="HQ156" s="41"/>
      <c r="HR156" s="41"/>
      <c r="HS156" s="41"/>
      <c r="HT156" s="41"/>
      <c r="HU156" s="41"/>
      <c r="HV156" s="41"/>
      <c r="HW156" s="41"/>
      <c r="HX156" s="41"/>
      <c r="HY156" s="41"/>
      <c r="HZ156" s="41"/>
      <c r="IA156" s="41"/>
      <c r="IB156" s="41"/>
      <c r="IC156" s="41"/>
      <c r="ID156" s="41"/>
      <c r="IE156" s="41"/>
      <c r="IF156" s="41"/>
      <c r="IG156" s="41"/>
      <c r="IH156" s="41"/>
      <c r="II156" s="41"/>
      <c r="IJ156" s="41"/>
      <c r="IK156" s="41"/>
      <c r="IL156" s="41"/>
      <c r="IM156" s="41"/>
      <c r="IN156" s="41"/>
      <c r="IO156" s="41"/>
      <c r="IP156" s="41"/>
      <c r="IQ156" s="41"/>
      <c r="IR156" s="41"/>
      <c r="IS156" s="41"/>
      <c r="IT156" s="41"/>
      <c r="IU156" s="41"/>
      <c r="IV156" s="41"/>
      <c r="IW156" s="41"/>
      <c r="IX156" s="41"/>
      <c r="IY156" s="41"/>
      <c r="IZ156" s="41"/>
      <c r="JA156" s="41"/>
      <c r="JB156" s="41"/>
      <c r="JC156" s="41"/>
      <c r="JD156" s="41"/>
      <c r="JE156" s="41"/>
      <c r="JF156" s="41"/>
      <c r="JG156" s="41"/>
      <c r="JH156" s="41"/>
      <c r="JI156" s="41"/>
      <c r="JJ156" s="41"/>
      <c r="JK156" s="41"/>
      <c r="JL156" s="41"/>
      <c r="JM156" s="41"/>
      <c r="JN156" s="41"/>
      <c r="JO156" s="41"/>
      <c r="JP156" s="41"/>
      <c r="JQ156" s="41"/>
      <c r="JR156" s="41"/>
      <c r="JS156" s="41"/>
      <c r="JT156" s="41"/>
      <c r="JU156" s="41"/>
      <c r="JV156" s="41"/>
      <c r="JW156" s="41"/>
      <c r="JX156" s="41"/>
      <c r="JY156" s="41"/>
      <c r="JZ156" s="41"/>
      <c r="KA156" s="41"/>
      <c r="KB156" s="41"/>
      <c r="KC156" s="41"/>
      <c r="KD156" s="41"/>
      <c r="KE156" s="41"/>
      <c r="KF156" s="41"/>
      <c r="KG156" s="41"/>
      <c r="KH156" s="41"/>
      <c r="KI156" s="41"/>
      <c r="KJ156" s="41"/>
      <c r="KK156" s="41"/>
      <c r="KL156" s="41"/>
      <c r="KM156" s="41"/>
      <c r="KN156" s="41"/>
      <c r="KO156" s="41"/>
      <c r="KP156" s="41"/>
      <c r="KQ156" s="41"/>
      <c r="KR156" s="41"/>
      <c r="KS156" s="41"/>
      <c r="KT156" s="41"/>
      <c r="KU156" s="41"/>
      <c r="KV156" s="41"/>
      <c r="KW156" s="41"/>
      <c r="KX156" s="41"/>
      <c r="KY156" s="41"/>
      <c r="KZ156" s="41"/>
      <c r="LA156" s="41"/>
      <c r="LB156" s="41"/>
      <c r="LC156" s="41"/>
      <c r="LD156" s="41"/>
      <c r="LE156" s="41"/>
      <c r="LF156" s="41"/>
      <c r="LG156" s="41"/>
      <c r="LH156" s="41"/>
      <c r="LI156" s="41"/>
      <c r="LJ156" s="41"/>
      <c r="LK156" s="41"/>
      <c r="LL156" s="41"/>
      <c r="LM156" s="41"/>
      <c r="LN156" s="41"/>
      <c r="LO156" s="41"/>
      <c r="LP156" s="41"/>
      <c r="LQ156" s="41"/>
      <c r="LR156" s="41"/>
      <c r="LS156" s="41"/>
      <c r="LT156" s="41"/>
      <c r="LU156" s="41"/>
      <c r="LV156" s="41"/>
      <c r="LW156" s="41"/>
      <c r="LX156" s="41"/>
      <c r="LY156" s="41"/>
      <c r="LZ156" s="41"/>
      <c r="MA156" s="41"/>
      <c r="MB156" s="41"/>
      <c r="MC156" s="41"/>
      <c r="MD156" s="41"/>
      <c r="ME156" s="41"/>
      <c r="MF156" s="41"/>
      <c r="MG156" s="41"/>
      <c r="MH156" s="41"/>
      <c r="MI156" s="41"/>
      <c r="MJ156" s="41"/>
      <c r="MK156" s="41"/>
      <c r="ML156" s="41"/>
      <c r="MM156" s="41"/>
      <c r="MN156" s="41"/>
      <c r="MO156" s="41"/>
      <c r="MP156" s="41"/>
      <c r="MQ156" s="41"/>
      <c r="MR156" s="41"/>
      <c r="MS156" s="41"/>
      <c r="MT156" s="41"/>
      <c r="MU156" s="41"/>
      <c r="MV156" s="41"/>
      <c r="MW156" s="41"/>
      <c r="MX156" s="41"/>
      <c r="MY156" s="41"/>
      <c r="MZ156" s="41"/>
      <c r="NA156" s="41"/>
      <c r="NB156" s="41"/>
      <c r="NC156" s="41"/>
      <c r="ND156" s="41"/>
      <c r="NE156" s="41"/>
      <c r="NF156" s="41"/>
      <c r="NG156" s="41"/>
      <c r="NH156" s="41"/>
      <c r="NI156" s="41"/>
      <c r="NJ156" s="41"/>
      <c r="NK156" s="41"/>
      <c r="NL156" s="41"/>
      <c r="NM156" s="41"/>
      <c r="NN156" s="41"/>
      <c r="NO156" s="41"/>
      <c r="NP156" s="41"/>
      <c r="NQ156" s="41"/>
      <c r="NR156" s="41"/>
      <c r="NS156" s="41"/>
      <c r="NT156" s="41"/>
      <c r="NU156" s="41"/>
      <c r="NV156" s="41"/>
      <c r="NW156" s="41"/>
      <c r="NX156" s="41"/>
      <c r="NY156" s="41"/>
      <c r="NZ156" s="41"/>
      <c r="OA156" s="41"/>
      <c r="OB156" s="41"/>
      <c r="OC156" s="41"/>
      <c r="OD156" s="41"/>
      <c r="OE156" s="41"/>
      <c r="OF156" s="41"/>
      <c r="OG156" s="41"/>
      <c r="OH156" s="41"/>
      <c r="OI156" s="41"/>
      <c r="OJ156" s="41"/>
      <c r="OK156" s="41"/>
      <c r="OL156" s="41"/>
      <c r="OM156" s="41"/>
      <c r="ON156" s="41"/>
      <c r="OO156" s="41"/>
      <c r="OP156" s="41"/>
      <c r="OQ156" s="41"/>
      <c r="OR156" s="41"/>
      <c r="OS156" s="41"/>
      <c r="OT156" s="41"/>
      <c r="OU156" s="41"/>
      <c r="OV156" s="41"/>
      <c r="OW156" s="41"/>
      <c r="OX156" s="41"/>
      <c r="OY156" s="41"/>
      <c r="OZ156" s="41"/>
      <c r="PA156" s="41"/>
      <c r="PB156" s="41"/>
      <c r="PC156" s="41"/>
      <c r="PD156" s="41"/>
      <c r="PE156" s="41"/>
      <c r="PF156" s="41"/>
      <c r="PG156" s="41"/>
      <c r="PH156" s="41"/>
      <c r="PI156" s="41"/>
      <c r="PJ156" s="41"/>
      <c r="PK156" s="41"/>
      <c r="PL156" s="41"/>
      <c r="PM156" s="41"/>
      <c r="PN156" s="41"/>
      <c r="PO156" s="41"/>
      <c r="PP156" s="41"/>
      <c r="PQ156" s="41"/>
      <c r="PR156" s="41"/>
      <c r="PS156" s="41"/>
      <c r="PT156" s="41"/>
      <c r="PU156" s="41"/>
      <c r="PV156" s="41"/>
      <c r="PW156" s="41"/>
      <c r="PX156" s="41"/>
      <c r="PY156" s="41"/>
      <c r="PZ156" s="41"/>
      <c r="QA156" s="41"/>
      <c r="QB156" s="41"/>
      <c r="QC156" s="41"/>
      <c r="QD156" s="41"/>
      <c r="QE156" s="41"/>
      <c r="QF156" s="41"/>
      <c r="QG156" s="41"/>
      <c r="QH156" s="41"/>
      <c r="QI156" s="41"/>
      <c r="QJ156" s="41"/>
      <c r="QK156" s="41"/>
      <c r="QL156" s="41"/>
      <c r="QM156" s="41"/>
      <c r="QN156" s="41"/>
      <c r="QO156" s="41"/>
      <c r="QP156" s="41"/>
      <c r="QQ156" s="41"/>
      <c r="QR156" s="41"/>
      <c r="QS156" s="41"/>
      <c r="QT156" s="41"/>
      <c r="QU156" s="41"/>
      <c r="QV156" s="41"/>
      <c r="QW156" s="41"/>
      <c r="QX156" s="41"/>
      <c r="QY156" s="41"/>
      <c r="QZ156" s="41"/>
      <c r="RA156" s="41"/>
      <c r="RB156" s="41"/>
      <c r="RC156" s="41"/>
      <c r="RD156" s="41"/>
      <c r="RE156" s="41"/>
      <c r="RF156" s="41"/>
      <c r="RG156" s="41"/>
      <c r="RH156" s="41"/>
      <c r="RI156" s="41"/>
      <c r="RJ156" s="41"/>
      <c r="RK156" s="41"/>
      <c r="RL156" s="41"/>
      <c r="RM156" s="41"/>
      <c r="RN156" s="41"/>
      <c r="RO156" s="41"/>
      <c r="RP156" s="41"/>
      <c r="RQ156" s="41"/>
      <c r="RR156" s="41"/>
      <c r="RS156" s="41"/>
      <c r="RT156" s="41"/>
      <c r="RU156" s="41"/>
      <c r="RV156" s="41"/>
      <c r="RW156" s="41"/>
      <c r="RX156" s="41"/>
      <c r="RY156" s="41"/>
      <c r="RZ156" s="41"/>
      <c r="SA156" s="41"/>
      <c r="SB156" s="41"/>
      <c r="SC156" s="41"/>
      <c r="SD156" s="41"/>
      <c r="SE156" s="41"/>
      <c r="SF156" s="41"/>
      <c r="SG156" s="41"/>
      <c r="SH156" s="41"/>
      <c r="SI156" s="41"/>
      <c r="SJ156" s="41"/>
      <c r="SK156" s="41"/>
      <c r="SL156" s="41"/>
      <c r="SM156" s="41"/>
      <c r="SN156" s="41"/>
      <c r="SO156" s="41"/>
      <c r="SP156" s="41"/>
      <c r="SQ156" s="41"/>
      <c r="SR156" s="41"/>
      <c r="SS156" s="41"/>
      <c r="ST156" s="41"/>
      <c r="SU156" s="41"/>
      <c r="SV156" s="41"/>
      <c r="SW156" s="41"/>
      <c r="SX156" s="41"/>
      <c r="SY156" s="41"/>
      <c r="SZ156" s="41"/>
      <c r="TA156" s="41"/>
      <c r="TB156" s="41"/>
      <c r="TC156" s="41"/>
      <c r="TD156" s="41"/>
      <c r="TE156" s="41"/>
      <c r="TF156" s="41"/>
      <c r="TG156" s="41"/>
      <c r="TH156" s="41"/>
      <c r="TI156" s="41"/>
      <c r="TJ156" s="41"/>
      <c r="TK156" s="41"/>
      <c r="TL156" s="41"/>
      <c r="TM156" s="41"/>
      <c r="TN156" s="41"/>
      <c r="TO156" s="41"/>
      <c r="TP156" s="41"/>
      <c r="TQ156" s="41"/>
      <c r="TR156" s="41"/>
      <c r="TS156" s="41"/>
      <c r="TT156" s="41"/>
      <c r="TU156" s="41"/>
      <c r="TV156" s="41"/>
      <c r="TW156" s="41"/>
      <c r="TX156" s="41"/>
      <c r="TY156" s="41"/>
      <c r="TZ156" s="41"/>
      <c r="UA156" s="41"/>
      <c r="UB156" s="41"/>
      <c r="UC156" s="41"/>
      <c r="UD156" s="41"/>
      <c r="UE156" s="41"/>
      <c r="UF156" s="41"/>
      <c r="UG156" s="41"/>
      <c r="UH156" s="41"/>
      <c r="UI156" s="41"/>
      <c r="UJ156" s="41"/>
      <c r="UK156" s="41"/>
      <c r="UL156" s="41"/>
    </row>
    <row r="157" spans="1:558" s="49" customFormat="1" ht="12.75" customHeight="1" x14ac:dyDescent="0.2">
      <c r="A157" s="130">
        <v>54</v>
      </c>
      <c r="B157" s="121" t="s">
        <v>170</v>
      </c>
      <c r="C157" s="111" t="s">
        <v>99</v>
      </c>
      <c r="D157" s="74" t="s">
        <v>1</v>
      </c>
      <c r="E157" s="63">
        <v>737</v>
      </c>
      <c r="F157" s="8" t="s">
        <v>32</v>
      </c>
      <c r="G157" s="5">
        <f t="shared" si="66"/>
        <v>13342261.9</v>
      </c>
      <c r="H157" s="36">
        <f t="shared" ref="H157" si="72">SUM(H158:H160)</f>
        <v>0</v>
      </c>
      <c r="I157" s="5">
        <f>SUM(I158:I160)</f>
        <v>0</v>
      </c>
      <c r="J157" s="5">
        <f t="shared" ref="J157:L157" si="73">SUM(J158:J160)</f>
        <v>0</v>
      </c>
      <c r="K157" s="5">
        <f t="shared" si="73"/>
        <v>13342261.9</v>
      </c>
      <c r="L157" s="5">
        <f t="shared" si="73"/>
        <v>0</v>
      </c>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c r="BI157" s="41"/>
      <c r="BJ157" s="41"/>
      <c r="BK157" s="41"/>
      <c r="BL157" s="41"/>
      <c r="BM157" s="41"/>
      <c r="BN157" s="41"/>
      <c r="BO157" s="41"/>
      <c r="BP157" s="41"/>
      <c r="BQ157" s="41"/>
      <c r="BR157" s="41"/>
      <c r="BS157" s="41"/>
      <c r="BT157" s="41"/>
      <c r="BU157" s="41"/>
      <c r="BV157" s="41"/>
      <c r="BW157" s="41"/>
      <c r="BX157" s="41"/>
      <c r="BY157" s="41"/>
      <c r="BZ157" s="41"/>
      <c r="CA157" s="41"/>
      <c r="CB157" s="41"/>
      <c r="CC157" s="41"/>
      <c r="CD157" s="41"/>
      <c r="CE157" s="41"/>
      <c r="CF157" s="41"/>
      <c r="CG157" s="41"/>
      <c r="CH157" s="41"/>
      <c r="CI157" s="41"/>
      <c r="CJ157" s="41"/>
      <c r="CK157" s="41"/>
      <c r="CL157" s="41"/>
      <c r="CM157" s="41"/>
      <c r="CN157" s="41"/>
      <c r="CO157" s="41"/>
      <c r="CP157" s="41"/>
      <c r="CQ157" s="41"/>
      <c r="CR157" s="41"/>
      <c r="CS157" s="41"/>
      <c r="CT157" s="41"/>
      <c r="CU157" s="41"/>
      <c r="CV157" s="41"/>
      <c r="CW157" s="41"/>
      <c r="CX157" s="41"/>
      <c r="CY157" s="41"/>
      <c r="CZ157" s="41"/>
      <c r="DA157" s="41"/>
      <c r="DB157" s="41"/>
      <c r="DC157" s="41"/>
      <c r="DD157" s="41"/>
      <c r="DE157" s="41"/>
      <c r="DF157" s="41"/>
      <c r="DG157" s="41"/>
      <c r="DH157" s="41"/>
      <c r="DI157" s="41"/>
      <c r="DJ157" s="41"/>
      <c r="DK157" s="41"/>
      <c r="DL157" s="41"/>
      <c r="DM157" s="41"/>
      <c r="DN157" s="41"/>
      <c r="DO157" s="41"/>
      <c r="DP157" s="41"/>
      <c r="DQ157" s="41"/>
      <c r="DR157" s="41"/>
      <c r="DS157" s="41"/>
      <c r="DT157" s="41"/>
      <c r="DU157" s="41"/>
      <c r="DV157" s="41"/>
      <c r="DW157" s="41"/>
      <c r="DX157" s="41"/>
      <c r="DY157" s="41"/>
      <c r="DZ157" s="41"/>
      <c r="EA157" s="41"/>
      <c r="EB157" s="41"/>
      <c r="EC157" s="41"/>
      <c r="ED157" s="41"/>
      <c r="EE157" s="41"/>
      <c r="EF157" s="41"/>
      <c r="EG157" s="41"/>
      <c r="EH157" s="41"/>
      <c r="EI157" s="41"/>
      <c r="EJ157" s="41"/>
      <c r="EK157" s="41"/>
      <c r="EL157" s="41"/>
      <c r="EM157" s="41"/>
      <c r="EN157" s="41"/>
      <c r="EO157" s="41"/>
      <c r="EP157" s="41"/>
      <c r="EQ157" s="41"/>
      <c r="ER157" s="41"/>
      <c r="ES157" s="41"/>
      <c r="ET157" s="41"/>
      <c r="EU157" s="41"/>
      <c r="EV157" s="41"/>
      <c r="EW157" s="41"/>
      <c r="EX157" s="41"/>
      <c r="EY157" s="41"/>
      <c r="EZ157" s="41"/>
      <c r="FA157" s="41"/>
      <c r="FB157" s="41"/>
      <c r="FC157" s="41"/>
      <c r="FD157" s="41"/>
      <c r="FE157" s="41"/>
      <c r="FF157" s="41"/>
      <c r="FG157" s="41"/>
      <c r="FH157" s="41"/>
      <c r="FI157" s="41"/>
      <c r="FJ157" s="41"/>
      <c r="FK157" s="41"/>
      <c r="FL157" s="41"/>
      <c r="FM157" s="41"/>
      <c r="FN157" s="41"/>
      <c r="FO157" s="41"/>
      <c r="FP157" s="41"/>
      <c r="FQ157" s="41"/>
      <c r="FR157" s="41"/>
      <c r="FS157" s="41"/>
      <c r="FT157" s="41"/>
      <c r="FU157" s="41"/>
      <c r="FV157" s="41"/>
      <c r="FW157" s="41"/>
      <c r="FX157" s="41"/>
      <c r="FY157" s="41"/>
      <c r="FZ157" s="41"/>
      <c r="GA157" s="41"/>
      <c r="GB157" s="41"/>
      <c r="GC157" s="41"/>
      <c r="GD157" s="41"/>
      <c r="GE157" s="41"/>
      <c r="GF157" s="41"/>
      <c r="GG157" s="41"/>
      <c r="GH157" s="41"/>
      <c r="GI157" s="41"/>
      <c r="GJ157" s="41"/>
      <c r="GK157" s="41"/>
      <c r="GL157" s="41"/>
      <c r="GM157" s="41"/>
      <c r="GN157" s="41"/>
      <c r="GO157" s="41"/>
      <c r="GP157" s="41"/>
      <c r="GQ157" s="41"/>
      <c r="GR157" s="41"/>
      <c r="GS157" s="41"/>
      <c r="GT157" s="41"/>
      <c r="GU157" s="41"/>
      <c r="GV157" s="41"/>
      <c r="GW157" s="41"/>
      <c r="GX157" s="41"/>
      <c r="GY157" s="41"/>
      <c r="GZ157" s="41"/>
      <c r="HA157" s="41"/>
      <c r="HB157" s="41"/>
      <c r="HC157" s="41"/>
      <c r="HD157" s="41"/>
      <c r="HE157" s="41"/>
      <c r="HF157" s="41"/>
      <c r="HG157" s="41"/>
      <c r="HH157" s="41"/>
      <c r="HI157" s="41"/>
      <c r="HJ157" s="41"/>
      <c r="HK157" s="41"/>
      <c r="HL157" s="41"/>
      <c r="HM157" s="41"/>
      <c r="HN157" s="41"/>
      <c r="HO157" s="41"/>
      <c r="HP157" s="41"/>
      <c r="HQ157" s="41"/>
      <c r="HR157" s="41"/>
      <c r="HS157" s="41"/>
      <c r="HT157" s="41"/>
      <c r="HU157" s="41"/>
      <c r="HV157" s="41"/>
      <c r="HW157" s="41"/>
      <c r="HX157" s="41"/>
      <c r="HY157" s="41"/>
      <c r="HZ157" s="41"/>
      <c r="IA157" s="41"/>
      <c r="IB157" s="41"/>
      <c r="IC157" s="41"/>
      <c r="ID157" s="41"/>
      <c r="IE157" s="41"/>
      <c r="IF157" s="41"/>
      <c r="IG157" s="41"/>
      <c r="IH157" s="41"/>
      <c r="II157" s="41"/>
      <c r="IJ157" s="41"/>
      <c r="IK157" s="41"/>
      <c r="IL157" s="41"/>
      <c r="IM157" s="41"/>
      <c r="IN157" s="41"/>
      <c r="IO157" s="41"/>
      <c r="IP157" s="41"/>
      <c r="IQ157" s="41"/>
      <c r="IR157" s="41"/>
      <c r="IS157" s="41"/>
      <c r="IT157" s="41"/>
      <c r="IU157" s="41"/>
      <c r="IV157" s="41"/>
      <c r="IW157" s="41"/>
      <c r="IX157" s="41"/>
      <c r="IY157" s="41"/>
      <c r="IZ157" s="41"/>
      <c r="JA157" s="41"/>
      <c r="JB157" s="41"/>
      <c r="JC157" s="41"/>
      <c r="JD157" s="41"/>
      <c r="JE157" s="41"/>
      <c r="JF157" s="41"/>
      <c r="JG157" s="41"/>
      <c r="JH157" s="41"/>
      <c r="JI157" s="41"/>
      <c r="JJ157" s="41"/>
      <c r="JK157" s="41"/>
      <c r="JL157" s="41"/>
      <c r="JM157" s="41"/>
      <c r="JN157" s="41"/>
      <c r="JO157" s="41"/>
      <c r="JP157" s="41"/>
      <c r="JQ157" s="41"/>
      <c r="JR157" s="41"/>
      <c r="JS157" s="41"/>
      <c r="JT157" s="41"/>
      <c r="JU157" s="41"/>
      <c r="JV157" s="41"/>
      <c r="JW157" s="41"/>
      <c r="JX157" s="41"/>
      <c r="JY157" s="41"/>
      <c r="JZ157" s="41"/>
      <c r="KA157" s="41"/>
      <c r="KB157" s="41"/>
      <c r="KC157" s="41"/>
      <c r="KD157" s="41"/>
      <c r="KE157" s="41"/>
      <c r="KF157" s="41"/>
      <c r="KG157" s="41"/>
      <c r="KH157" s="41"/>
      <c r="KI157" s="41"/>
      <c r="KJ157" s="41"/>
      <c r="KK157" s="41"/>
      <c r="KL157" s="41"/>
      <c r="KM157" s="41"/>
      <c r="KN157" s="41"/>
      <c r="KO157" s="41"/>
      <c r="KP157" s="41"/>
      <c r="KQ157" s="41"/>
      <c r="KR157" s="41"/>
      <c r="KS157" s="41"/>
      <c r="KT157" s="41"/>
      <c r="KU157" s="41"/>
      <c r="KV157" s="41"/>
      <c r="KW157" s="41"/>
      <c r="KX157" s="41"/>
      <c r="KY157" s="41"/>
      <c r="KZ157" s="41"/>
      <c r="LA157" s="41"/>
      <c r="LB157" s="41"/>
      <c r="LC157" s="41"/>
      <c r="LD157" s="41"/>
      <c r="LE157" s="41"/>
      <c r="LF157" s="41"/>
      <c r="LG157" s="41"/>
      <c r="LH157" s="41"/>
      <c r="LI157" s="41"/>
      <c r="LJ157" s="41"/>
      <c r="LK157" s="41"/>
      <c r="LL157" s="41"/>
      <c r="LM157" s="41"/>
      <c r="LN157" s="41"/>
      <c r="LO157" s="41"/>
      <c r="LP157" s="41"/>
      <c r="LQ157" s="41"/>
      <c r="LR157" s="41"/>
      <c r="LS157" s="41"/>
      <c r="LT157" s="41"/>
      <c r="LU157" s="41"/>
      <c r="LV157" s="41"/>
      <c r="LW157" s="41"/>
      <c r="LX157" s="41"/>
      <c r="LY157" s="41"/>
      <c r="LZ157" s="41"/>
      <c r="MA157" s="41"/>
      <c r="MB157" s="41"/>
      <c r="MC157" s="41"/>
      <c r="MD157" s="41"/>
      <c r="ME157" s="41"/>
      <c r="MF157" s="41"/>
      <c r="MG157" s="41"/>
      <c r="MH157" s="41"/>
      <c r="MI157" s="41"/>
      <c r="MJ157" s="41"/>
      <c r="MK157" s="41"/>
      <c r="ML157" s="41"/>
      <c r="MM157" s="41"/>
      <c r="MN157" s="41"/>
      <c r="MO157" s="41"/>
      <c r="MP157" s="41"/>
      <c r="MQ157" s="41"/>
      <c r="MR157" s="41"/>
      <c r="MS157" s="41"/>
      <c r="MT157" s="41"/>
      <c r="MU157" s="41"/>
      <c r="MV157" s="41"/>
      <c r="MW157" s="41"/>
      <c r="MX157" s="41"/>
      <c r="MY157" s="41"/>
      <c r="MZ157" s="41"/>
      <c r="NA157" s="41"/>
      <c r="NB157" s="41"/>
      <c r="NC157" s="41"/>
      <c r="ND157" s="41"/>
      <c r="NE157" s="41"/>
      <c r="NF157" s="41"/>
      <c r="NG157" s="41"/>
      <c r="NH157" s="41"/>
      <c r="NI157" s="41"/>
      <c r="NJ157" s="41"/>
      <c r="NK157" s="41"/>
      <c r="NL157" s="41"/>
      <c r="NM157" s="41"/>
      <c r="NN157" s="41"/>
      <c r="NO157" s="41"/>
      <c r="NP157" s="41"/>
      <c r="NQ157" s="41"/>
      <c r="NR157" s="41"/>
      <c r="NS157" s="41"/>
      <c r="NT157" s="41"/>
      <c r="NU157" s="41"/>
      <c r="NV157" s="41"/>
      <c r="NW157" s="41"/>
      <c r="NX157" s="41"/>
      <c r="NY157" s="41"/>
      <c r="NZ157" s="41"/>
      <c r="OA157" s="41"/>
      <c r="OB157" s="41"/>
      <c r="OC157" s="41"/>
      <c r="OD157" s="41"/>
      <c r="OE157" s="41"/>
      <c r="OF157" s="41"/>
      <c r="OG157" s="41"/>
      <c r="OH157" s="41"/>
      <c r="OI157" s="41"/>
      <c r="OJ157" s="41"/>
      <c r="OK157" s="41"/>
      <c r="OL157" s="41"/>
      <c r="OM157" s="41"/>
      <c r="ON157" s="41"/>
      <c r="OO157" s="41"/>
      <c r="OP157" s="41"/>
      <c r="OQ157" s="41"/>
      <c r="OR157" s="41"/>
      <c r="OS157" s="41"/>
      <c r="OT157" s="41"/>
      <c r="OU157" s="41"/>
      <c r="OV157" s="41"/>
      <c r="OW157" s="41"/>
      <c r="OX157" s="41"/>
      <c r="OY157" s="41"/>
      <c r="OZ157" s="41"/>
      <c r="PA157" s="41"/>
      <c r="PB157" s="41"/>
      <c r="PC157" s="41"/>
      <c r="PD157" s="41"/>
      <c r="PE157" s="41"/>
      <c r="PF157" s="41"/>
      <c r="PG157" s="41"/>
      <c r="PH157" s="41"/>
      <c r="PI157" s="41"/>
      <c r="PJ157" s="41"/>
      <c r="PK157" s="41"/>
      <c r="PL157" s="41"/>
      <c r="PM157" s="41"/>
      <c r="PN157" s="41"/>
      <c r="PO157" s="41"/>
      <c r="PP157" s="41"/>
      <c r="PQ157" s="41"/>
      <c r="PR157" s="41"/>
      <c r="PS157" s="41"/>
      <c r="PT157" s="41"/>
      <c r="PU157" s="41"/>
      <c r="PV157" s="41"/>
      <c r="PW157" s="41"/>
      <c r="PX157" s="41"/>
      <c r="PY157" s="41"/>
      <c r="PZ157" s="41"/>
      <c r="QA157" s="41"/>
      <c r="QB157" s="41"/>
      <c r="QC157" s="41"/>
      <c r="QD157" s="41"/>
      <c r="QE157" s="41"/>
      <c r="QF157" s="41"/>
      <c r="QG157" s="41"/>
      <c r="QH157" s="41"/>
      <c r="QI157" s="41"/>
      <c r="QJ157" s="41"/>
      <c r="QK157" s="41"/>
      <c r="QL157" s="41"/>
      <c r="QM157" s="41"/>
      <c r="QN157" s="41"/>
      <c r="QO157" s="41"/>
      <c r="QP157" s="41"/>
      <c r="QQ157" s="41"/>
      <c r="QR157" s="41"/>
      <c r="QS157" s="41"/>
      <c r="QT157" s="41"/>
      <c r="QU157" s="41"/>
      <c r="QV157" s="41"/>
      <c r="QW157" s="41"/>
      <c r="QX157" s="41"/>
      <c r="QY157" s="41"/>
      <c r="QZ157" s="41"/>
      <c r="RA157" s="41"/>
      <c r="RB157" s="41"/>
      <c r="RC157" s="41"/>
      <c r="RD157" s="41"/>
      <c r="RE157" s="41"/>
      <c r="RF157" s="41"/>
      <c r="RG157" s="41"/>
      <c r="RH157" s="41"/>
      <c r="RI157" s="41"/>
      <c r="RJ157" s="41"/>
      <c r="RK157" s="41"/>
      <c r="RL157" s="41"/>
      <c r="RM157" s="41"/>
      <c r="RN157" s="41"/>
      <c r="RO157" s="41"/>
      <c r="RP157" s="41"/>
      <c r="RQ157" s="41"/>
      <c r="RR157" s="41"/>
      <c r="RS157" s="41"/>
      <c r="RT157" s="41"/>
      <c r="RU157" s="41"/>
      <c r="RV157" s="41"/>
      <c r="RW157" s="41"/>
      <c r="RX157" s="41"/>
      <c r="RY157" s="41"/>
      <c r="RZ157" s="41"/>
      <c r="SA157" s="41"/>
      <c r="SB157" s="41"/>
      <c r="SC157" s="41"/>
      <c r="SD157" s="41"/>
      <c r="SE157" s="41"/>
      <c r="SF157" s="41"/>
      <c r="SG157" s="41"/>
      <c r="SH157" s="41"/>
      <c r="SI157" s="41"/>
      <c r="SJ157" s="41"/>
      <c r="SK157" s="41"/>
      <c r="SL157" s="41"/>
      <c r="SM157" s="41"/>
      <c r="SN157" s="41"/>
      <c r="SO157" s="41"/>
      <c r="SP157" s="41"/>
      <c r="SQ157" s="41"/>
      <c r="SR157" s="41"/>
      <c r="SS157" s="41"/>
      <c r="ST157" s="41"/>
      <c r="SU157" s="41"/>
      <c r="SV157" s="41"/>
      <c r="SW157" s="41"/>
      <c r="SX157" s="41"/>
      <c r="SY157" s="41"/>
      <c r="SZ157" s="41"/>
      <c r="TA157" s="41"/>
      <c r="TB157" s="41"/>
      <c r="TC157" s="41"/>
      <c r="TD157" s="41"/>
      <c r="TE157" s="41"/>
      <c r="TF157" s="41"/>
      <c r="TG157" s="41"/>
      <c r="TH157" s="41"/>
      <c r="TI157" s="41"/>
      <c r="TJ157" s="41"/>
      <c r="TK157" s="41"/>
      <c r="TL157" s="41"/>
      <c r="TM157" s="41"/>
      <c r="TN157" s="41"/>
      <c r="TO157" s="41"/>
      <c r="TP157" s="41"/>
      <c r="TQ157" s="41"/>
      <c r="TR157" s="41"/>
      <c r="TS157" s="41"/>
      <c r="TT157" s="41"/>
      <c r="TU157" s="41"/>
      <c r="TV157" s="41"/>
      <c r="TW157" s="41"/>
      <c r="TX157" s="41"/>
      <c r="TY157" s="41"/>
      <c r="TZ157" s="41"/>
      <c r="UA157" s="41"/>
      <c r="UB157" s="41"/>
      <c r="UC157" s="41"/>
      <c r="UD157" s="41"/>
      <c r="UE157" s="41"/>
      <c r="UF157" s="41"/>
      <c r="UG157" s="41"/>
      <c r="UH157" s="41"/>
      <c r="UI157" s="41"/>
      <c r="UJ157" s="41"/>
      <c r="UK157" s="41"/>
      <c r="UL157" s="41"/>
    </row>
    <row r="158" spans="1:558" s="49" customFormat="1" ht="22.5" x14ac:dyDescent="0.2">
      <c r="A158" s="130"/>
      <c r="B158" s="122"/>
      <c r="C158" s="111"/>
      <c r="D158" s="74" t="s">
        <v>46</v>
      </c>
      <c r="E158" s="63">
        <v>737</v>
      </c>
      <c r="F158" s="8" t="s">
        <v>187</v>
      </c>
      <c r="G158" s="5">
        <f t="shared" si="66"/>
        <v>11207500</v>
      </c>
      <c r="H158" s="36">
        <v>0</v>
      </c>
      <c r="I158" s="5">
        <v>0</v>
      </c>
      <c r="J158" s="5">
        <v>0</v>
      </c>
      <c r="K158" s="5">
        <v>11207500</v>
      </c>
      <c r="L158" s="5">
        <v>0</v>
      </c>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c r="BI158" s="41"/>
      <c r="BJ158" s="41"/>
      <c r="BK158" s="41"/>
      <c r="BL158" s="41"/>
      <c r="BM158" s="41"/>
      <c r="BN158" s="41"/>
      <c r="BO158" s="41"/>
      <c r="BP158" s="41"/>
      <c r="BQ158" s="41"/>
      <c r="BR158" s="41"/>
      <c r="BS158" s="41"/>
      <c r="BT158" s="41"/>
      <c r="BU158" s="41"/>
      <c r="BV158" s="41"/>
      <c r="BW158" s="41"/>
      <c r="BX158" s="41"/>
      <c r="BY158" s="41"/>
      <c r="BZ158" s="41"/>
      <c r="CA158" s="41"/>
      <c r="CB158" s="41"/>
      <c r="CC158" s="41"/>
      <c r="CD158" s="41"/>
      <c r="CE158" s="41"/>
      <c r="CF158" s="41"/>
      <c r="CG158" s="41"/>
      <c r="CH158" s="41"/>
      <c r="CI158" s="41"/>
      <c r="CJ158" s="41"/>
      <c r="CK158" s="41"/>
      <c r="CL158" s="41"/>
      <c r="CM158" s="41"/>
      <c r="CN158" s="41"/>
      <c r="CO158" s="41"/>
      <c r="CP158" s="41"/>
      <c r="CQ158" s="41"/>
      <c r="CR158" s="41"/>
      <c r="CS158" s="41"/>
      <c r="CT158" s="41"/>
      <c r="CU158" s="41"/>
      <c r="CV158" s="41"/>
      <c r="CW158" s="41"/>
      <c r="CX158" s="41"/>
      <c r="CY158" s="41"/>
      <c r="CZ158" s="41"/>
      <c r="DA158" s="41"/>
      <c r="DB158" s="41"/>
      <c r="DC158" s="41"/>
      <c r="DD158" s="41"/>
      <c r="DE158" s="41"/>
      <c r="DF158" s="41"/>
      <c r="DG158" s="41"/>
      <c r="DH158" s="41"/>
      <c r="DI158" s="41"/>
      <c r="DJ158" s="41"/>
      <c r="DK158" s="41"/>
      <c r="DL158" s="41"/>
      <c r="DM158" s="41"/>
      <c r="DN158" s="41"/>
      <c r="DO158" s="41"/>
      <c r="DP158" s="41"/>
      <c r="DQ158" s="41"/>
      <c r="DR158" s="41"/>
      <c r="DS158" s="41"/>
      <c r="DT158" s="41"/>
      <c r="DU158" s="41"/>
      <c r="DV158" s="41"/>
      <c r="DW158" s="41"/>
      <c r="DX158" s="41"/>
      <c r="DY158" s="41"/>
      <c r="DZ158" s="41"/>
      <c r="EA158" s="41"/>
      <c r="EB158" s="41"/>
      <c r="EC158" s="41"/>
      <c r="ED158" s="41"/>
      <c r="EE158" s="41"/>
      <c r="EF158" s="41"/>
      <c r="EG158" s="41"/>
      <c r="EH158" s="41"/>
      <c r="EI158" s="41"/>
      <c r="EJ158" s="41"/>
      <c r="EK158" s="41"/>
      <c r="EL158" s="41"/>
      <c r="EM158" s="41"/>
      <c r="EN158" s="41"/>
      <c r="EO158" s="41"/>
      <c r="EP158" s="41"/>
      <c r="EQ158" s="41"/>
      <c r="ER158" s="41"/>
      <c r="ES158" s="41"/>
      <c r="ET158" s="41"/>
      <c r="EU158" s="41"/>
      <c r="EV158" s="41"/>
      <c r="EW158" s="41"/>
      <c r="EX158" s="41"/>
      <c r="EY158" s="41"/>
      <c r="EZ158" s="41"/>
      <c r="FA158" s="41"/>
      <c r="FB158" s="41"/>
      <c r="FC158" s="41"/>
      <c r="FD158" s="41"/>
      <c r="FE158" s="41"/>
      <c r="FF158" s="41"/>
      <c r="FG158" s="41"/>
      <c r="FH158" s="41"/>
      <c r="FI158" s="41"/>
      <c r="FJ158" s="41"/>
      <c r="FK158" s="41"/>
      <c r="FL158" s="41"/>
      <c r="FM158" s="41"/>
      <c r="FN158" s="41"/>
      <c r="FO158" s="41"/>
      <c r="FP158" s="41"/>
      <c r="FQ158" s="41"/>
      <c r="FR158" s="41"/>
      <c r="FS158" s="41"/>
      <c r="FT158" s="41"/>
      <c r="FU158" s="41"/>
      <c r="FV158" s="41"/>
      <c r="FW158" s="41"/>
      <c r="FX158" s="41"/>
      <c r="FY158" s="41"/>
      <c r="FZ158" s="41"/>
      <c r="GA158" s="41"/>
      <c r="GB158" s="41"/>
      <c r="GC158" s="41"/>
      <c r="GD158" s="41"/>
      <c r="GE158" s="41"/>
      <c r="GF158" s="41"/>
      <c r="GG158" s="41"/>
      <c r="GH158" s="41"/>
      <c r="GI158" s="41"/>
      <c r="GJ158" s="41"/>
      <c r="GK158" s="41"/>
      <c r="GL158" s="41"/>
      <c r="GM158" s="41"/>
      <c r="GN158" s="41"/>
      <c r="GO158" s="41"/>
      <c r="GP158" s="41"/>
      <c r="GQ158" s="41"/>
      <c r="GR158" s="41"/>
      <c r="GS158" s="41"/>
      <c r="GT158" s="41"/>
      <c r="GU158" s="41"/>
      <c r="GV158" s="41"/>
      <c r="GW158" s="41"/>
      <c r="GX158" s="41"/>
      <c r="GY158" s="41"/>
      <c r="GZ158" s="41"/>
      <c r="HA158" s="41"/>
      <c r="HB158" s="41"/>
      <c r="HC158" s="41"/>
      <c r="HD158" s="41"/>
      <c r="HE158" s="41"/>
      <c r="HF158" s="41"/>
      <c r="HG158" s="41"/>
      <c r="HH158" s="41"/>
      <c r="HI158" s="41"/>
      <c r="HJ158" s="41"/>
      <c r="HK158" s="41"/>
      <c r="HL158" s="41"/>
      <c r="HM158" s="41"/>
      <c r="HN158" s="41"/>
      <c r="HO158" s="41"/>
      <c r="HP158" s="41"/>
      <c r="HQ158" s="41"/>
      <c r="HR158" s="41"/>
      <c r="HS158" s="41"/>
      <c r="HT158" s="41"/>
      <c r="HU158" s="41"/>
      <c r="HV158" s="41"/>
      <c r="HW158" s="41"/>
      <c r="HX158" s="41"/>
      <c r="HY158" s="41"/>
      <c r="HZ158" s="41"/>
      <c r="IA158" s="41"/>
      <c r="IB158" s="41"/>
      <c r="IC158" s="41"/>
      <c r="ID158" s="41"/>
      <c r="IE158" s="41"/>
      <c r="IF158" s="41"/>
      <c r="IG158" s="41"/>
      <c r="IH158" s="41"/>
      <c r="II158" s="41"/>
      <c r="IJ158" s="41"/>
      <c r="IK158" s="41"/>
      <c r="IL158" s="41"/>
      <c r="IM158" s="41"/>
      <c r="IN158" s="41"/>
      <c r="IO158" s="41"/>
      <c r="IP158" s="41"/>
      <c r="IQ158" s="41"/>
      <c r="IR158" s="41"/>
      <c r="IS158" s="41"/>
      <c r="IT158" s="41"/>
      <c r="IU158" s="41"/>
      <c r="IV158" s="41"/>
      <c r="IW158" s="41"/>
      <c r="IX158" s="41"/>
      <c r="IY158" s="41"/>
      <c r="IZ158" s="41"/>
      <c r="JA158" s="41"/>
      <c r="JB158" s="41"/>
      <c r="JC158" s="41"/>
      <c r="JD158" s="41"/>
      <c r="JE158" s="41"/>
      <c r="JF158" s="41"/>
      <c r="JG158" s="41"/>
      <c r="JH158" s="41"/>
      <c r="JI158" s="41"/>
      <c r="JJ158" s="41"/>
      <c r="JK158" s="41"/>
      <c r="JL158" s="41"/>
      <c r="JM158" s="41"/>
      <c r="JN158" s="41"/>
      <c r="JO158" s="41"/>
      <c r="JP158" s="41"/>
      <c r="JQ158" s="41"/>
      <c r="JR158" s="41"/>
      <c r="JS158" s="41"/>
      <c r="JT158" s="41"/>
      <c r="JU158" s="41"/>
      <c r="JV158" s="41"/>
      <c r="JW158" s="41"/>
      <c r="JX158" s="41"/>
      <c r="JY158" s="41"/>
      <c r="JZ158" s="41"/>
      <c r="KA158" s="41"/>
      <c r="KB158" s="41"/>
      <c r="KC158" s="41"/>
      <c r="KD158" s="41"/>
      <c r="KE158" s="41"/>
      <c r="KF158" s="41"/>
      <c r="KG158" s="41"/>
      <c r="KH158" s="41"/>
      <c r="KI158" s="41"/>
      <c r="KJ158" s="41"/>
      <c r="KK158" s="41"/>
      <c r="KL158" s="41"/>
      <c r="KM158" s="41"/>
      <c r="KN158" s="41"/>
      <c r="KO158" s="41"/>
      <c r="KP158" s="41"/>
      <c r="KQ158" s="41"/>
      <c r="KR158" s="41"/>
      <c r="KS158" s="41"/>
      <c r="KT158" s="41"/>
      <c r="KU158" s="41"/>
      <c r="KV158" s="41"/>
      <c r="KW158" s="41"/>
      <c r="KX158" s="41"/>
      <c r="KY158" s="41"/>
      <c r="KZ158" s="41"/>
      <c r="LA158" s="41"/>
      <c r="LB158" s="41"/>
      <c r="LC158" s="41"/>
      <c r="LD158" s="41"/>
      <c r="LE158" s="41"/>
      <c r="LF158" s="41"/>
      <c r="LG158" s="41"/>
      <c r="LH158" s="41"/>
      <c r="LI158" s="41"/>
      <c r="LJ158" s="41"/>
      <c r="LK158" s="41"/>
      <c r="LL158" s="41"/>
      <c r="LM158" s="41"/>
      <c r="LN158" s="41"/>
      <c r="LO158" s="41"/>
      <c r="LP158" s="41"/>
      <c r="LQ158" s="41"/>
      <c r="LR158" s="41"/>
      <c r="LS158" s="41"/>
      <c r="LT158" s="41"/>
      <c r="LU158" s="41"/>
      <c r="LV158" s="41"/>
      <c r="LW158" s="41"/>
      <c r="LX158" s="41"/>
      <c r="LY158" s="41"/>
      <c r="LZ158" s="41"/>
      <c r="MA158" s="41"/>
      <c r="MB158" s="41"/>
      <c r="MC158" s="41"/>
      <c r="MD158" s="41"/>
      <c r="ME158" s="41"/>
      <c r="MF158" s="41"/>
      <c r="MG158" s="41"/>
      <c r="MH158" s="41"/>
      <c r="MI158" s="41"/>
      <c r="MJ158" s="41"/>
      <c r="MK158" s="41"/>
      <c r="ML158" s="41"/>
      <c r="MM158" s="41"/>
      <c r="MN158" s="41"/>
      <c r="MO158" s="41"/>
      <c r="MP158" s="41"/>
      <c r="MQ158" s="41"/>
      <c r="MR158" s="41"/>
      <c r="MS158" s="41"/>
      <c r="MT158" s="41"/>
      <c r="MU158" s="41"/>
      <c r="MV158" s="41"/>
      <c r="MW158" s="41"/>
      <c r="MX158" s="41"/>
      <c r="MY158" s="41"/>
      <c r="MZ158" s="41"/>
      <c r="NA158" s="41"/>
      <c r="NB158" s="41"/>
      <c r="NC158" s="41"/>
      <c r="ND158" s="41"/>
      <c r="NE158" s="41"/>
      <c r="NF158" s="41"/>
      <c r="NG158" s="41"/>
      <c r="NH158" s="41"/>
      <c r="NI158" s="41"/>
      <c r="NJ158" s="41"/>
      <c r="NK158" s="41"/>
      <c r="NL158" s="41"/>
      <c r="NM158" s="41"/>
      <c r="NN158" s="41"/>
      <c r="NO158" s="41"/>
      <c r="NP158" s="41"/>
      <c r="NQ158" s="41"/>
      <c r="NR158" s="41"/>
      <c r="NS158" s="41"/>
      <c r="NT158" s="41"/>
      <c r="NU158" s="41"/>
      <c r="NV158" s="41"/>
      <c r="NW158" s="41"/>
      <c r="NX158" s="41"/>
      <c r="NY158" s="41"/>
      <c r="NZ158" s="41"/>
      <c r="OA158" s="41"/>
      <c r="OB158" s="41"/>
      <c r="OC158" s="41"/>
      <c r="OD158" s="41"/>
      <c r="OE158" s="41"/>
      <c r="OF158" s="41"/>
      <c r="OG158" s="41"/>
      <c r="OH158" s="41"/>
      <c r="OI158" s="41"/>
      <c r="OJ158" s="41"/>
      <c r="OK158" s="41"/>
      <c r="OL158" s="41"/>
      <c r="OM158" s="41"/>
      <c r="ON158" s="41"/>
      <c r="OO158" s="41"/>
      <c r="OP158" s="41"/>
      <c r="OQ158" s="41"/>
      <c r="OR158" s="41"/>
      <c r="OS158" s="41"/>
      <c r="OT158" s="41"/>
      <c r="OU158" s="41"/>
      <c r="OV158" s="41"/>
      <c r="OW158" s="41"/>
      <c r="OX158" s="41"/>
      <c r="OY158" s="41"/>
      <c r="OZ158" s="41"/>
      <c r="PA158" s="41"/>
      <c r="PB158" s="41"/>
      <c r="PC158" s="41"/>
      <c r="PD158" s="41"/>
      <c r="PE158" s="41"/>
      <c r="PF158" s="41"/>
      <c r="PG158" s="41"/>
      <c r="PH158" s="41"/>
      <c r="PI158" s="41"/>
      <c r="PJ158" s="41"/>
      <c r="PK158" s="41"/>
      <c r="PL158" s="41"/>
      <c r="PM158" s="41"/>
      <c r="PN158" s="41"/>
      <c r="PO158" s="41"/>
      <c r="PP158" s="41"/>
      <c r="PQ158" s="41"/>
      <c r="PR158" s="41"/>
      <c r="PS158" s="41"/>
      <c r="PT158" s="41"/>
      <c r="PU158" s="41"/>
      <c r="PV158" s="41"/>
      <c r="PW158" s="41"/>
      <c r="PX158" s="41"/>
      <c r="PY158" s="41"/>
      <c r="PZ158" s="41"/>
      <c r="QA158" s="41"/>
      <c r="QB158" s="41"/>
      <c r="QC158" s="41"/>
      <c r="QD158" s="41"/>
      <c r="QE158" s="41"/>
      <c r="QF158" s="41"/>
      <c r="QG158" s="41"/>
      <c r="QH158" s="41"/>
      <c r="QI158" s="41"/>
      <c r="QJ158" s="41"/>
      <c r="QK158" s="41"/>
      <c r="QL158" s="41"/>
      <c r="QM158" s="41"/>
      <c r="QN158" s="41"/>
      <c r="QO158" s="41"/>
      <c r="QP158" s="41"/>
      <c r="QQ158" s="41"/>
      <c r="QR158" s="41"/>
      <c r="QS158" s="41"/>
      <c r="QT158" s="41"/>
      <c r="QU158" s="41"/>
      <c r="QV158" s="41"/>
      <c r="QW158" s="41"/>
      <c r="QX158" s="41"/>
      <c r="QY158" s="41"/>
      <c r="QZ158" s="41"/>
      <c r="RA158" s="41"/>
      <c r="RB158" s="41"/>
      <c r="RC158" s="41"/>
      <c r="RD158" s="41"/>
      <c r="RE158" s="41"/>
      <c r="RF158" s="41"/>
      <c r="RG158" s="41"/>
      <c r="RH158" s="41"/>
      <c r="RI158" s="41"/>
      <c r="RJ158" s="41"/>
      <c r="RK158" s="41"/>
      <c r="RL158" s="41"/>
      <c r="RM158" s="41"/>
      <c r="RN158" s="41"/>
      <c r="RO158" s="41"/>
      <c r="RP158" s="41"/>
      <c r="RQ158" s="41"/>
      <c r="RR158" s="41"/>
      <c r="RS158" s="41"/>
      <c r="RT158" s="41"/>
      <c r="RU158" s="41"/>
      <c r="RV158" s="41"/>
      <c r="RW158" s="41"/>
      <c r="RX158" s="41"/>
      <c r="RY158" s="41"/>
      <c r="RZ158" s="41"/>
      <c r="SA158" s="41"/>
      <c r="SB158" s="41"/>
      <c r="SC158" s="41"/>
      <c r="SD158" s="41"/>
      <c r="SE158" s="41"/>
      <c r="SF158" s="41"/>
      <c r="SG158" s="41"/>
      <c r="SH158" s="41"/>
      <c r="SI158" s="41"/>
      <c r="SJ158" s="41"/>
      <c r="SK158" s="41"/>
      <c r="SL158" s="41"/>
      <c r="SM158" s="41"/>
      <c r="SN158" s="41"/>
      <c r="SO158" s="41"/>
      <c r="SP158" s="41"/>
      <c r="SQ158" s="41"/>
      <c r="SR158" s="41"/>
      <c r="SS158" s="41"/>
      <c r="ST158" s="41"/>
      <c r="SU158" s="41"/>
      <c r="SV158" s="41"/>
      <c r="SW158" s="41"/>
      <c r="SX158" s="41"/>
      <c r="SY158" s="41"/>
      <c r="SZ158" s="41"/>
      <c r="TA158" s="41"/>
      <c r="TB158" s="41"/>
      <c r="TC158" s="41"/>
      <c r="TD158" s="41"/>
      <c r="TE158" s="41"/>
      <c r="TF158" s="41"/>
      <c r="TG158" s="41"/>
      <c r="TH158" s="41"/>
      <c r="TI158" s="41"/>
      <c r="TJ158" s="41"/>
      <c r="TK158" s="41"/>
      <c r="TL158" s="41"/>
      <c r="TM158" s="41"/>
      <c r="TN158" s="41"/>
      <c r="TO158" s="41"/>
      <c r="TP158" s="41"/>
      <c r="TQ158" s="41"/>
      <c r="TR158" s="41"/>
      <c r="TS158" s="41"/>
      <c r="TT158" s="41"/>
      <c r="TU158" s="41"/>
      <c r="TV158" s="41"/>
      <c r="TW158" s="41"/>
      <c r="TX158" s="41"/>
      <c r="TY158" s="41"/>
      <c r="TZ158" s="41"/>
      <c r="UA158" s="41"/>
      <c r="UB158" s="41"/>
      <c r="UC158" s="41"/>
      <c r="UD158" s="41"/>
      <c r="UE158" s="41"/>
      <c r="UF158" s="41"/>
      <c r="UG158" s="41"/>
      <c r="UH158" s="41"/>
      <c r="UI158" s="41"/>
      <c r="UJ158" s="41"/>
      <c r="UK158" s="41"/>
      <c r="UL158" s="41"/>
    </row>
    <row r="159" spans="1:558" s="49" customFormat="1" ht="21" x14ac:dyDescent="0.2">
      <c r="A159" s="130"/>
      <c r="B159" s="122"/>
      <c r="C159" s="111"/>
      <c r="D159" s="74" t="s">
        <v>6</v>
      </c>
      <c r="E159" s="63">
        <v>737</v>
      </c>
      <c r="F159" s="8" t="s">
        <v>187</v>
      </c>
      <c r="G159" s="5">
        <f t="shared" si="66"/>
        <v>1934627.97</v>
      </c>
      <c r="H159" s="36">
        <v>0</v>
      </c>
      <c r="I159" s="5">
        <v>0</v>
      </c>
      <c r="J159" s="5">
        <v>0</v>
      </c>
      <c r="K159" s="5">
        <v>1934627.97</v>
      </c>
      <c r="L159" s="5">
        <v>0</v>
      </c>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c r="BI159" s="41"/>
      <c r="BJ159" s="41"/>
      <c r="BK159" s="41"/>
      <c r="BL159" s="41"/>
      <c r="BM159" s="41"/>
      <c r="BN159" s="41"/>
      <c r="BO159" s="41"/>
      <c r="BP159" s="41"/>
      <c r="BQ159" s="41"/>
      <c r="BR159" s="41"/>
      <c r="BS159" s="41"/>
      <c r="BT159" s="41"/>
      <c r="BU159" s="41"/>
      <c r="BV159" s="41"/>
      <c r="BW159" s="41"/>
      <c r="BX159" s="41"/>
      <c r="BY159" s="41"/>
      <c r="BZ159" s="41"/>
      <c r="CA159" s="41"/>
      <c r="CB159" s="41"/>
      <c r="CC159" s="41"/>
      <c r="CD159" s="41"/>
      <c r="CE159" s="41"/>
      <c r="CF159" s="41"/>
      <c r="CG159" s="41"/>
      <c r="CH159" s="41"/>
      <c r="CI159" s="41"/>
      <c r="CJ159" s="41"/>
      <c r="CK159" s="41"/>
      <c r="CL159" s="41"/>
      <c r="CM159" s="41"/>
      <c r="CN159" s="41"/>
      <c r="CO159" s="41"/>
      <c r="CP159" s="41"/>
      <c r="CQ159" s="41"/>
      <c r="CR159" s="41"/>
      <c r="CS159" s="41"/>
      <c r="CT159" s="41"/>
      <c r="CU159" s="41"/>
      <c r="CV159" s="41"/>
      <c r="CW159" s="41"/>
      <c r="CX159" s="41"/>
      <c r="CY159" s="41"/>
      <c r="CZ159" s="41"/>
      <c r="DA159" s="41"/>
      <c r="DB159" s="41"/>
      <c r="DC159" s="41"/>
      <c r="DD159" s="41"/>
      <c r="DE159" s="41"/>
      <c r="DF159" s="41"/>
      <c r="DG159" s="41"/>
      <c r="DH159" s="41"/>
      <c r="DI159" s="41"/>
      <c r="DJ159" s="41"/>
      <c r="DK159" s="41"/>
      <c r="DL159" s="41"/>
      <c r="DM159" s="41"/>
      <c r="DN159" s="41"/>
      <c r="DO159" s="41"/>
      <c r="DP159" s="41"/>
      <c r="DQ159" s="41"/>
      <c r="DR159" s="41"/>
      <c r="DS159" s="41"/>
      <c r="DT159" s="41"/>
      <c r="DU159" s="41"/>
      <c r="DV159" s="41"/>
      <c r="DW159" s="41"/>
      <c r="DX159" s="41"/>
      <c r="DY159" s="41"/>
      <c r="DZ159" s="41"/>
      <c r="EA159" s="41"/>
      <c r="EB159" s="41"/>
      <c r="EC159" s="41"/>
      <c r="ED159" s="41"/>
      <c r="EE159" s="41"/>
      <c r="EF159" s="41"/>
      <c r="EG159" s="41"/>
      <c r="EH159" s="41"/>
      <c r="EI159" s="41"/>
      <c r="EJ159" s="41"/>
      <c r="EK159" s="41"/>
      <c r="EL159" s="41"/>
      <c r="EM159" s="41"/>
      <c r="EN159" s="41"/>
      <c r="EO159" s="41"/>
      <c r="EP159" s="41"/>
      <c r="EQ159" s="41"/>
      <c r="ER159" s="41"/>
      <c r="ES159" s="41"/>
      <c r="ET159" s="41"/>
      <c r="EU159" s="41"/>
      <c r="EV159" s="41"/>
      <c r="EW159" s="41"/>
      <c r="EX159" s="41"/>
      <c r="EY159" s="41"/>
      <c r="EZ159" s="41"/>
      <c r="FA159" s="41"/>
      <c r="FB159" s="41"/>
      <c r="FC159" s="41"/>
      <c r="FD159" s="41"/>
      <c r="FE159" s="41"/>
      <c r="FF159" s="41"/>
      <c r="FG159" s="41"/>
      <c r="FH159" s="41"/>
      <c r="FI159" s="41"/>
      <c r="FJ159" s="41"/>
      <c r="FK159" s="41"/>
      <c r="FL159" s="41"/>
      <c r="FM159" s="41"/>
      <c r="FN159" s="41"/>
      <c r="FO159" s="41"/>
      <c r="FP159" s="41"/>
      <c r="FQ159" s="41"/>
      <c r="FR159" s="41"/>
      <c r="FS159" s="41"/>
      <c r="FT159" s="41"/>
      <c r="FU159" s="41"/>
      <c r="FV159" s="41"/>
      <c r="FW159" s="41"/>
      <c r="FX159" s="41"/>
      <c r="FY159" s="41"/>
      <c r="FZ159" s="41"/>
      <c r="GA159" s="41"/>
      <c r="GB159" s="41"/>
      <c r="GC159" s="41"/>
      <c r="GD159" s="41"/>
      <c r="GE159" s="41"/>
      <c r="GF159" s="41"/>
      <c r="GG159" s="41"/>
      <c r="GH159" s="41"/>
      <c r="GI159" s="41"/>
      <c r="GJ159" s="41"/>
      <c r="GK159" s="41"/>
      <c r="GL159" s="41"/>
      <c r="GM159" s="41"/>
      <c r="GN159" s="41"/>
      <c r="GO159" s="41"/>
      <c r="GP159" s="41"/>
      <c r="GQ159" s="41"/>
      <c r="GR159" s="41"/>
      <c r="GS159" s="41"/>
      <c r="GT159" s="41"/>
      <c r="GU159" s="41"/>
      <c r="GV159" s="41"/>
      <c r="GW159" s="41"/>
      <c r="GX159" s="41"/>
      <c r="GY159" s="41"/>
      <c r="GZ159" s="41"/>
      <c r="HA159" s="41"/>
      <c r="HB159" s="41"/>
      <c r="HC159" s="41"/>
      <c r="HD159" s="41"/>
      <c r="HE159" s="41"/>
      <c r="HF159" s="41"/>
      <c r="HG159" s="41"/>
      <c r="HH159" s="41"/>
      <c r="HI159" s="41"/>
      <c r="HJ159" s="41"/>
      <c r="HK159" s="41"/>
      <c r="HL159" s="41"/>
      <c r="HM159" s="41"/>
      <c r="HN159" s="41"/>
      <c r="HO159" s="41"/>
      <c r="HP159" s="41"/>
      <c r="HQ159" s="41"/>
      <c r="HR159" s="41"/>
      <c r="HS159" s="41"/>
      <c r="HT159" s="41"/>
      <c r="HU159" s="41"/>
      <c r="HV159" s="41"/>
      <c r="HW159" s="41"/>
      <c r="HX159" s="41"/>
      <c r="HY159" s="41"/>
      <c r="HZ159" s="41"/>
      <c r="IA159" s="41"/>
      <c r="IB159" s="41"/>
      <c r="IC159" s="41"/>
      <c r="ID159" s="41"/>
      <c r="IE159" s="41"/>
      <c r="IF159" s="41"/>
      <c r="IG159" s="41"/>
      <c r="IH159" s="41"/>
      <c r="II159" s="41"/>
      <c r="IJ159" s="41"/>
      <c r="IK159" s="41"/>
      <c r="IL159" s="41"/>
      <c r="IM159" s="41"/>
      <c r="IN159" s="41"/>
      <c r="IO159" s="41"/>
      <c r="IP159" s="41"/>
      <c r="IQ159" s="41"/>
      <c r="IR159" s="41"/>
      <c r="IS159" s="41"/>
      <c r="IT159" s="41"/>
      <c r="IU159" s="41"/>
      <c r="IV159" s="41"/>
      <c r="IW159" s="41"/>
      <c r="IX159" s="41"/>
      <c r="IY159" s="41"/>
      <c r="IZ159" s="41"/>
      <c r="JA159" s="41"/>
      <c r="JB159" s="41"/>
      <c r="JC159" s="41"/>
      <c r="JD159" s="41"/>
      <c r="JE159" s="41"/>
      <c r="JF159" s="41"/>
      <c r="JG159" s="41"/>
      <c r="JH159" s="41"/>
      <c r="JI159" s="41"/>
      <c r="JJ159" s="41"/>
      <c r="JK159" s="41"/>
      <c r="JL159" s="41"/>
      <c r="JM159" s="41"/>
      <c r="JN159" s="41"/>
      <c r="JO159" s="41"/>
      <c r="JP159" s="41"/>
      <c r="JQ159" s="41"/>
      <c r="JR159" s="41"/>
      <c r="JS159" s="41"/>
      <c r="JT159" s="41"/>
      <c r="JU159" s="41"/>
      <c r="JV159" s="41"/>
      <c r="JW159" s="41"/>
      <c r="JX159" s="41"/>
      <c r="JY159" s="41"/>
      <c r="JZ159" s="41"/>
      <c r="KA159" s="41"/>
      <c r="KB159" s="41"/>
      <c r="KC159" s="41"/>
      <c r="KD159" s="41"/>
      <c r="KE159" s="41"/>
      <c r="KF159" s="41"/>
      <c r="KG159" s="41"/>
      <c r="KH159" s="41"/>
      <c r="KI159" s="41"/>
      <c r="KJ159" s="41"/>
      <c r="KK159" s="41"/>
      <c r="KL159" s="41"/>
      <c r="KM159" s="41"/>
      <c r="KN159" s="41"/>
      <c r="KO159" s="41"/>
      <c r="KP159" s="41"/>
      <c r="KQ159" s="41"/>
      <c r="KR159" s="41"/>
      <c r="KS159" s="41"/>
      <c r="KT159" s="41"/>
      <c r="KU159" s="41"/>
      <c r="KV159" s="41"/>
      <c r="KW159" s="41"/>
      <c r="KX159" s="41"/>
      <c r="KY159" s="41"/>
      <c r="KZ159" s="41"/>
      <c r="LA159" s="41"/>
      <c r="LB159" s="41"/>
      <c r="LC159" s="41"/>
      <c r="LD159" s="41"/>
      <c r="LE159" s="41"/>
      <c r="LF159" s="41"/>
      <c r="LG159" s="41"/>
      <c r="LH159" s="41"/>
      <c r="LI159" s="41"/>
      <c r="LJ159" s="41"/>
      <c r="LK159" s="41"/>
      <c r="LL159" s="41"/>
      <c r="LM159" s="41"/>
      <c r="LN159" s="41"/>
      <c r="LO159" s="41"/>
      <c r="LP159" s="41"/>
      <c r="LQ159" s="41"/>
      <c r="LR159" s="41"/>
      <c r="LS159" s="41"/>
      <c r="LT159" s="41"/>
      <c r="LU159" s="41"/>
      <c r="LV159" s="41"/>
      <c r="LW159" s="41"/>
      <c r="LX159" s="41"/>
      <c r="LY159" s="41"/>
      <c r="LZ159" s="41"/>
      <c r="MA159" s="41"/>
      <c r="MB159" s="41"/>
      <c r="MC159" s="41"/>
      <c r="MD159" s="41"/>
      <c r="ME159" s="41"/>
      <c r="MF159" s="41"/>
      <c r="MG159" s="41"/>
      <c r="MH159" s="41"/>
      <c r="MI159" s="41"/>
      <c r="MJ159" s="41"/>
      <c r="MK159" s="41"/>
      <c r="ML159" s="41"/>
      <c r="MM159" s="41"/>
      <c r="MN159" s="41"/>
      <c r="MO159" s="41"/>
      <c r="MP159" s="41"/>
      <c r="MQ159" s="41"/>
      <c r="MR159" s="41"/>
      <c r="MS159" s="41"/>
      <c r="MT159" s="41"/>
      <c r="MU159" s="41"/>
      <c r="MV159" s="41"/>
      <c r="MW159" s="41"/>
      <c r="MX159" s="41"/>
      <c r="MY159" s="41"/>
      <c r="MZ159" s="41"/>
      <c r="NA159" s="41"/>
      <c r="NB159" s="41"/>
      <c r="NC159" s="41"/>
      <c r="ND159" s="41"/>
      <c r="NE159" s="41"/>
      <c r="NF159" s="41"/>
      <c r="NG159" s="41"/>
      <c r="NH159" s="41"/>
      <c r="NI159" s="41"/>
      <c r="NJ159" s="41"/>
      <c r="NK159" s="41"/>
      <c r="NL159" s="41"/>
      <c r="NM159" s="41"/>
      <c r="NN159" s="41"/>
      <c r="NO159" s="41"/>
      <c r="NP159" s="41"/>
      <c r="NQ159" s="41"/>
      <c r="NR159" s="41"/>
      <c r="NS159" s="41"/>
      <c r="NT159" s="41"/>
      <c r="NU159" s="41"/>
      <c r="NV159" s="41"/>
      <c r="NW159" s="41"/>
      <c r="NX159" s="41"/>
      <c r="NY159" s="41"/>
      <c r="NZ159" s="41"/>
      <c r="OA159" s="41"/>
      <c r="OB159" s="41"/>
      <c r="OC159" s="41"/>
      <c r="OD159" s="41"/>
      <c r="OE159" s="41"/>
      <c r="OF159" s="41"/>
      <c r="OG159" s="41"/>
      <c r="OH159" s="41"/>
      <c r="OI159" s="41"/>
      <c r="OJ159" s="41"/>
      <c r="OK159" s="41"/>
      <c r="OL159" s="41"/>
      <c r="OM159" s="41"/>
      <c r="ON159" s="41"/>
      <c r="OO159" s="41"/>
      <c r="OP159" s="41"/>
      <c r="OQ159" s="41"/>
      <c r="OR159" s="41"/>
      <c r="OS159" s="41"/>
      <c r="OT159" s="41"/>
      <c r="OU159" s="41"/>
      <c r="OV159" s="41"/>
      <c r="OW159" s="41"/>
      <c r="OX159" s="41"/>
      <c r="OY159" s="41"/>
      <c r="OZ159" s="41"/>
      <c r="PA159" s="41"/>
      <c r="PB159" s="41"/>
      <c r="PC159" s="41"/>
      <c r="PD159" s="41"/>
      <c r="PE159" s="41"/>
      <c r="PF159" s="41"/>
      <c r="PG159" s="41"/>
      <c r="PH159" s="41"/>
      <c r="PI159" s="41"/>
      <c r="PJ159" s="41"/>
      <c r="PK159" s="41"/>
      <c r="PL159" s="41"/>
      <c r="PM159" s="41"/>
      <c r="PN159" s="41"/>
      <c r="PO159" s="41"/>
      <c r="PP159" s="41"/>
      <c r="PQ159" s="41"/>
      <c r="PR159" s="41"/>
      <c r="PS159" s="41"/>
      <c r="PT159" s="41"/>
      <c r="PU159" s="41"/>
      <c r="PV159" s="41"/>
      <c r="PW159" s="41"/>
      <c r="PX159" s="41"/>
      <c r="PY159" s="41"/>
      <c r="PZ159" s="41"/>
      <c r="QA159" s="41"/>
      <c r="QB159" s="41"/>
      <c r="QC159" s="41"/>
      <c r="QD159" s="41"/>
      <c r="QE159" s="41"/>
      <c r="QF159" s="41"/>
      <c r="QG159" s="41"/>
      <c r="QH159" s="41"/>
      <c r="QI159" s="41"/>
      <c r="QJ159" s="41"/>
      <c r="QK159" s="41"/>
      <c r="QL159" s="41"/>
      <c r="QM159" s="41"/>
      <c r="QN159" s="41"/>
      <c r="QO159" s="41"/>
      <c r="QP159" s="41"/>
      <c r="QQ159" s="41"/>
      <c r="QR159" s="41"/>
      <c r="QS159" s="41"/>
      <c r="QT159" s="41"/>
      <c r="QU159" s="41"/>
      <c r="QV159" s="41"/>
      <c r="QW159" s="41"/>
      <c r="QX159" s="41"/>
      <c r="QY159" s="41"/>
      <c r="QZ159" s="41"/>
      <c r="RA159" s="41"/>
      <c r="RB159" s="41"/>
      <c r="RC159" s="41"/>
      <c r="RD159" s="41"/>
      <c r="RE159" s="41"/>
      <c r="RF159" s="41"/>
      <c r="RG159" s="41"/>
      <c r="RH159" s="41"/>
      <c r="RI159" s="41"/>
      <c r="RJ159" s="41"/>
      <c r="RK159" s="41"/>
      <c r="RL159" s="41"/>
      <c r="RM159" s="41"/>
      <c r="RN159" s="41"/>
      <c r="RO159" s="41"/>
      <c r="RP159" s="41"/>
      <c r="RQ159" s="41"/>
      <c r="RR159" s="41"/>
      <c r="RS159" s="41"/>
      <c r="RT159" s="41"/>
      <c r="RU159" s="41"/>
      <c r="RV159" s="41"/>
      <c r="RW159" s="41"/>
      <c r="RX159" s="41"/>
      <c r="RY159" s="41"/>
      <c r="RZ159" s="41"/>
      <c r="SA159" s="41"/>
      <c r="SB159" s="41"/>
      <c r="SC159" s="41"/>
      <c r="SD159" s="41"/>
      <c r="SE159" s="41"/>
      <c r="SF159" s="41"/>
      <c r="SG159" s="41"/>
      <c r="SH159" s="41"/>
      <c r="SI159" s="41"/>
      <c r="SJ159" s="41"/>
      <c r="SK159" s="41"/>
      <c r="SL159" s="41"/>
      <c r="SM159" s="41"/>
      <c r="SN159" s="41"/>
      <c r="SO159" s="41"/>
      <c r="SP159" s="41"/>
      <c r="SQ159" s="41"/>
      <c r="SR159" s="41"/>
      <c r="SS159" s="41"/>
      <c r="ST159" s="41"/>
      <c r="SU159" s="41"/>
      <c r="SV159" s="41"/>
      <c r="SW159" s="41"/>
      <c r="SX159" s="41"/>
      <c r="SY159" s="41"/>
      <c r="SZ159" s="41"/>
      <c r="TA159" s="41"/>
      <c r="TB159" s="41"/>
      <c r="TC159" s="41"/>
      <c r="TD159" s="41"/>
      <c r="TE159" s="41"/>
      <c r="TF159" s="41"/>
      <c r="TG159" s="41"/>
      <c r="TH159" s="41"/>
      <c r="TI159" s="41"/>
      <c r="TJ159" s="41"/>
      <c r="TK159" s="41"/>
      <c r="TL159" s="41"/>
      <c r="TM159" s="41"/>
      <c r="TN159" s="41"/>
      <c r="TO159" s="41"/>
      <c r="TP159" s="41"/>
      <c r="TQ159" s="41"/>
      <c r="TR159" s="41"/>
      <c r="TS159" s="41"/>
      <c r="TT159" s="41"/>
      <c r="TU159" s="41"/>
      <c r="TV159" s="41"/>
      <c r="TW159" s="41"/>
      <c r="TX159" s="41"/>
      <c r="TY159" s="41"/>
      <c r="TZ159" s="41"/>
      <c r="UA159" s="41"/>
      <c r="UB159" s="41"/>
      <c r="UC159" s="41"/>
      <c r="UD159" s="41"/>
      <c r="UE159" s="41"/>
      <c r="UF159" s="41"/>
      <c r="UG159" s="41"/>
      <c r="UH159" s="41"/>
      <c r="UI159" s="41"/>
      <c r="UJ159" s="41"/>
      <c r="UK159" s="41"/>
      <c r="UL159" s="41"/>
    </row>
    <row r="160" spans="1:558" s="49" customFormat="1" ht="33.75" x14ac:dyDescent="0.2">
      <c r="A160" s="130"/>
      <c r="B160" s="123"/>
      <c r="C160" s="111"/>
      <c r="D160" s="74" t="s">
        <v>89</v>
      </c>
      <c r="E160" s="63">
        <v>737</v>
      </c>
      <c r="F160" s="8" t="s">
        <v>187</v>
      </c>
      <c r="G160" s="5">
        <f t="shared" si="66"/>
        <v>200133.93</v>
      </c>
      <c r="H160" s="36">
        <v>0</v>
      </c>
      <c r="I160" s="36">
        <v>0</v>
      </c>
      <c r="J160" s="5">
        <v>0</v>
      </c>
      <c r="K160" s="5">
        <v>200133.93</v>
      </c>
      <c r="L160" s="5">
        <v>0</v>
      </c>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c r="BI160" s="41"/>
      <c r="BJ160" s="41"/>
      <c r="BK160" s="41"/>
      <c r="BL160" s="41"/>
      <c r="BM160" s="41"/>
      <c r="BN160" s="41"/>
      <c r="BO160" s="41"/>
      <c r="BP160" s="41"/>
      <c r="BQ160" s="41"/>
      <c r="BR160" s="41"/>
      <c r="BS160" s="41"/>
      <c r="BT160" s="41"/>
      <c r="BU160" s="41"/>
      <c r="BV160" s="41"/>
      <c r="BW160" s="41"/>
      <c r="BX160" s="41"/>
      <c r="BY160" s="41"/>
      <c r="BZ160" s="41"/>
      <c r="CA160" s="41"/>
      <c r="CB160" s="41"/>
      <c r="CC160" s="41"/>
      <c r="CD160" s="41"/>
      <c r="CE160" s="41"/>
      <c r="CF160" s="41"/>
      <c r="CG160" s="41"/>
      <c r="CH160" s="41"/>
      <c r="CI160" s="41"/>
      <c r="CJ160" s="41"/>
      <c r="CK160" s="41"/>
      <c r="CL160" s="41"/>
      <c r="CM160" s="41"/>
      <c r="CN160" s="41"/>
      <c r="CO160" s="41"/>
      <c r="CP160" s="41"/>
      <c r="CQ160" s="41"/>
      <c r="CR160" s="41"/>
      <c r="CS160" s="41"/>
      <c r="CT160" s="41"/>
      <c r="CU160" s="41"/>
      <c r="CV160" s="41"/>
      <c r="CW160" s="41"/>
      <c r="CX160" s="41"/>
      <c r="CY160" s="41"/>
      <c r="CZ160" s="41"/>
      <c r="DA160" s="41"/>
      <c r="DB160" s="41"/>
      <c r="DC160" s="41"/>
      <c r="DD160" s="41"/>
      <c r="DE160" s="41"/>
      <c r="DF160" s="41"/>
      <c r="DG160" s="41"/>
      <c r="DH160" s="41"/>
      <c r="DI160" s="41"/>
      <c r="DJ160" s="41"/>
      <c r="DK160" s="41"/>
      <c r="DL160" s="41"/>
      <c r="DM160" s="41"/>
      <c r="DN160" s="41"/>
      <c r="DO160" s="41"/>
      <c r="DP160" s="41"/>
      <c r="DQ160" s="41"/>
      <c r="DR160" s="41"/>
      <c r="DS160" s="41"/>
      <c r="DT160" s="41"/>
      <c r="DU160" s="41"/>
      <c r="DV160" s="41"/>
      <c r="DW160" s="41"/>
      <c r="DX160" s="41"/>
      <c r="DY160" s="41"/>
      <c r="DZ160" s="41"/>
      <c r="EA160" s="41"/>
      <c r="EB160" s="41"/>
      <c r="EC160" s="41"/>
      <c r="ED160" s="41"/>
      <c r="EE160" s="41"/>
      <c r="EF160" s="41"/>
      <c r="EG160" s="41"/>
      <c r="EH160" s="41"/>
      <c r="EI160" s="41"/>
      <c r="EJ160" s="41"/>
      <c r="EK160" s="41"/>
      <c r="EL160" s="41"/>
      <c r="EM160" s="41"/>
      <c r="EN160" s="41"/>
      <c r="EO160" s="41"/>
      <c r="EP160" s="41"/>
      <c r="EQ160" s="41"/>
      <c r="ER160" s="41"/>
      <c r="ES160" s="41"/>
      <c r="ET160" s="41"/>
      <c r="EU160" s="41"/>
      <c r="EV160" s="41"/>
      <c r="EW160" s="41"/>
      <c r="EX160" s="41"/>
      <c r="EY160" s="41"/>
      <c r="EZ160" s="41"/>
      <c r="FA160" s="41"/>
      <c r="FB160" s="41"/>
      <c r="FC160" s="41"/>
      <c r="FD160" s="41"/>
      <c r="FE160" s="41"/>
      <c r="FF160" s="41"/>
      <c r="FG160" s="41"/>
      <c r="FH160" s="41"/>
      <c r="FI160" s="41"/>
      <c r="FJ160" s="41"/>
      <c r="FK160" s="41"/>
      <c r="FL160" s="41"/>
      <c r="FM160" s="41"/>
      <c r="FN160" s="41"/>
      <c r="FO160" s="41"/>
      <c r="FP160" s="41"/>
      <c r="FQ160" s="41"/>
      <c r="FR160" s="41"/>
      <c r="FS160" s="41"/>
      <c r="FT160" s="41"/>
      <c r="FU160" s="41"/>
      <c r="FV160" s="41"/>
      <c r="FW160" s="41"/>
      <c r="FX160" s="41"/>
      <c r="FY160" s="41"/>
      <c r="FZ160" s="41"/>
      <c r="GA160" s="41"/>
      <c r="GB160" s="41"/>
      <c r="GC160" s="41"/>
      <c r="GD160" s="41"/>
      <c r="GE160" s="41"/>
      <c r="GF160" s="41"/>
      <c r="GG160" s="41"/>
      <c r="GH160" s="41"/>
      <c r="GI160" s="41"/>
      <c r="GJ160" s="41"/>
      <c r="GK160" s="41"/>
      <c r="GL160" s="41"/>
      <c r="GM160" s="41"/>
      <c r="GN160" s="41"/>
      <c r="GO160" s="41"/>
      <c r="GP160" s="41"/>
      <c r="GQ160" s="41"/>
      <c r="GR160" s="41"/>
      <c r="GS160" s="41"/>
      <c r="GT160" s="41"/>
      <c r="GU160" s="41"/>
      <c r="GV160" s="41"/>
      <c r="GW160" s="41"/>
      <c r="GX160" s="41"/>
      <c r="GY160" s="41"/>
      <c r="GZ160" s="41"/>
      <c r="HA160" s="41"/>
      <c r="HB160" s="41"/>
      <c r="HC160" s="41"/>
      <c r="HD160" s="41"/>
      <c r="HE160" s="41"/>
      <c r="HF160" s="41"/>
      <c r="HG160" s="41"/>
      <c r="HH160" s="41"/>
      <c r="HI160" s="41"/>
      <c r="HJ160" s="41"/>
      <c r="HK160" s="41"/>
      <c r="HL160" s="41"/>
      <c r="HM160" s="41"/>
      <c r="HN160" s="41"/>
      <c r="HO160" s="41"/>
      <c r="HP160" s="41"/>
      <c r="HQ160" s="41"/>
      <c r="HR160" s="41"/>
      <c r="HS160" s="41"/>
      <c r="HT160" s="41"/>
      <c r="HU160" s="41"/>
      <c r="HV160" s="41"/>
      <c r="HW160" s="41"/>
      <c r="HX160" s="41"/>
      <c r="HY160" s="41"/>
      <c r="HZ160" s="41"/>
      <c r="IA160" s="41"/>
      <c r="IB160" s="41"/>
      <c r="IC160" s="41"/>
      <c r="ID160" s="41"/>
      <c r="IE160" s="41"/>
      <c r="IF160" s="41"/>
      <c r="IG160" s="41"/>
      <c r="IH160" s="41"/>
      <c r="II160" s="41"/>
      <c r="IJ160" s="41"/>
      <c r="IK160" s="41"/>
      <c r="IL160" s="41"/>
      <c r="IM160" s="41"/>
      <c r="IN160" s="41"/>
      <c r="IO160" s="41"/>
      <c r="IP160" s="41"/>
      <c r="IQ160" s="41"/>
      <c r="IR160" s="41"/>
      <c r="IS160" s="41"/>
      <c r="IT160" s="41"/>
      <c r="IU160" s="41"/>
      <c r="IV160" s="41"/>
      <c r="IW160" s="41"/>
      <c r="IX160" s="41"/>
      <c r="IY160" s="41"/>
      <c r="IZ160" s="41"/>
      <c r="JA160" s="41"/>
      <c r="JB160" s="41"/>
      <c r="JC160" s="41"/>
      <c r="JD160" s="41"/>
      <c r="JE160" s="41"/>
      <c r="JF160" s="41"/>
      <c r="JG160" s="41"/>
      <c r="JH160" s="41"/>
      <c r="JI160" s="41"/>
      <c r="JJ160" s="41"/>
      <c r="JK160" s="41"/>
      <c r="JL160" s="41"/>
      <c r="JM160" s="41"/>
      <c r="JN160" s="41"/>
      <c r="JO160" s="41"/>
      <c r="JP160" s="41"/>
      <c r="JQ160" s="41"/>
      <c r="JR160" s="41"/>
      <c r="JS160" s="41"/>
      <c r="JT160" s="41"/>
      <c r="JU160" s="41"/>
      <c r="JV160" s="41"/>
      <c r="JW160" s="41"/>
      <c r="JX160" s="41"/>
      <c r="JY160" s="41"/>
      <c r="JZ160" s="41"/>
      <c r="KA160" s="41"/>
      <c r="KB160" s="41"/>
      <c r="KC160" s="41"/>
      <c r="KD160" s="41"/>
      <c r="KE160" s="41"/>
      <c r="KF160" s="41"/>
      <c r="KG160" s="41"/>
      <c r="KH160" s="41"/>
      <c r="KI160" s="41"/>
      <c r="KJ160" s="41"/>
      <c r="KK160" s="41"/>
      <c r="KL160" s="41"/>
      <c r="KM160" s="41"/>
      <c r="KN160" s="41"/>
      <c r="KO160" s="41"/>
      <c r="KP160" s="41"/>
      <c r="KQ160" s="41"/>
      <c r="KR160" s="41"/>
      <c r="KS160" s="41"/>
      <c r="KT160" s="41"/>
      <c r="KU160" s="41"/>
      <c r="KV160" s="41"/>
      <c r="KW160" s="41"/>
      <c r="KX160" s="41"/>
      <c r="KY160" s="41"/>
      <c r="KZ160" s="41"/>
      <c r="LA160" s="41"/>
      <c r="LB160" s="41"/>
      <c r="LC160" s="41"/>
      <c r="LD160" s="41"/>
      <c r="LE160" s="41"/>
      <c r="LF160" s="41"/>
      <c r="LG160" s="41"/>
      <c r="LH160" s="41"/>
      <c r="LI160" s="41"/>
      <c r="LJ160" s="41"/>
      <c r="LK160" s="41"/>
      <c r="LL160" s="41"/>
      <c r="LM160" s="41"/>
      <c r="LN160" s="41"/>
      <c r="LO160" s="41"/>
      <c r="LP160" s="41"/>
      <c r="LQ160" s="41"/>
      <c r="LR160" s="41"/>
      <c r="LS160" s="41"/>
      <c r="LT160" s="41"/>
      <c r="LU160" s="41"/>
      <c r="LV160" s="41"/>
      <c r="LW160" s="41"/>
      <c r="LX160" s="41"/>
      <c r="LY160" s="41"/>
      <c r="LZ160" s="41"/>
      <c r="MA160" s="41"/>
      <c r="MB160" s="41"/>
      <c r="MC160" s="41"/>
      <c r="MD160" s="41"/>
      <c r="ME160" s="41"/>
      <c r="MF160" s="41"/>
      <c r="MG160" s="41"/>
      <c r="MH160" s="41"/>
      <c r="MI160" s="41"/>
      <c r="MJ160" s="41"/>
      <c r="MK160" s="41"/>
      <c r="ML160" s="41"/>
      <c r="MM160" s="41"/>
      <c r="MN160" s="41"/>
      <c r="MO160" s="41"/>
      <c r="MP160" s="41"/>
      <c r="MQ160" s="41"/>
      <c r="MR160" s="41"/>
      <c r="MS160" s="41"/>
      <c r="MT160" s="41"/>
      <c r="MU160" s="41"/>
      <c r="MV160" s="41"/>
      <c r="MW160" s="41"/>
      <c r="MX160" s="41"/>
      <c r="MY160" s="41"/>
      <c r="MZ160" s="41"/>
      <c r="NA160" s="41"/>
      <c r="NB160" s="41"/>
      <c r="NC160" s="41"/>
      <c r="ND160" s="41"/>
      <c r="NE160" s="41"/>
      <c r="NF160" s="41"/>
      <c r="NG160" s="41"/>
      <c r="NH160" s="41"/>
      <c r="NI160" s="41"/>
      <c r="NJ160" s="41"/>
      <c r="NK160" s="41"/>
      <c r="NL160" s="41"/>
      <c r="NM160" s="41"/>
      <c r="NN160" s="41"/>
      <c r="NO160" s="41"/>
      <c r="NP160" s="41"/>
      <c r="NQ160" s="41"/>
      <c r="NR160" s="41"/>
      <c r="NS160" s="41"/>
      <c r="NT160" s="41"/>
      <c r="NU160" s="41"/>
      <c r="NV160" s="41"/>
      <c r="NW160" s="41"/>
      <c r="NX160" s="41"/>
      <c r="NY160" s="41"/>
      <c r="NZ160" s="41"/>
      <c r="OA160" s="41"/>
      <c r="OB160" s="41"/>
      <c r="OC160" s="41"/>
      <c r="OD160" s="41"/>
      <c r="OE160" s="41"/>
      <c r="OF160" s="41"/>
      <c r="OG160" s="41"/>
      <c r="OH160" s="41"/>
      <c r="OI160" s="41"/>
      <c r="OJ160" s="41"/>
      <c r="OK160" s="41"/>
      <c r="OL160" s="41"/>
      <c r="OM160" s="41"/>
      <c r="ON160" s="41"/>
      <c r="OO160" s="41"/>
      <c r="OP160" s="41"/>
      <c r="OQ160" s="41"/>
      <c r="OR160" s="41"/>
      <c r="OS160" s="41"/>
      <c r="OT160" s="41"/>
      <c r="OU160" s="41"/>
      <c r="OV160" s="41"/>
      <c r="OW160" s="41"/>
      <c r="OX160" s="41"/>
      <c r="OY160" s="41"/>
      <c r="OZ160" s="41"/>
      <c r="PA160" s="41"/>
      <c r="PB160" s="41"/>
      <c r="PC160" s="41"/>
      <c r="PD160" s="41"/>
      <c r="PE160" s="41"/>
      <c r="PF160" s="41"/>
      <c r="PG160" s="41"/>
      <c r="PH160" s="41"/>
      <c r="PI160" s="41"/>
      <c r="PJ160" s="41"/>
      <c r="PK160" s="41"/>
      <c r="PL160" s="41"/>
      <c r="PM160" s="41"/>
      <c r="PN160" s="41"/>
      <c r="PO160" s="41"/>
      <c r="PP160" s="41"/>
      <c r="PQ160" s="41"/>
      <c r="PR160" s="41"/>
      <c r="PS160" s="41"/>
      <c r="PT160" s="41"/>
      <c r="PU160" s="41"/>
      <c r="PV160" s="41"/>
      <c r="PW160" s="41"/>
      <c r="PX160" s="41"/>
      <c r="PY160" s="41"/>
      <c r="PZ160" s="41"/>
      <c r="QA160" s="41"/>
      <c r="QB160" s="41"/>
      <c r="QC160" s="41"/>
      <c r="QD160" s="41"/>
      <c r="QE160" s="41"/>
      <c r="QF160" s="41"/>
      <c r="QG160" s="41"/>
      <c r="QH160" s="41"/>
      <c r="QI160" s="41"/>
      <c r="QJ160" s="41"/>
      <c r="QK160" s="41"/>
      <c r="QL160" s="41"/>
      <c r="QM160" s="41"/>
      <c r="QN160" s="41"/>
      <c r="QO160" s="41"/>
      <c r="QP160" s="41"/>
      <c r="QQ160" s="41"/>
      <c r="QR160" s="41"/>
      <c r="QS160" s="41"/>
      <c r="QT160" s="41"/>
      <c r="QU160" s="41"/>
      <c r="QV160" s="41"/>
      <c r="QW160" s="41"/>
      <c r="QX160" s="41"/>
      <c r="QY160" s="41"/>
      <c r="QZ160" s="41"/>
      <c r="RA160" s="41"/>
      <c r="RB160" s="41"/>
      <c r="RC160" s="41"/>
      <c r="RD160" s="41"/>
      <c r="RE160" s="41"/>
      <c r="RF160" s="41"/>
      <c r="RG160" s="41"/>
      <c r="RH160" s="41"/>
      <c r="RI160" s="41"/>
      <c r="RJ160" s="41"/>
      <c r="RK160" s="41"/>
      <c r="RL160" s="41"/>
      <c r="RM160" s="41"/>
      <c r="RN160" s="41"/>
      <c r="RO160" s="41"/>
      <c r="RP160" s="41"/>
      <c r="RQ160" s="41"/>
      <c r="RR160" s="41"/>
      <c r="RS160" s="41"/>
      <c r="RT160" s="41"/>
      <c r="RU160" s="41"/>
      <c r="RV160" s="41"/>
      <c r="RW160" s="41"/>
      <c r="RX160" s="41"/>
      <c r="RY160" s="41"/>
      <c r="RZ160" s="41"/>
      <c r="SA160" s="41"/>
      <c r="SB160" s="41"/>
      <c r="SC160" s="41"/>
      <c r="SD160" s="41"/>
      <c r="SE160" s="41"/>
      <c r="SF160" s="41"/>
      <c r="SG160" s="41"/>
      <c r="SH160" s="41"/>
      <c r="SI160" s="41"/>
      <c r="SJ160" s="41"/>
      <c r="SK160" s="41"/>
      <c r="SL160" s="41"/>
      <c r="SM160" s="41"/>
      <c r="SN160" s="41"/>
      <c r="SO160" s="41"/>
      <c r="SP160" s="41"/>
      <c r="SQ160" s="41"/>
      <c r="SR160" s="41"/>
      <c r="SS160" s="41"/>
      <c r="ST160" s="41"/>
      <c r="SU160" s="41"/>
      <c r="SV160" s="41"/>
      <c r="SW160" s="41"/>
      <c r="SX160" s="41"/>
      <c r="SY160" s="41"/>
      <c r="SZ160" s="41"/>
      <c r="TA160" s="41"/>
      <c r="TB160" s="41"/>
      <c r="TC160" s="41"/>
      <c r="TD160" s="41"/>
      <c r="TE160" s="41"/>
      <c r="TF160" s="41"/>
      <c r="TG160" s="41"/>
      <c r="TH160" s="41"/>
      <c r="TI160" s="41"/>
      <c r="TJ160" s="41"/>
      <c r="TK160" s="41"/>
      <c r="TL160" s="41"/>
      <c r="TM160" s="41"/>
      <c r="TN160" s="41"/>
      <c r="TO160" s="41"/>
      <c r="TP160" s="41"/>
      <c r="TQ160" s="41"/>
      <c r="TR160" s="41"/>
      <c r="TS160" s="41"/>
      <c r="TT160" s="41"/>
      <c r="TU160" s="41"/>
      <c r="TV160" s="41"/>
      <c r="TW160" s="41"/>
      <c r="TX160" s="41"/>
      <c r="TY160" s="41"/>
      <c r="TZ160" s="41"/>
      <c r="UA160" s="41"/>
      <c r="UB160" s="41"/>
      <c r="UC160" s="41"/>
      <c r="UD160" s="41"/>
      <c r="UE160" s="41"/>
      <c r="UF160" s="41"/>
      <c r="UG160" s="41"/>
      <c r="UH160" s="41"/>
      <c r="UI160" s="41"/>
      <c r="UJ160" s="41"/>
      <c r="UK160" s="41"/>
      <c r="UL160" s="41"/>
    </row>
    <row r="161" spans="1:558" s="49" customFormat="1" x14ac:dyDescent="0.2">
      <c r="A161" s="124">
        <v>55</v>
      </c>
      <c r="B161" s="131" t="s">
        <v>174</v>
      </c>
      <c r="C161" s="127" t="s">
        <v>99</v>
      </c>
      <c r="D161" s="74" t="s">
        <v>1</v>
      </c>
      <c r="E161" s="63">
        <v>737</v>
      </c>
      <c r="F161" s="8" t="s">
        <v>32</v>
      </c>
      <c r="G161" s="5">
        <f t="shared" si="66"/>
        <v>0</v>
      </c>
      <c r="H161" s="36">
        <f>SUM(H162:H164)</f>
        <v>0</v>
      </c>
      <c r="I161" s="36">
        <f t="shared" ref="I161:L161" si="74">SUM(I162:I164)</f>
        <v>0</v>
      </c>
      <c r="J161" s="36">
        <f t="shared" si="74"/>
        <v>0</v>
      </c>
      <c r="K161" s="36">
        <f t="shared" si="74"/>
        <v>0</v>
      </c>
      <c r="L161" s="36">
        <f t="shared" si="74"/>
        <v>0</v>
      </c>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c r="BI161" s="41"/>
      <c r="BJ161" s="41"/>
      <c r="BK161" s="41"/>
      <c r="BL161" s="41"/>
      <c r="BM161" s="41"/>
      <c r="BN161" s="41"/>
      <c r="BO161" s="41"/>
      <c r="BP161" s="41"/>
      <c r="BQ161" s="41"/>
      <c r="BR161" s="41"/>
      <c r="BS161" s="41"/>
      <c r="BT161" s="41"/>
      <c r="BU161" s="41"/>
      <c r="BV161" s="41"/>
      <c r="BW161" s="41"/>
      <c r="BX161" s="41"/>
      <c r="BY161" s="41"/>
      <c r="BZ161" s="41"/>
      <c r="CA161" s="41"/>
      <c r="CB161" s="41"/>
      <c r="CC161" s="41"/>
      <c r="CD161" s="41"/>
      <c r="CE161" s="41"/>
      <c r="CF161" s="41"/>
      <c r="CG161" s="41"/>
      <c r="CH161" s="41"/>
      <c r="CI161" s="41"/>
      <c r="CJ161" s="41"/>
      <c r="CK161" s="41"/>
      <c r="CL161" s="41"/>
      <c r="CM161" s="41"/>
      <c r="CN161" s="41"/>
      <c r="CO161" s="41"/>
      <c r="CP161" s="41"/>
      <c r="CQ161" s="41"/>
      <c r="CR161" s="41"/>
      <c r="CS161" s="41"/>
      <c r="CT161" s="41"/>
      <c r="CU161" s="41"/>
      <c r="CV161" s="41"/>
      <c r="CW161" s="41"/>
      <c r="CX161" s="41"/>
      <c r="CY161" s="41"/>
      <c r="CZ161" s="41"/>
      <c r="DA161" s="41"/>
      <c r="DB161" s="41"/>
      <c r="DC161" s="41"/>
      <c r="DD161" s="41"/>
      <c r="DE161" s="41"/>
      <c r="DF161" s="41"/>
      <c r="DG161" s="41"/>
      <c r="DH161" s="41"/>
      <c r="DI161" s="41"/>
      <c r="DJ161" s="41"/>
      <c r="DK161" s="41"/>
      <c r="DL161" s="41"/>
      <c r="DM161" s="41"/>
      <c r="DN161" s="41"/>
      <c r="DO161" s="41"/>
      <c r="DP161" s="41"/>
      <c r="DQ161" s="41"/>
      <c r="DR161" s="41"/>
      <c r="DS161" s="41"/>
      <c r="DT161" s="41"/>
      <c r="DU161" s="41"/>
      <c r="DV161" s="41"/>
      <c r="DW161" s="41"/>
      <c r="DX161" s="41"/>
      <c r="DY161" s="41"/>
      <c r="DZ161" s="41"/>
      <c r="EA161" s="41"/>
      <c r="EB161" s="41"/>
      <c r="EC161" s="41"/>
      <c r="ED161" s="41"/>
      <c r="EE161" s="41"/>
      <c r="EF161" s="41"/>
      <c r="EG161" s="41"/>
      <c r="EH161" s="41"/>
      <c r="EI161" s="41"/>
      <c r="EJ161" s="41"/>
      <c r="EK161" s="41"/>
      <c r="EL161" s="41"/>
      <c r="EM161" s="41"/>
      <c r="EN161" s="41"/>
      <c r="EO161" s="41"/>
      <c r="EP161" s="41"/>
      <c r="EQ161" s="41"/>
      <c r="ER161" s="41"/>
      <c r="ES161" s="41"/>
      <c r="ET161" s="41"/>
      <c r="EU161" s="41"/>
      <c r="EV161" s="41"/>
      <c r="EW161" s="41"/>
      <c r="EX161" s="41"/>
      <c r="EY161" s="41"/>
      <c r="EZ161" s="41"/>
      <c r="FA161" s="41"/>
      <c r="FB161" s="41"/>
      <c r="FC161" s="41"/>
      <c r="FD161" s="41"/>
      <c r="FE161" s="41"/>
      <c r="FF161" s="41"/>
      <c r="FG161" s="41"/>
      <c r="FH161" s="41"/>
      <c r="FI161" s="41"/>
      <c r="FJ161" s="41"/>
      <c r="FK161" s="41"/>
      <c r="FL161" s="41"/>
      <c r="FM161" s="41"/>
      <c r="FN161" s="41"/>
      <c r="FO161" s="41"/>
      <c r="FP161" s="41"/>
      <c r="FQ161" s="41"/>
      <c r="FR161" s="41"/>
      <c r="FS161" s="41"/>
      <c r="FT161" s="41"/>
      <c r="FU161" s="41"/>
      <c r="FV161" s="41"/>
      <c r="FW161" s="41"/>
      <c r="FX161" s="41"/>
      <c r="FY161" s="41"/>
      <c r="FZ161" s="41"/>
      <c r="GA161" s="41"/>
      <c r="GB161" s="41"/>
      <c r="GC161" s="41"/>
      <c r="GD161" s="41"/>
      <c r="GE161" s="41"/>
      <c r="GF161" s="41"/>
      <c r="GG161" s="41"/>
      <c r="GH161" s="41"/>
      <c r="GI161" s="41"/>
      <c r="GJ161" s="41"/>
      <c r="GK161" s="41"/>
      <c r="GL161" s="41"/>
      <c r="GM161" s="41"/>
      <c r="GN161" s="41"/>
      <c r="GO161" s="41"/>
      <c r="GP161" s="41"/>
      <c r="GQ161" s="41"/>
      <c r="GR161" s="41"/>
      <c r="GS161" s="41"/>
      <c r="GT161" s="41"/>
      <c r="GU161" s="41"/>
      <c r="GV161" s="41"/>
      <c r="GW161" s="41"/>
      <c r="GX161" s="41"/>
      <c r="GY161" s="41"/>
      <c r="GZ161" s="41"/>
      <c r="HA161" s="41"/>
      <c r="HB161" s="41"/>
      <c r="HC161" s="41"/>
      <c r="HD161" s="41"/>
      <c r="HE161" s="41"/>
      <c r="HF161" s="41"/>
      <c r="HG161" s="41"/>
      <c r="HH161" s="41"/>
      <c r="HI161" s="41"/>
      <c r="HJ161" s="41"/>
      <c r="HK161" s="41"/>
      <c r="HL161" s="41"/>
      <c r="HM161" s="41"/>
      <c r="HN161" s="41"/>
      <c r="HO161" s="41"/>
      <c r="HP161" s="41"/>
      <c r="HQ161" s="41"/>
      <c r="HR161" s="41"/>
      <c r="HS161" s="41"/>
      <c r="HT161" s="41"/>
      <c r="HU161" s="41"/>
      <c r="HV161" s="41"/>
      <c r="HW161" s="41"/>
      <c r="HX161" s="41"/>
      <c r="HY161" s="41"/>
      <c r="HZ161" s="41"/>
      <c r="IA161" s="41"/>
      <c r="IB161" s="41"/>
      <c r="IC161" s="41"/>
      <c r="ID161" s="41"/>
      <c r="IE161" s="41"/>
      <c r="IF161" s="41"/>
      <c r="IG161" s="41"/>
      <c r="IH161" s="41"/>
      <c r="II161" s="41"/>
      <c r="IJ161" s="41"/>
      <c r="IK161" s="41"/>
      <c r="IL161" s="41"/>
      <c r="IM161" s="41"/>
      <c r="IN161" s="41"/>
      <c r="IO161" s="41"/>
      <c r="IP161" s="41"/>
      <c r="IQ161" s="41"/>
      <c r="IR161" s="41"/>
      <c r="IS161" s="41"/>
      <c r="IT161" s="41"/>
      <c r="IU161" s="41"/>
      <c r="IV161" s="41"/>
      <c r="IW161" s="41"/>
      <c r="IX161" s="41"/>
      <c r="IY161" s="41"/>
      <c r="IZ161" s="41"/>
      <c r="JA161" s="41"/>
      <c r="JB161" s="41"/>
      <c r="JC161" s="41"/>
      <c r="JD161" s="41"/>
      <c r="JE161" s="41"/>
      <c r="JF161" s="41"/>
      <c r="JG161" s="41"/>
      <c r="JH161" s="41"/>
      <c r="JI161" s="41"/>
      <c r="JJ161" s="41"/>
      <c r="JK161" s="41"/>
      <c r="JL161" s="41"/>
      <c r="JM161" s="41"/>
      <c r="JN161" s="41"/>
      <c r="JO161" s="41"/>
      <c r="JP161" s="41"/>
      <c r="JQ161" s="41"/>
      <c r="JR161" s="41"/>
      <c r="JS161" s="41"/>
      <c r="JT161" s="41"/>
      <c r="JU161" s="41"/>
      <c r="JV161" s="41"/>
      <c r="JW161" s="41"/>
      <c r="JX161" s="41"/>
      <c r="JY161" s="41"/>
      <c r="JZ161" s="41"/>
      <c r="KA161" s="41"/>
      <c r="KB161" s="41"/>
      <c r="KC161" s="41"/>
      <c r="KD161" s="41"/>
      <c r="KE161" s="41"/>
      <c r="KF161" s="41"/>
      <c r="KG161" s="41"/>
      <c r="KH161" s="41"/>
      <c r="KI161" s="41"/>
      <c r="KJ161" s="41"/>
      <c r="KK161" s="41"/>
      <c r="KL161" s="41"/>
      <c r="KM161" s="41"/>
      <c r="KN161" s="41"/>
      <c r="KO161" s="41"/>
      <c r="KP161" s="41"/>
      <c r="KQ161" s="41"/>
      <c r="KR161" s="41"/>
      <c r="KS161" s="41"/>
      <c r="KT161" s="41"/>
      <c r="KU161" s="41"/>
      <c r="KV161" s="41"/>
      <c r="KW161" s="41"/>
      <c r="KX161" s="41"/>
      <c r="KY161" s="41"/>
      <c r="KZ161" s="41"/>
      <c r="LA161" s="41"/>
      <c r="LB161" s="41"/>
      <c r="LC161" s="41"/>
      <c r="LD161" s="41"/>
      <c r="LE161" s="41"/>
      <c r="LF161" s="41"/>
      <c r="LG161" s="41"/>
      <c r="LH161" s="41"/>
      <c r="LI161" s="41"/>
      <c r="LJ161" s="41"/>
      <c r="LK161" s="41"/>
      <c r="LL161" s="41"/>
      <c r="LM161" s="41"/>
      <c r="LN161" s="41"/>
      <c r="LO161" s="41"/>
      <c r="LP161" s="41"/>
      <c r="LQ161" s="41"/>
      <c r="LR161" s="41"/>
      <c r="LS161" s="41"/>
      <c r="LT161" s="41"/>
      <c r="LU161" s="41"/>
      <c r="LV161" s="41"/>
      <c r="LW161" s="41"/>
      <c r="LX161" s="41"/>
      <c r="LY161" s="41"/>
      <c r="LZ161" s="41"/>
      <c r="MA161" s="41"/>
      <c r="MB161" s="41"/>
      <c r="MC161" s="41"/>
      <c r="MD161" s="41"/>
      <c r="ME161" s="41"/>
      <c r="MF161" s="41"/>
      <c r="MG161" s="41"/>
      <c r="MH161" s="41"/>
      <c r="MI161" s="41"/>
      <c r="MJ161" s="41"/>
      <c r="MK161" s="41"/>
      <c r="ML161" s="41"/>
      <c r="MM161" s="41"/>
      <c r="MN161" s="41"/>
      <c r="MO161" s="41"/>
      <c r="MP161" s="41"/>
      <c r="MQ161" s="41"/>
      <c r="MR161" s="41"/>
      <c r="MS161" s="41"/>
      <c r="MT161" s="41"/>
      <c r="MU161" s="41"/>
      <c r="MV161" s="41"/>
      <c r="MW161" s="41"/>
      <c r="MX161" s="41"/>
      <c r="MY161" s="41"/>
      <c r="MZ161" s="41"/>
      <c r="NA161" s="41"/>
      <c r="NB161" s="41"/>
      <c r="NC161" s="41"/>
      <c r="ND161" s="41"/>
      <c r="NE161" s="41"/>
      <c r="NF161" s="41"/>
      <c r="NG161" s="41"/>
      <c r="NH161" s="41"/>
      <c r="NI161" s="41"/>
      <c r="NJ161" s="41"/>
      <c r="NK161" s="41"/>
      <c r="NL161" s="41"/>
      <c r="NM161" s="41"/>
      <c r="NN161" s="41"/>
      <c r="NO161" s="41"/>
      <c r="NP161" s="41"/>
      <c r="NQ161" s="41"/>
      <c r="NR161" s="41"/>
      <c r="NS161" s="41"/>
      <c r="NT161" s="41"/>
      <c r="NU161" s="41"/>
      <c r="NV161" s="41"/>
      <c r="NW161" s="41"/>
      <c r="NX161" s="41"/>
      <c r="NY161" s="41"/>
      <c r="NZ161" s="41"/>
      <c r="OA161" s="41"/>
      <c r="OB161" s="41"/>
      <c r="OC161" s="41"/>
      <c r="OD161" s="41"/>
      <c r="OE161" s="41"/>
      <c r="OF161" s="41"/>
      <c r="OG161" s="41"/>
      <c r="OH161" s="41"/>
      <c r="OI161" s="41"/>
      <c r="OJ161" s="41"/>
      <c r="OK161" s="41"/>
      <c r="OL161" s="41"/>
      <c r="OM161" s="41"/>
      <c r="ON161" s="41"/>
      <c r="OO161" s="41"/>
      <c r="OP161" s="41"/>
      <c r="OQ161" s="41"/>
      <c r="OR161" s="41"/>
      <c r="OS161" s="41"/>
      <c r="OT161" s="41"/>
      <c r="OU161" s="41"/>
      <c r="OV161" s="41"/>
      <c r="OW161" s="41"/>
      <c r="OX161" s="41"/>
      <c r="OY161" s="41"/>
      <c r="OZ161" s="41"/>
      <c r="PA161" s="41"/>
      <c r="PB161" s="41"/>
      <c r="PC161" s="41"/>
      <c r="PD161" s="41"/>
      <c r="PE161" s="41"/>
      <c r="PF161" s="41"/>
      <c r="PG161" s="41"/>
      <c r="PH161" s="41"/>
      <c r="PI161" s="41"/>
      <c r="PJ161" s="41"/>
      <c r="PK161" s="41"/>
      <c r="PL161" s="41"/>
      <c r="PM161" s="41"/>
      <c r="PN161" s="41"/>
      <c r="PO161" s="41"/>
      <c r="PP161" s="41"/>
      <c r="PQ161" s="41"/>
      <c r="PR161" s="41"/>
      <c r="PS161" s="41"/>
      <c r="PT161" s="41"/>
      <c r="PU161" s="41"/>
      <c r="PV161" s="41"/>
      <c r="PW161" s="41"/>
      <c r="PX161" s="41"/>
      <c r="PY161" s="41"/>
      <c r="PZ161" s="41"/>
      <c r="QA161" s="41"/>
      <c r="QB161" s="41"/>
      <c r="QC161" s="41"/>
      <c r="QD161" s="41"/>
      <c r="QE161" s="41"/>
      <c r="QF161" s="41"/>
      <c r="QG161" s="41"/>
      <c r="QH161" s="41"/>
      <c r="QI161" s="41"/>
      <c r="QJ161" s="41"/>
      <c r="QK161" s="41"/>
      <c r="QL161" s="41"/>
      <c r="QM161" s="41"/>
      <c r="QN161" s="41"/>
      <c r="QO161" s="41"/>
      <c r="QP161" s="41"/>
      <c r="QQ161" s="41"/>
      <c r="QR161" s="41"/>
      <c r="QS161" s="41"/>
      <c r="QT161" s="41"/>
      <c r="QU161" s="41"/>
      <c r="QV161" s="41"/>
      <c r="QW161" s="41"/>
      <c r="QX161" s="41"/>
      <c r="QY161" s="41"/>
      <c r="QZ161" s="41"/>
      <c r="RA161" s="41"/>
      <c r="RB161" s="41"/>
      <c r="RC161" s="41"/>
      <c r="RD161" s="41"/>
      <c r="RE161" s="41"/>
      <c r="RF161" s="41"/>
      <c r="RG161" s="41"/>
      <c r="RH161" s="41"/>
      <c r="RI161" s="41"/>
      <c r="RJ161" s="41"/>
      <c r="RK161" s="41"/>
      <c r="RL161" s="41"/>
      <c r="RM161" s="41"/>
      <c r="RN161" s="41"/>
      <c r="RO161" s="41"/>
      <c r="RP161" s="41"/>
      <c r="RQ161" s="41"/>
      <c r="RR161" s="41"/>
      <c r="RS161" s="41"/>
      <c r="RT161" s="41"/>
      <c r="RU161" s="41"/>
      <c r="RV161" s="41"/>
      <c r="RW161" s="41"/>
      <c r="RX161" s="41"/>
      <c r="RY161" s="41"/>
      <c r="RZ161" s="41"/>
      <c r="SA161" s="41"/>
      <c r="SB161" s="41"/>
      <c r="SC161" s="41"/>
      <c r="SD161" s="41"/>
      <c r="SE161" s="41"/>
      <c r="SF161" s="41"/>
      <c r="SG161" s="41"/>
      <c r="SH161" s="41"/>
      <c r="SI161" s="41"/>
      <c r="SJ161" s="41"/>
      <c r="SK161" s="41"/>
      <c r="SL161" s="41"/>
      <c r="SM161" s="41"/>
      <c r="SN161" s="41"/>
      <c r="SO161" s="41"/>
      <c r="SP161" s="41"/>
      <c r="SQ161" s="41"/>
      <c r="SR161" s="41"/>
      <c r="SS161" s="41"/>
      <c r="ST161" s="41"/>
      <c r="SU161" s="41"/>
      <c r="SV161" s="41"/>
      <c r="SW161" s="41"/>
      <c r="SX161" s="41"/>
      <c r="SY161" s="41"/>
      <c r="SZ161" s="41"/>
      <c r="TA161" s="41"/>
      <c r="TB161" s="41"/>
      <c r="TC161" s="41"/>
      <c r="TD161" s="41"/>
      <c r="TE161" s="41"/>
      <c r="TF161" s="41"/>
      <c r="TG161" s="41"/>
      <c r="TH161" s="41"/>
      <c r="TI161" s="41"/>
      <c r="TJ161" s="41"/>
      <c r="TK161" s="41"/>
      <c r="TL161" s="41"/>
      <c r="TM161" s="41"/>
      <c r="TN161" s="41"/>
      <c r="TO161" s="41"/>
      <c r="TP161" s="41"/>
      <c r="TQ161" s="41"/>
      <c r="TR161" s="41"/>
      <c r="TS161" s="41"/>
      <c r="TT161" s="41"/>
      <c r="TU161" s="41"/>
      <c r="TV161" s="41"/>
      <c r="TW161" s="41"/>
      <c r="TX161" s="41"/>
      <c r="TY161" s="41"/>
      <c r="TZ161" s="41"/>
      <c r="UA161" s="41"/>
      <c r="UB161" s="41"/>
      <c r="UC161" s="41"/>
      <c r="UD161" s="41"/>
      <c r="UE161" s="41"/>
      <c r="UF161" s="41"/>
      <c r="UG161" s="41"/>
      <c r="UH161" s="41"/>
      <c r="UI161" s="41"/>
      <c r="UJ161" s="41"/>
      <c r="UK161" s="41"/>
      <c r="UL161" s="41"/>
    </row>
    <row r="162" spans="1:558" s="49" customFormat="1" ht="22.5" x14ac:dyDescent="0.2">
      <c r="A162" s="125"/>
      <c r="B162" s="132"/>
      <c r="C162" s="128"/>
      <c r="D162" s="74" t="s">
        <v>46</v>
      </c>
      <c r="E162" s="63">
        <v>737</v>
      </c>
      <c r="F162" s="8" t="s">
        <v>32</v>
      </c>
      <c r="G162" s="5">
        <f t="shared" si="66"/>
        <v>0</v>
      </c>
      <c r="H162" s="36">
        <v>0</v>
      </c>
      <c r="I162" s="36">
        <v>0</v>
      </c>
      <c r="J162" s="5">
        <v>0</v>
      </c>
      <c r="K162" s="5">
        <v>0</v>
      </c>
      <c r="L162" s="5">
        <v>0</v>
      </c>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c r="BI162" s="41"/>
      <c r="BJ162" s="41"/>
      <c r="BK162" s="41"/>
      <c r="BL162" s="41"/>
      <c r="BM162" s="41"/>
      <c r="BN162" s="41"/>
      <c r="BO162" s="41"/>
      <c r="BP162" s="41"/>
      <c r="BQ162" s="41"/>
      <c r="BR162" s="41"/>
      <c r="BS162" s="41"/>
      <c r="BT162" s="41"/>
      <c r="BU162" s="41"/>
      <c r="BV162" s="41"/>
      <c r="BW162" s="41"/>
      <c r="BX162" s="41"/>
      <c r="BY162" s="41"/>
      <c r="BZ162" s="41"/>
      <c r="CA162" s="41"/>
      <c r="CB162" s="41"/>
      <c r="CC162" s="41"/>
      <c r="CD162" s="41"/>
      <c r="CE162" s="41"/>
      <c r="CF162" s="41"/>
      <c r="CG162" s="41"/>
      <c r="CH162" s="41"/>
      <c r="CI162" s="41"/>
      <c r="CJ162" s="41"/>
      <c r="CK162" s="41"/>
      <c r="CL162" s="41"/>
      <c r="CM162" s="41"/>
      <c r="CN162" s="41"/>
      <c r="CO162" s="41"/>
      <c r="CP162" s="41"/>
      <c r="CQ162" s="41"/>
      <c r="CR162" s="41"/>
      <c r="CS162" s="41"/>
      <c r="CT162" s="41"/>
      <c r="CU162" s="41"/>
      <c r="CV162" s="41"/>
      <c r="CW162" s="41"/>
      <c r="CX162" s="41"/>
      <c r="CY162" s="41"/>
      <c r="CZ162" s="41"/>
      <c r="DA162" s="41"/>
      <c r="DB162" s="41"/>
      <c r="DC162" s="41"/>
      <c r="DD162" s="41"/>
      <c r="DE162" s="41"/>
      <c r="DF162" s="41"/>
      <c r="DG162" s="41"/>
      <c r="DH162" s="41"/>
      <c r="DI162" s="41"/>
      <c r="DJ162" s="41"/>
      <c r="DK162" s="41"/>
      <c r="DL162" s="41"/>
      <c r="DM162" s="41"/>
      <c r="DN162" s="41"/>
      <c r="DO162" s="41"/>
      <c r="DP162" s="41"/>
      <c r="DQ162" s="41"/>
      <c r="DR162" s="41"/>
      <c r="DS162" s="41"/>
      <c r="DT162" s="41"/>
      <c r="DU162" s="41"/>
      <c r="DV162" s="41"/>
      <c r="DW162" s="41"/>
      <c r="DX162" s="41"/>
      <c r="DY162" s="41"/>
      <c r="DZ162" s="41"/>
      <c r="EA162" s="41"/>
      <c r="EB162" s="41"/>
      <c r="EC162" s="41"/>
      <c r="ED162" s="41"/>
      <c r="EE162" s="41"/>
      <c r="EF162" s="41"/>
      <c r="EG162" s="41"/>
      <c r="EH162" s="41"/>
      <c r="EI162" s="41"/>
      <c r="EJ162" s="41"/>
      <c r="EK162" s="41"/>
      <c r="EL162" s="41"/>
      <c r="EM162" s="41"/>
      <c r="EN162" s="41"/>
      <c r="EO162" s="41"/>
      <c r="EP162" s="41"/>
      <c r="EQ162" s="41"/>
      <c r="ER162" s="41"/>
      <c r="ES162" s="41"/>
      <c r="ET162" s="41"/>
      <c r="EU162" s="41"/>
      <c r="EV162" s="41"/>
      <c r="EW162" s="41"/>
      <c r="EX162" s="41"/>
      <c r="EY162" s="41"/>
      <c r="EZ162" s="41"/>
      <c r="FA162" s="41"/>
      <c r="FB162" s="41"/>
      <c r="FC162" s="41"/>
      <c r="FD162" s="41"/>
      <c r="FE162" s="41"/>
      <c r="FF162" s="41"/>
      <c r="FG162" s="41"/>
      <c r="FH162" s="41"/>
      <c r="FI162" s="41"/>
      <c r="FJ162" s="41"/>
      <c r="FK162" s="41"/>
      <c r="FL162" s="41"/>
      <c r="FM162" s="41"/>
      <c r="FN162" s="41"/>
      <c r="FO162" s="41"/>
      <c r="FP162" s="41"/>
      <c r="FQ162" s="41"/>
      <c r="FR162" s="41"/>
      <c r="FS162" s="41"/>
      <c r="FT162" s="41"/>
      <c r="FU162" s="41"/>
      <c r="FV162" s="41"/>
      <c r="FW162" s="41"/>
      <c r="FX162" s="41"/>
      <c r="FY162" s="41"/>
      <c r="FZ162" s="41"/>
      <c r="GA162" s="41"/>
      <c r="GB162" s="41"/>
      <c r="GC162" s="41"/>
      <c r="GD162" s="41"/>
      <c r="GE162" s="41"/>
      <c r="GF162" s="41"/>
      <c r="GG162" s="41"/>
      <c r="GH162" s="41"/>
      <c r="GI162" s="41"/>
      <c r="GJ162" s="41"/>
      <c r="GK162" s="41"/>
      <c r="GL162" s="41"/>
      <c r="GM162" s="41"/>
      <c r="GN162" s="41"/>
      <c r="GO162" s="41"/>
      <c r="GP162" s="41"/>
      <c r="GQ162" s="41"/>
      <c r="GR162" s="41"/>
      <c r="GS162" s="41"/>
      <c r="GT162" s="41"/>
      <c r="GU162" s="41"/>
      <c r="GV162" s="41"/>
      <c r="GW162" s="41"/>
      <c r="GX162" s="41"/>
      <c r="GY162" s="41"/>
      <c r="GZ162" s="41"/>
      <c r="HA162" s="41"/>
      <c r="HB162" s="41"/>
      <c r="HC162" s="41"/>
      <c r="HD162" s="41"/>
      <c r="HE162" s="41"/>
      <c r="HF162" s="41"/>
      <c r="HG162" s="41"/>
      <c r="HH162" s="41"/>
      <c r="HI162" s="41"/>
      <c r="HJ162" s="41"/>
      <c r="HK162" s="41"/>
      <c r="HL162" s="41"/>
      <c r="HM162" s="41"/>
      <c r="HN162" s="41"/>
      <c r="HO162" s="41"/>
      <c r="HP162" s="41"/>
      <c r="HQ162" s="41"/>
      <c r="HR162" s="41"/>
      <c r="HS162" s="41"/>
      <c r="HT162" s="41"/>
      <c r="HU162" s="41"/>
      <c r="HV162" s="41"/>
      <c r="HW162" s="41"/>
      <c r="HX162" s="41"/>
      <c r="HY162" s="41"/>
      <c r="HZ162" s="41"/>
      <c r="IA162" s="41"/>
      <c r="IB162" s="41"/>
      <c r="IC162" s="41"/>
      <c r="ID162" s="41"/>
      <c r="IE162" s="41"/>
      <c r="IF162" s="41"/>
      <c r="IG162" s="41"/>
      <c r="IH162" s="41"/>
      <c r="II162" s="41"/>
      <c r="IJ162" s="41"/>
      <c r="IK162" s="41"/>
      <c r="IL162" s="41"/>
      <c r="IM162" s="41"/>
      <c r="IN162" s="41"/>
      <c r="IO162" s="41"/>
      <c r="IP162" s="41"/>
      <c r="IQ162" s="41"/>
      <c r="IR162" s="41"/>
      <c r="IS162" s="41"/>
      <c r="IT162" s="41"/>
      <c r="IU162" s="41"/>
      <c r="IV162" s="41"/>
      <c r="IW162" s="41"/>
      <c r="IX162" s="41"/>
      <c r="IY162" s="41"/>
      <c r="IZ162" s="41"/>
      <c r="JA162" s="41"/>
      <c r="JB162" s="41"/>
      <c r="JC162" s="41"/>
      <c r="JD162" s="41"/>
      <c r="JE162" s="41"/>
      <c r="JF162" s="41"/>
      <c r="JG162" s="41"/>
      <c r="JH162" s="41"/>
      <c r="JI162" s="41"/>
      <c r="JJ162" s="41"/>
      <c r="JK162" s="41"/>
      <c r="JL162" s="41"/>
      <c r="JM162" s="41"/>
      <c r="JN162" s="41"/>
      <c r="JO162" s="41"/>
      <c r="JP162" s="41"/>
      <c r="JQ162" s="41"/>
      <c r="JR162" s="41"/>
      <c r="JS162" s="41"/>
      <c r="JT162" s="41"/>
      <c r="JU162" s="41"/>
      <c r="JV162" s="41"/>
      <c r="JW162" s="41"/>
      <c r="JX162" s="41"/>
      <c r="JY162" s="41"/>
      <c r="JZ162" s="41"/>
      <c r="KA162" s="41"/>
      <c r="KB162" s="41"/>
      <c r="KC162" s="41"/>
      <c r="KD162" s="41"/>
      <c r="KE162" s="41"/>
      <c r="KF162" s="41"/>
      <c r="KG162" s="41"/>
      <c r="KH162" s="41"/>
      <c r="KI162" s="41"/>
      <c r="KJ162" s="41"/>
      <c r="KK162" s="41"/>
      <c r="KL162" s="41"/>
      <c r="KM162" s="41"/>
      <c r="KN162" s="41"/>
      <c r="KO162" s="41"/>
      <c r="KP162" s="41"/>
      <c r="KQ162" s="41"/>
      <c r="KR162" s="41"/>
      <c r="KS162" s="41"/>
      <c r="KT162" s="41"/>
      <c r="KU162" s="41"/>
      <c r="KV162" s="41"/>
      <c r="KW162" s="41"/>
      <c r="KX162" s="41"/>
      <c r="KY162" s="41"/>
      <c r="KZ162" s="41"/>
      <c r="LA162" s="41"/>
      <c r="LB162" s="41"/>
      <c r="LC162" s="41"/>
      <c r="LD162" s="41"/>
      <c r="LE162" s="41"/>
      <c r="LF162" s="41"/>
      <c r="LG162" s="41"/>
      <c r="LH162" s="41"/>
      <c r="LI162" s="41"/>
      <c r="LJ162" s="41"/>
      <c r="LK162" s="41"/>
      <c r="LL162" s="41"/>
      <c r="LM162" s="41"/>
      <c r="LN162" s="41"/>
      <c r="LO162" s="41"/>
      <c r="LP162" s="41"/>
      <c r="LQ162" s="41"/>
      <c r="LR162" s="41"/>
      <c r="LS162" s="41"/>
      <c r="LT162" s="41"/>
      <c r="LU162" s="41"/>
      <c r="LV162" s="41"/>
      <c r="LW162" s="41"/>
      <c r="LX162" s="41"/>
      <c r="LY162" s="41"/>
      <c r="LZ162" s="41"/>
      <c r="MA162" s="41"/>
      <c r="MB162" s="41"/>
      <c r="MC162" s="41"/>
      <c r="MD162" s="41"/>
      <c r="ME162" s="41"/>
      <c r="MF162" s="41"/>
      <c r="MG162" s="41"/>
      <c r="MH162" s="41"/>
      <c r="MI162" s="41"/>
      <c r="MJ162" s="41"/>
      <c r="MK162" s="41"/>
      <c r="ML162" s="41"/>
      <c r="MM162" s="41"/>
      <c r="MN162" s="41"/>
      <c r="MO162" s="41"/>
      <c r="MP162" s="41"/>
      <c r="MQ162" s="41"/>
      <c r="MR162" s="41"/>
      <c r="MS162" s="41"/>
      <c r="MT162" s="41"/>
      <c r="MU162" s="41"/>
      <c r="MV162" s="41"/>
      <c r="MW162" s="41"/>
      <c r="MX162" s="41"/>
      <c r="MY162" s="41"/>
      <c r="MZ162" s="41"/>
      <c r="NA162" s="41"/>
      <c r="NB162" s="41"/>
      <c r="NC162" s="41"/>
      <c r="ND162" s="41"/>
      <c r="NE162" s="41"/>
      <c r="NF162" s="41"/>
      <c r="NG162" s="41"/>
      <c r="NH162" s="41"/>
      <c r="NI162" s="41"/>
      <c r="NJ162" s="41"/>
      <c r="NK162" s="41"/>
      <c r="NL162" s="41"/>
      <c r="NM162" s="41"/>
      <c r="NN162" s="41"/>
      <c r="NO162" s="41"/>
      <c r="NP162" s="41"/>
      <c r="NQ162" s="41"/>
      <c r="NR162" s="41"/>
      <c r="NS162" s="41"/>
      <c r="NT162" s="41"/>
      <c r="NU162" s="41"/>
      <c r="NV162" s="41"/>
      <c r="NW162" s="41"/>
      <c r="NX162" s="41"/>
      <c r="NY162" s="41"/>
      <c r="NZ162" s="41"/>
      <c r="OA162" s="41"/>
      <c r="OB162" s="41"/>
      <c r="OC162" s="41"/>
      <c r="OD162" s="41"/>
      <c r="OE162" s="41"/>
      <c r="OF162" s="41"/>
      <c r="OG162" s="41"/>
      <c r="OH162" s="41"/>
      <c r="OI162" s="41"/>
      <c r="OJ162" s="41"/>
      <c r="OK162" s="41"/>
      <c r="OL162" s="41"/>
      <c r="OM162" s="41"/>
      <c r="ON162" s="41"/>
      <c r="OO162" s="41"/>
      <c r="OP162" s="41"/>
      <c r="OQ162" s="41"/>
      <c r="OR162" s="41"/>
      <c r="OS162" s="41"/>
      <c r="OT162" s="41"/>
      <c r="OU162" s="41"/>
      <c r="OV162" s="41"/>
      <c r="OW162" s="41"/>
      <c r="OX162" s="41"/>
      <c r="OY162" s="41"/>
      <c r="OZ162" s="41"/>
      <c r="PA162" s="41"/>
      <c r="PB162" s="41"/>
      <c r="PC162" s="41"/>
      <c r="PD162" s="41"/>
      <c r="PE162" s="41"/>
      <c r="PF162" s="41"/>
      <c r="PG162" s="41"/>
      <c r="PH162" s="41"/>
      <c r="PI162" s="41"/>
      <c r="PJ162" s="41"/>
      <c r="PK162" s="41"/>
      <c r="PL162" s="41"/>
      <c r="PM162" s="41"/>
      <c r="PN162" s="41"/>
      <c r="PO162" s="41"/>
      <c r="PP162" s="41"/>
      <c r="PQ162" s="41"/>
      <c r="PR162" s="41"/>
      <c r="PS162" s="41"/>
      <c r="PT162" s="41"/>
      <c r="PU162" s="41"/>
      <c r="PV162" s="41"/>
      <c r="PW162" s="41"/>
      <c r="PX162" s="41"/>
      <c r="PY162" s="41"/>
      <c r="PZ162" s="41"/>
      <c r="QA162" s="41"/>
      <c r="QB162" s="41"/>
      <c r="QC162" s="41"/>
      <c r="QD162" s="41"/>
      <c r="QE162" s="41"/>
      <c r="QF162" s="41"/>
      <c r="QG162" s="41"/>
      <c r="QH162" s="41"/>
      <c r="QI162" s="41"/>
      <c r="QJ162" s="41"/>
      <c r="QK162" s="41"/>
      <c r="QL162" s="41"/>
      <c r="QM162" s="41"/>
      <c r="QN162" s="41"/>
      <c r="QO162" s="41"/>
      <c r="QP162" s="41"/>
      <c r="QQ162" s="41"/>
      <c r="QR162" s="41"/>
      <c r="QS162" s="41"/>
      <c r="QT162" s="41"/>
      <c r="QU162" s="41"/>
      <c r="QV162" s="41"/>
      <c r="QW162" s="41"/>
      <c r="QX162" s="41"/>
      <c r="QY162" s="41"/>
      <c r="QZ162" s="41"/>
      <c r="RA162" s="41"/>
      <c r="RB162" s="41"/>
      <c r="RC162" s="41"/>
      <c r="RD162" s="41"/>
      <c r="RE162" s="41"/>
      <c r="RF162" s="41"/>
      <c r="RG162" s="41"/>
      <c r="RH162" s="41"/>
      <c r="RI162" s="41"/>
      <c r="RJ162" s="41"/>
      <c r="RK162" s="41"/>
      <c r="RL162" s="41"/>
      <c r="RM162" s="41"/>
      <c r="RN162" s="41"/>
      <c r="RO162" s="41"/>
      <c r="RP162" s="41"/>
      <c r="RQ162" s="41"/>
      <c r="RR162" s="41"/>
      <c r="RS162" s="41"/>
      <c r="RT162" s="41"/>
      <c r="RU162" s="41"/>
      <c r="RV162" s="41"/>
      <c r="RW162" s="41"/>
      <c r="RX162" s="41"/>
      <c r="RY162" s="41"/>
      <c r="RZ162" s="41"/>
      <c r="SA162" s="41"/>
      <c r="SB162" s="41"/>
      <c r="SC162" s="41"/>
      <c r="SD162" s="41"/>
      <c r="SE162" s="41"/>
      <c r="SF162" s="41"/>
      <c r="SG162" s="41"/>
      <c r="SH162" s="41"/>
      <c r="SI162" s="41"/>
      <c r="SJ162" s="41"/>
      <c r="SK162" s="41"/>
      <c r="SL162" s="41"/>
      <c r="SM162" s="41"/>
      <c r="SN162" s="41"/>
      <c r="SO162" s="41"/>
      <c r="SP162" s="41"/>
      <c r="SQ162" s="41"/>
      <c r="SR162" s="41"/>
      <c r="SS162" s="41"/>
      <c r="ST162" s="41"/>
      <c r="SU162" s="41"/>
      <c r="SV162" s="41"/>
      <c r="SW162" s="41"/>
      <c r="SX162" s="41"/>
      <c r="SY162" s="41"/>
      <c r="SZ162" s="41"/>
      <c r="TA162" s="41"/>
      <c r="TB162" s="41"/>
      <c r="TC162" s="41"/>
      <c r="TD162" s="41"/>
      <c r="TE162" s="41"/>
      <c r="TF162" s="41"/>
      <c r="TG162" s="41"/>
      <c r="TH162" s="41"/>
      <c r="TI162" s="41"/>
      <c r="TJ162" s="41"/>
      <c r="TK162" s="41"/>
      <c r="TL162" s="41"/>
      <c r="TM162" s="41"/>
      <c r="TN162" s="41"/>
      <c r="TO162" s="41"/>
      <c r="TP162" s="41"/>
      <c r="TQ162" s="41"/>
      <c r="TR162" s="41"/>
      <c r="TS162" s="41"/>
      <c r="TT162" s="41"/>
      <c r="TU162" s="41"/>
      <c r="TV162" s="41"/>
      <c r="TW162" s="41"/>
      <c r="TX162" s="41"/>
      <c r="TY162" s="41"/>
      <c r="TZ162" s="41"/>
      <c r="UA162" s="41"/>
      <c r="UB162" s="41"/>
      <c r="UC162" s="41"/>
      <c r="UD162" s="41"/>
      <c r="UE162" s="41"/>
      <c r="UF162" s="41"/>
      <c r="UG162" s="41"/>
      <c r="UH162" s="41"/>
      <c r="UI162" s="41"/>
      <c r="UJ162" s="41"/>
      <c r="UK162" s="41"/>
      <c r="UL162" s="41"/>
    </row>
    <row r="163" spans="1:558" s="49" customFormat="1" x14ac:dyDescent="0.2">
      <c r="A163" s="125"/>
      <c r="B163" s="132"/>
      <c r="C163" s="128"/>
      <c r="D163" s="74" t="s">
        <v>6</v>
      </c>
      <c r="E163" s="63">
        <v>737</v>
      </c>
      <c r="F163" s="8" t="s">
        <v>32</v>
      </c>
      <c r="G163" s="5">
        <f t="shared" si="66"/>
        <v>0</v>
      </c>
      <c r="H163" s="36">
        <v>0</v>
      </c>
      <c r="I163" s="36">
        <v>0</v>
      </c>
      <c r="J163" s="5">
        <v>0</v>
      </c>
      <c r="K163" s="5">
        <v>0</v>
      </c>
      <c r="L163" s="5">
        <v>0</v>
      </c>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c r="BI163" s="41"/>
      <c r="BJ163" s="41"/>
      <c r="BK163" s="41"/>
      <c r="BL163" s="41"/>
      <c r="BM163" s="41"/>
      <c r="BN163" s="41"/>
      <c r="BO163" s="41"/>
      <c r="BP163" s="41"/>
      <c r="BQ163" s="41"/>
      <c r="BR163" s="41"/>
      <c r="BS163" s="41"/>
      <c r="BT163" s="41"/>
      <c r="BU163" s="41"/>
      <c r="BV163" s="41"/>
      <c r="BW163" s="41"/>
      <c r="BX163" s="41"/>
      <c r="BY163" s="41"/>
      <c r="BZ163" s="41"/>
      <c r="CA163" s="41"/>
      <c r="CB163" s="41"/>
      <c r="CC163" s="41"/>
      <c r="CD163" s="41"/>
      <c r="CE163" s="41"/>
      <c r="CF163" s="41"/>
      <c r="CG163" s="41"/>
      <c r="CH163" s="41"/>
      <c r="CI163" s="41"/>
      <c r="CJ163" s="41"/>
      <c r="CK163" s="41"/>
      <c r="CL163" s="41"/>
      <c r="CM163" s="41"/>
      <c r="CN163" s="41"/>
      <c r="CO163" s="41"/>
      <c r="CP163" s="41"/>
      <c r="CQ163" s="41"/>
      <c r="CR163" s="41"/>
      <c r="CS163" s="41"/>
      <c r="CT163" s="41"/>
      <c r="CU163" s="41"/>
      <c r="CV163" s="41"/>
      <c r="CW163" s="41"/>
      <c r="CX163" s="41"/>
      <c r="CY163" s="41"/>
      <c r="CZ163" s="41"/>
      <c r="DA163" s="41"/>
      <c r="DB163" s="41"/>
      <c r="DC163" s="41"/>
      <c r="DD163" s="41"/>
      <c r="DE163" s="41"/>
      <c r="DF163" s="41"/>
      <c r="DG163" s="41"/>
      <c r="DH163" s="41"/>
      <c r="DI163" s="41"/>
      <c r="DJ163" s="41"/>
      <c r="DK163" s="41"/>
      <c r="DL163" s="41"/>
      <c r="DM163" s="41"/>
      <c r="DN163" s="41"/>
      <c r="DO163" s="41"/>
      <c r="DP163" s="41"/>
      <c r="DQ163" s="41"/>
      <c r="DR163" s="41"/>
      <c r="DS163" s="41"/>
      <c r="DT163" s="41"/>
      <c r="DU163" s="41"/>
      <c r="DV163" s="41"/>
      <c r="DW163" s="41"/>
      <c r="DX163" s="41"/>
      <c r="DY163" s="41"/>
      <c r="DZ163" s="41"/>
      <c r="EA163" s="41"/>
      <c r="EB163" s="41"/>
      <c r="EC163" s="41"/>
      <c r="ED163" s="41"/>
      <c r="EE163" s="41"/>
      <c r="EF163" s="41"/>
      <c r="EG163" s="41"/>
      <c r="EH163" s="41"/>
      <c r="EI163" s="41"/>
      <c r="EJ163" s="41"/>
      <c r="EK163" s="41"/>
      <c r="EL163" s="41"/>
      <c r="EM163" s="41"/>
      <c r="EN163" s="41"/>
      <c r="EO163" s="41"/>
      <c r="EP163" s="41"/>
      <c r="EQ163" s="41"/>
      <c r="ER163" s="41"/>
      <c r="ES163" s="41"/>
      <c r="ET163" s="41"/>
      <c r="EU163" s="41"/>
      <c r="EV163" s="41"/>
      <c r="EW163" s="41"/>
      <c r="EX163" s="41"/>
      <c r="EY163" s="41"/>
      <c r="EZ163" s="41"/>
      <c r="FA163" s="41"/>
      <c r="FB163" s="41"/>
      <c r="FC163" s="41"/>
      <c r="FD163" s="41"/>
      <c r="FE163" s="41"/>
      <c r="FF163" s="41"/>
      <c r="FG163" s="41"/>
      <c r="FH163" s="41"/>
      <c r="FI163" s="41"/>
      <c r="FJ163" s="41"/>
      <c r="FK163" s="41"/>
      <c r="FL163" s="41"/>
      <c r="FM163" s="41"/>
      <c r="FN163" s="41"/>
      <c r="FO163" s="41"/>
      <c r="FP163" s="41"/>
      <c r="FQ163" s="41"/>
      <c r="FR163" s="41"/>
      <c r="FS163" s="41"/>
      <c r="FT163" s="41"/>
      <c r="FU163" s="41"/>
      <c r="FV163" s="41"/>
      <c r="FW163" s="41"/>
      <c r="FX163" s="41"/>
      <c r="FY163" s="41"/>
      <c r="FZ163" s="41"/>
      <c r="GA163" s="41"/>
      <c r="GB163" s="41"/>
      <c r="GC163" s="41"/>
      <c r="GD163" s="41"/>
      <c r="GE163" s="41"/>
      <c r="GF163" s="41"/>
      <c r="GG163" s="41"/>
      <c r="GH163" s="41"/>
      <c r="GI163" s="41"/>
      <c r="GJ163" s="41"/>
      <c r="GK163" s="41"/>
      <c r="GL163" s="41"/>
      <c r="GM163" s="41"/>
      <c r="GN163" s="41"/>
      <c r="GO163" s="41"/>
      <c r="GP163" s="41"/>
      <c r="GQ163" s="41"/>
      <c r="GR163" s="41"/>
      <c r="GS163" s="41"/>
      <c r="GT163" s="41"/>
      <c r="GU163" s="41"/>
      <c r="GV163" s="41"/>
      <c r="GW163" s="41"/>
      <c r="GX163" s="41"/>
      <c r="GY163" s="41"/>
      <c r="GZ163" s="41"/>
      <c r="HA163" s="41"/>
      <c r="HB163" s="41"/>
      <c r="HC163" s="41"/>
      <c r="HD163" s="41"/>
      <c r="HE163" s="41"/>
      <c r="HF163" s="41"/>
      <c r="HG163" s="41"/>
      <c r="HH163" s="41"/>
      <c r="HI163" s="41"/>
      <c r="HJ163" s="41"/>
      <c r="HK163" s="41"/>
      <c r="HL163" s="41"/>
      <c r="HM163" s="41"/>
      <c r="HN163" s="41"/>
      <c r="HO163" s="41"/>
      <c r="HP163" s="41"/>
      <c r="HQ163" s="41"/>
      <c r="HR163" s="41"/>
      <c r="HS163" s="41"/>
      <c r="HT163" s="41"/>
      <c r="HU163" s="41"/>
      <c r="HV163" s="41"/>
      <c r="HW163" s="41"/>
      <c r="HX163" s="41"/>
      <c r="HY163" s="41"/>
      <c r="HZ163" s="41"/>
      <c r="IA163" s="41"/>
      <c r="IB163" s="41"/>
      <c r="IC163" s="41"/>
      <c r="ID163" s="41"/>
      <c r="IE163" s="41"/>
      <c r="IF163" s="41"/>
      <c r="IG163" s="41"/>
      <c r="IH163" s="41"/>
      <c r="II163" s="41"/>
      <c r="IJ163" s="41"/>
      <c r="IK163" s="41"/>
      <c r="IL163" s="41"/>
      <c r="IM163" s="41"/>
      <c r="IN163" s="41"/>
      <c r="IO163" s="41"/>
      <c r="IP163" s="41"/>
      <c r="IQ163" s="41"/>
      <c r="IR163" s="41"/>
      <c r="IS163" s="41"/>
      <c r="IT163" s="41"/>
      <c r="IU163" s="41"/>
      <c r="IV163" s="41"/>
      <c r="IW163" s="41"/>
      <c r="IX163" s="41"/>
      <c r="IY163" s="41"/>
      <c r="IZ163" s="41"/>
      <c r="JA163" s="41"/>
      <c r="JB163" s="41"/>
      <c r="JC163" s="41"/>
      <c r="JD163" s="41"/>
      <c r="JE163" s="41"/>
      <c r="JF163" s="41"/>
      <c r="JG163" s="41"/>
      <c r="JH163" s="41"/>
      <c r="JI163" s="41"/>
      <c r="JJ163" s="41"/>
      <c r="JK163" s="41"/>
      <c r="JL163" s="41"/>
      <c r="JM163" s="41"/>
      <c r="JN163" s="41"/>
      <c r="JO163" s="41"/>
      <c r="JP163" s="41"/>
      <c r="JQ163" s="41"/>
      <c r="JR163" s="41"/>
      <c r="JS163" s="41"/>
      <c r="JT163" s="41"/>
      <c r="JU163" s="41"/>
      <c r="JV163" s="41"/>
      <c r="JW163" s="41"/>
      <c r="JX163" s="41"/>
      <c r="JY163" s="41"/>
      <c r="JZ163" s="41"/>
      <c r="KA163" s="41"/>
      <c r="KB163" s="41"/>
      <c r="KC163" s="41"/>
      <c r="KD163" s="41"/>
      <c r="KE163" s="41"/>
      <c r="KF163" s="41"/>
      <c r="KG163" s="41"/>
      <c r="KH163" s="41"/>
      <c r="KI163" s="41"/>
      <c r="KJ163" s="41"/>
      <c r="KK163" s="41"/>
      <c r="KL163" s="41"/>
      <c r="KM163" s="41"/>
      <c r="KN163" s="41"/>
      <c r="KO163" s="41"/>
      <c r="KP163" s="41"/>
      <c r="KQ163" s="41"/>
      <c r="KR163" s="41"/>
      <c r="KS163" s="41"/>
      <c r="KT163" s="41"/>
      <c r="KU163" s="41"/>
      <c r="KV163" s="41"/>
      <c r="KW163" s="41"/>
      <c r="KX163" s="41"/>
      <c r="KY163" s="41"/>
      <c r="KZ163" s="41"/>
      <c r="LA163" s="41"/>
      <c r="LB163" s="41"/>
      <c r="LC163" s="41"/>
      <c r="LD163" s="41"/>
      <c r="LE163" s="41"/>
      <c r="LF163" s="41"/>
      <c r="LG163" s="41"/>
      <c r="LH163" s="41"/>
      <c r="LI163" s="41"/>
      <c r="LJ163" s="41"/>
      <c r="LK163" s="41"/>
      <c r="LL163" s="41"/>
      <c r="LM163" s="41"/>
      <c r="LN163" s="41"/>
      <c r="LO163" s="41"/>
      <c r="LP163" s="41"/>
      <c r="LQ163" s="41"/>
      <c r="LR163" s="41"/>
      <c r="LS163" s="41"/>
      <c r="LT163" s="41"/>
      <c r="LU163" s="41"/>
      <c r="LV163" s="41"/>
      <c r="LW163" s="41"/>
      <c r="LX163" s="41"/>
      <c r="LY163" s="41"/>
      <c r="LZ163" s="41"/>
      <c r="MA163" s="41"/>
      <c r="MB163" s="41"/>
      <c r="MC163" s="41"/>
      <c r="MD163" s="41"/>
      <c r="ME163" s="41"/>
      <c r="MF163" s="41"/>
      <c r="MG163" s="41"/>
      <c r="MH163" s="41"/>
      <c r="MI163" s="41"/>
      <c r="MJ163" s="41"/>
      <c r="MK163" s="41"/>
      <c r="ML163" s="41"/>
      <c r="MM163" s="41"/>
      <c r="MN163" s="41"/>
      <c r="MO163" s="41"/>
      <c r="MP163" s="41"/>
      <c r="MQ163" s="41"/>
      <c r="MR163" s="41"/>
      <c r="MS163" s="41"/>
      <c r="MT163" s="41"/>
      <c r="MU163" s="41"/>
      <c r="MV163" s="41"/>
      <c r="MW163" s="41"/>
      <c r="MX163" s="41"/>
      <c r="MY163" s="41"/>
      <c r="MZ163" s="41"/>
      <c r="NA163" s="41"/>
      <c r="NB163" s="41"/>
      <c r="NC163" s="41"/>
      <c r="ND163" s="41"/>
      <c r="NE163" s="41"/>
      <c r="NF163" s="41"/>
      <c r="NG163" s="41"/>
      <c r="NH163" s="41"/>
      <c r="NI163" s="41"/>
      <c r="NJ163" s="41"/>
      <c r="NK163" s="41"/>
      <c r="NL163" s="41"/>
      <c r="NM163" s="41"/>
      <c r="NN163" s="41"/>
      <c r="NO163" s="41"/>
      <c r="NP163" s="41"/>
      <c r="NQ163" s="41"/>
      <c r="NR163" s="41"/>
      <c r="NS163" s="41"/>
      <c r="NT163" s="41"/>
      <c r="NU163" s="41"/>
      <c r="NV163" s="41"/>
      <c r="NW163" s="41"/>
      <c r="NX163" s="41"/>
      <c r="NY163" s="41"/>
      <c r="NZ163" s="41"/>
      <c r="OA163" s="41"/>
      <c r="OB163" s="41"/>
      <c r="OC163" s="41"/>
      <c r="OD163" s="41"/>
      <c r="OE163" s="41"/>
      <c r="OF163" s="41"/>
      <c r="OG163" s="41"/>
      <c r="OH163" s="41"/>
      <c r="OI163" s="41"/>
      <c r="OJ163" s="41"/>
      <c r="OK163" s="41"/>
      <c r="OL163" s="41"/>
      <c r="OM163" s="41"/>
      <c r="ON163" s="41"/>
      <c r="OO163" s="41"/>
      <c r="OP163" s="41"/>
      <c r="OQ163" s="41"/>
      <c r="OR163" s="41"/>
      <c r="OS163" s="41"/>
      <c r="OT163" s="41"/>
      <c r="OU163" s="41"/>
      <c r="OV163" s="41"/>
      <c r="OW163" s="41"/>
      <c r="OX163" s="41"/>
      <c r="OY163" s="41"/>
      <c r="OZ163" s="41"/>
      <c r="PA163" s="41"/>
      <c r="PB163" s="41"/>
      <c r="PC163" s="41"/>
      <c r="PD163" s="41"/>
      <c r="PE163" s="41"/>
      <c r="PF163" s="41"/>
      <c r="PG163" s="41"/>
      <c r="PH163" s="41"/>
      <c r="PI163" s="41"/>
      <c r="PJ163" s="41"/>
      <c r="PK163" s="41"/>
      <c r="PL163" s="41"/>
      <c r="PM163" s="41"/>
      <c r="PN163" s="41"/>
      <c r="PO163" s="41"/>
      <c r="PP163" s="41"/>
      <c r="PQ163" s="41"/>
      <c r="PR163" s="41"/>
      <c r="PS163" s="41"/>
      <c r="PT163" s="41"/>
      <c r="PU163" s="41"/>
      <c r="PV163" s="41"/>
      <c r="PW163" s="41"/>
      <c r="PX163" s="41"/>
      <c r="PY163" s="41"/>
      <c r="PZ163" s="41"/>
      <c r="QA163" s="41"/>
      <c r="QB163" s="41"/>
      <c r="QC163" s="41"/>
      <c r="QD163" s="41"/>
      <c r="QE163" s="41"/>
      <c r="QF163" s="41"/>
      <c r="QG163" s="41"/>
      <c r="QH163" s="41"/>
      <c r="QI163" s="41"/>
      <c r="QJ163" s="41"/>
      <c r="QK163" s="41"/>
      <c r="QL163" s="41"/>
      <c r="QM163" s="41"/>
      <c r="QN163" s="41"/>
      <c r="QO163" s="41"/>
      <c r="QP163" s="41"/>
      <c r="QQ163" s="41"/>
      <c r="QR163" s="41"/>
      <c r="QS163" s="41"/>
      <c r="QT163" s="41"/>
      <c r="QU163" s="41"/>
      <c r="QV163" s="41"/>
      <c r="QW163" s="41"/>
      <c r="QX163" s="41"/>
      <c r="QY163" s="41"/>
      <c r="QZ163" s="41"/>
      <c r="RA163" s="41"/>
      <c r="RB163" s="41"/>
      <c r="RC163" s="41"/>
      <c r="RD163" s="41"/>
      <c r="RE163" s="41"/>
      <c r="RF163" s="41"/>
      <c r="RG163" s="41"/>
      <c r="RH163" s="41"/>
      <c r="RI163" s="41"/>
      <c r="RJ163" s="41"/>
      <c r="RK163" s="41"/>
      <c r="RL163" s="41"/>
      <c r="RM163" s="41"/>
      <c r="RN163" s="41"/>
      <c r="RO163" s="41"/>
      <c r="RP163" s="41"/>
      <c r="RQ163" s="41"/>
      <c r="RR163" s="41"/>
      <c r="RS163" s="41"/>
      <c r="RT163" s="41"/>
      <c r="RU163" s="41"/>
      <c r="RV163" s="41"/>
      <c r="RW163" s="41"/>
      <c r="RX163" s="41"/>
      <c r="RY163" s="41"/>
      <c r="RZ163" s="41"/>
      <c r="SA163" s="41"/>
      <c r="SB163" s="41"/>
      <c r="SC163" s="41"/>
      <c r="SD163" s="41"/>
      <c r="SE163" s="41"/>
      <c r="SF163" s="41"/>
      <c r="SG163" s="41"/>
      <c r="SH163" s="41"/>
      <c r="SI163" s="41"/>
      <c r="SJ163" s="41"/>
      <c r="SK163" s="41"/>
      <c r="SL163" s="41"/>
      <c r="SM163" s="41"/>
      <c r="SN163" s="41"/>
      <c r="SO163" s="41"/>
      <c r="SP163" s="41"/>
      <c r="SQ163" s="41"/>
      <c r="SR163" s="41"/>
      <c r="SS163" s="41"/>
      <c r="ST163" s="41"/>
      <c r="SU163" s="41"/>
      <c r="SV163" s="41"/>
      <c r="SW163" s="41"/>
      <c r="SX163" s="41"/>
      <c r="SY163" s="41"/>
      <c r="SZ163" s="41"/>
      <c r="TA163" s="41"/>
      <c r="TB163" s="41"/>
      <c r="TC163" s="41"/>
      <c r="TD163" s="41"/>
      <c r="TE163" s="41"/>
      <c r="TF163" s="41"/>
      <c r="TG163" s="41"/>
      <c r="TH163" s="41"/>
      <c r="TI163" s="41"/>
      <c r="TJ163" s="41"/>
      <c r="TK163" s="41"/>
      <c r="TL163" s="41"/>
      <c r="TM163" s="41"/>
      <c r="TN163" s="41"/>
      <c r="TO163" s="41"/>
      <c r="TP163" s="41"/>
      <c r="TQ163" s="41"/>
      <c r="TR163" s="41"/>
      <c r="TS163" s="41"/>
      <c r="TT163" s="41"/>
      <c r="TU163" s="41"/>
      <c r="TV163" s="41"/>
      <c r="TW163" s="41"/>
      <c r="TX163" s="41"/>
      <c r="TY163" s="41"/>
      <c r="TZ163" s="41"/>
      <c r="UA163" s="41"/>
      <c r="UB163" s="41"/>
      <c r="UC163" s="41"/>
      <c r="UD163" s="41"/>
      <c r="UE163" s="41"/>
      <c r="UF163" s="41"/>
      <c r="UG163" s="41"/>
      <c r="UH163" s="41"/>
      <c r="UI163" s="41"/>
      <c r="UJ163" s="41"/>
      <c r="UK163" s="41"/>
      <c r="UL163" s="41"/>
    </row>
    <row r="164" spans="1:558" s="49" customFormat="1" ht="33.75" x14ac:dyDescent="0.2">
      <c r="A164" s="126"/>
      <c r="B164" s="133"/>
      <c r="C164" s="129"/>
      <c r="D164" s="74" t="s">
        <v>89</v>
      </c>
      <c r="E164" s="63">
        <v>737</v>
      </c>
      <c r="F164" s="8" t="s">
        <v>147</v>
      </c>
      <c r="G164" s="5">
        <f t="shared" si="66"/>
        <v>0</v>
      </c>
      <c r="H164" s="36">
        <v>0</v>
      </c>
      <c r="I164" s="36">
        <v>0</v>
      </c>
      <c r="J164" s="5">
        <v>0</v>
      </c>
      <c r="K164" s="5">
        <v>0</v>
      </c>
      <c r="L164" s="5">
        <v>0</v>
      </c>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c r="BI164" s="41"/>
      <c r="BJ164" s="41"/>
      <c r="BK164" s="41"/>
      <c r="BL164" s="41"/>
      <c r="BM164" s="41"/>
      <c r="BN164" s="41"/>
      <c r="BO164" s="41"/>
      <c r="BP164" s="41"/>
      <c r="BQ164" s="41"/>
      <c r="BR164" s="41"/>
      <c r="BS164" s="41"/>
      <c r="BT164" s="41"/>
      <c r="BU164" s="41"/>
      <c r="BV164" s="41"/>
      <c r="BW164" s="41"/>
      <c r="BX164" s="41"/>
      <c r="BY164" s="41"/>
      <c r="BZ164" s="41"/>
      <c r="CA164" s="41"/>
      <c r="CB164" s="41"/>
      <c r="CC164" s="41"/>
      <c r="CD164" s="41"/>
      <c r="CE164" s="41"/>
      <c r="CF164" s="41"/>
      <c r="CG164" s="41"/>
      <c r="CH164" s="41"/>
      <c r="CI164" s="41"/>
      <c r="CJ164" s="41"/>
      <c r="CK164" s="41"/>
      <c r="CL164" s="41"/>
      <c r="CM164" s="41"/>
      <c r="CN164" s="41"/>
      <c r="CO164" s="41"/>
      <c r="CP164" s="41"/>
      <c r="CQ164" s="41"/>
      <c r="CR164" s="41"/>
      <c r="CS164" s="41"/>
      <c r="CT164" s="41"/>
      <c r="CU164" s="41"/>
      <c r="CV164" s="41"/>
      <c r="CW164" s="41"/>
      <c r="CX164" s="41"/>
      <c r="CY164" s="41"/>
      <c r="CZ164" s="41"/>
      <c r="DA164" s="41"/>
      <c r="DB164" s="41"/>
      <c r="DC164" s="41"/>
      <c r="DD164" s="41"/>
      <c r="DE164" s="41"/>
      <c r="DF164" s="41"/>
      <c r="DG164" s="41"/>
      <c r="DH164" s="41"/>
      <c r="DI164" s="41"/>
      <c r="DJ164" s="41"/>
      <c r="DK164" s="41"/>
      <c r="DL164" s="41"/>
      <c r="DM164" s="41"/>
      <c r="DN164" s="41"/>
      <c r="DO164" s="41"/>
      <c r="DP164" s="41"/>
      <c r="DQ164" s="41"/>
      <c r="DR164" s="41"/>
      <c r="DS164" s="41"/>
      <c r="DT164" s="41"/>
      <c r="DU164" s="41"/>
      <c r="DV164" s="41"/>
      <c r="DW164" s="41"/>
      <c r="DX164" s="41"/>
      <c r="DY164" s="41"/>
      <c r="DZ164" s="41"/>
      <c r="EA164" s="41"/>
      <c r="EB164" s="41"/>
      <c r="EC164" s="41"/>
      <c r="ED164" s="41"/>
      <c r="EE164" s="41"/>
      <c r="EF164" s="41"/>
      <c r="EG164" s="41"/>
      <c r="EH164" s="41"/>
      <c r="EI164" s="41"/>
      <c r="EJ164" s="41"/>
      <c r="EK164" s="41"/>
      <c r="EL164" s="41"/>
      <c r="EM164" s="41"/>
      <c r="EN164" s="41"/>
      <c r="EO164" s="41"/>
      <c r="EP164" s="41"/>
      <c r="EQ164" s="41"/>
      <c r="ER164" s="41"/>
      <c r="ES164" s="41"/>
      <c r="ET164" s="41"/>
      <c r="EU164" s="41"/>
      <c r="EV164" s="41"/>
      <c r="EW164" s="41"/>
      <c r="EX164" s="41"/>
      <c r="EY164" s="41"/>
      <c r="EZ164" s="41"/>
      <c r="FA164" s="41"/>
      <c r="FB164" s="41"/>
      <c r="FC164" s="41"/>
      <c r="FD164" s="41"/>
      <c r="FE164" s="41"/>
      <c r="FF164" s="41"/>
      <c r="FG164" s="41"/>
      <c r="FH164" s="41"/>
      <c r="FI164" s="41"/>
      <c r="FJ164" s="41"/>
      <c r="FK164" s="41"/>
      <c r="FL164" s="41"/>
      <c r="FM164" s="41"/>
      <c r="FN164" s="41"/>
      <c r="FO164" s="41"/>
      <c r="FP164" s="41"/>
      <c r="FQ164" s="41"/>
      <c r="FR164" s="41"/>
      <c r="FS164" s="41"/>
      <c r="FT164" s="41"/>
      <c r="FU164" s="41"/>
      <c r="FV164" s="41"/>
      <c r="FW164" s="41"/>
      <c r="FX164" s="41"/>
      <c r="FY164" s="41"/>
      <c r="FZ164" s="41"/>
      <c r="GA164" s="41"/>
      <c r="GB164" s="41"/>
      <c r="GC164" s="41"/>
      <c r="GD164" s="41"/>
      <c r="GE164" s="41"/>
      <c r="GF164" s="41"/>
      <c r="GG164" s="41"/>
      <c r="GH164" s="41"/>
      <c r="GI164" s="41"/>
      <c r="GJ164" s="41"/>
      <c r="GK164" s="41"/>
      <c r="GL164" s="41"/>
      <c r="GM164" s="41"/>
      <c r="GN164" s="41"/>
      <c r="GO164" s="41"/>
      <c r="GP164" s="41"/>
      <c r="GQ164" s="41"/>
      <c r="GR164" s="41"/>
      <c r="GS164" s="41"/>
      <c r="GT164" s="41"/>
      <c r="GU164" s="41"/>
      <c r="GV164" s="41"/>
      <c r="GW164" s="41"/>
      <c r="GX164" s="41"/>
      <c r="GY164" s="41"/>
      <c r="GZ164" s="41"/>
      <c r="HA164" s="41"/>
      <c r="HB164" s="41"/>
      <c r="HC164" s="41"/>
      <c r="HD164" s="41"/>
      <c r="HE164" s="41"/>
      <c r="HF164" s="41"/>
      <c r="HG164" s="41"/>
      <c r="HH164" s="41"/>
      <c r="HI164" s="41"/>
      <c r="HJ164" s="41"/>
      <c r="HK164" s="41"/>
      <c r="HL164" s="41"/>
      <c r="HM164" s="41"/>
      <c r="HN164" s="41"/>
      <c r="HO164" s="41"/>
      <c r="HP164" s="41"/>
      <c r="HQ164" s="41"/>
      <c r="HR164" s="41"/>
      <c r="HS164" s="41"/>
      <c r="HT164" s="41"/>
      <c r="HU164" s="41"/>
      <c r="HV164" s="41"/>
      <c r="HW164" s="41"/>
      <c r="HX164" s="41"/>
      <c r="HY164" s="41"/>
      <c r="HZ164" s="41"/>
      <c r="IA164" s="41"/>
      <c r="IB164" s="41"/>
      <c r="IC164" s="41"/>
      <c r="ID164" s="41"/>
      <c r="IE164" s="41"/>
      <c r="IF164" s="41"/>
      <c r="IG164" s="41"/>
      <c r="IH164" s="41"/>
      <c r="II164" s="41"/>
      <c r="IJ164" s="41"/>
      <c r="IK164" s="41"/>
      <c r="IL164" s="41"/>
      <c r="IM164" s="41"/>
      <c r="IN164" s="41"/>
      <c r="IO164" s="41"/>
      <c r="IP164" s="41"/>
      <c r="IQ164" s="41"/>
      <c r="IR164" s="41"/>
      <c r="IS164" s="41"/>
      <c r="IT164" s="41"/>
      <c r="IU164" s="41"/>
      <c r="IV164" s="41"/>
      <c r="IW164" s="41"/>
      <c r="IX164" s="41"/>
      <c r="IY164" s="41"/>
      <c r="IZ164" s="41"/>
      <c r="JA164" s="41"/>
      <c r="JB164" s="41"/>
      <c r="JC164" s="41"/>
      <c r="JD164" s="41"/>
      <c r="JE164" s="41"/>
      <c r="JF164" s="41"/>
      <c r="JG164" s="41"/>
      <c r="JH164" s="41"/>
      <c r="JI164" s="41"/>
      <c r="JJ164" s="41"/>
      <c r="JK164" s="41"/>
      <c r="JL164" s="41"/>
      <c r="JM164" s="41"/>
      <c r="JN164" s="41"/>
      <c r="JO164" s="41"/>
      <c r="JP164" s="41"/>
      <c r="JQ164" s="41"/>
      <c r="JR164" s="41"/>
      <c r="JS164" s="41"/>
      <c r="JT164" s="41"/>
      <c r="JU164" s="41"/>
      <c r="JV164" s="41"/>
      <c r="JW164" s="41"/>
      <c r="JX164" s="41"/>
      <c r="JY164" s="41"/>
      <c r="JZ164" s="41"/>
      <c r="KA164" s="41"/>
      <c r="KB164" s="41"/>
      <c r="KC164" s="41"/>
      <c r="KD164" s="41"/>
      <c r="KE164" s="41"/>
      <c r="KF164" s="41"/>
      <c r="KG164" s="41"/>
      <c r="KH164" s="41"/>
      <c r="KI164" s="41"/>
      <c r="KJ164" s="41"/>
      <c r="KK164" s="41"/>
      <c r="KL164" s="41"/>
      <c r="KM164" s="41"/>
      <c r="KN164" s="41"/>
      <c r="KO164" s="41"/>
      <c r="KP164" s="41"/>
      <c r="KQ164" s="41"/>
      <c r="KR164" s="41"/>
      <c r="KS164" s="41"/>
      <c r="KT164" s="41"/>
      <c r="KU164" s="41"/>
      <c r="KV164" s="41"/>
      <c r="KW164" s="41"/>
      <c r="KX164" s="41"/>
      <c r="KY164" s="41"/>
      <c r="KZ164" s="41"/>
      <c r="LA164" s="41"/>
      <c r="LB164" s="41"/>
      <c r="LC164" s="41"/>
      <c r="LD164" s="41"/>
      <c r="LE164" s="41"/>
      <c r="LF164" s="41"/>
      <c r="LG164" s="41"/>
      <c r="LH164" s="41"/>
      <c r="LI164" s="41"/>
      <c r="LJ164" s="41"/>
      <c r="LK164" s="41"/>
      <c r="LL164" s="41"/>
      <c r="LM164" s="41"/>
      <c r="LN164" s="41"/>
      <c r="LO164" s="41"/>
      <c r="LP164" s="41"/>
      <c r="LQ164" s="41"/>
      <c r="LR164" s="41"/>
      <c r="LS164" s="41"/>
      <c r="LT164" s="41"/>
      <c r="LU164" s="41"/>
      <c r="LV164" s="41"/>
      <c r="LW164" s="41"/>
      <c r="LX164" s="41"/>
      <c r="LY164" s="41"/>
      <c r="LZ164" s="41"/>
      <c r="MA164" s="41"/>
      <c r="MB164" s="41"/>
      <c r="MC164" s="41"/>
      <c r="MD164" s="41"/>
      <c r="ME164" s="41"/>
      <c r="MF164" s="41"/>
      <c r="MG164" s="41"/>
      <c r="MH164" s="41"/>
      <c r="MI164" s="41"/>
      <c r="MJ164" s="41"/>
      <c r="MK164" s="41"/>
      <c r="ML164" s="41"/>
      <c r="MM164" s="41"/>
      <c r="MN164" s="41"/>
      <c r="MO164" s="41"/>
      <c r="MP164" s="41"/>
      <c r="MQ164" s="41"/>
      <c r="MR164" s="41"/>
      <c r="MS164" s="41"/>
      <c r="MT164" s="41"/>
      <c r="MU164" s="41"/>
      <c r="MV164" s="41"/>
      <c r="MW164" s="41"/>
      <c r="MX164" s="41"/>
      <c r="MY164" s="41"/>
      <c r="MZ164" s="41"/>
      <c r="NA164" s="41"/>
      <c r="NB164" s="41"/>
      <c r="NC164" s="41"/>
      <c r="ND164" s="41"/>
      <c r="NE164" s="41"/>
      <c r="NF164" s="41"/>
      <c r="NG164" s="41"/>
      <c r="NH164" s="41"/>
      <c r="NI164" s="41"/>
      <c r="NJ164" s="41"/>
      <c r="NK164" s="41"/>
      <c r="NL164" s="41"/>
      <c r="NM164" s="41"/>
      <c r="NN164" s="41"/>
      <c r="NO164" s="41"/>
      <c r="NP164" s="41"/>
      <c r="NQ164" s="41"/>
      <c r="NR164" s="41"/>
      <c r="NS164" s="41"/>
      <c r="NT164" s="41"/>
      <c r="NU164" s="41"/>
      <c r="NV164" s="41"/>
      <c r="NW164" s="41"/>
      <c r="NX164" s="41"/>
      <c r="NY164" s="41"/>
      <c r="NZ164" s="41"/>
      <c r="OA164" s="41"/>
      <c r="OB164" s="41"/>
      <c r="OC164" s="41"/>
      <c r="OD164" s="41"/>
      <c r="OE164" s="41"/>
      <c r="OF164" s="41"/>
      <c r="OG164" s="41"/>
      <c r="OH164" s="41"/>
      <c r="OI164" s="41"/>
      <c r="OJ164" s="41"/>
      <c r="OK164" s="41"/>
      <c r="OL164" s="41"/>
      <c r="OM164" s="41"/>
      <c r="ON164" s="41"/>
      <c r="OO164" s="41"/>
      <c r="OP164" s="41"/>
      <c r="OQ164" s="41"/>
      <c r="OR164" s="41"/>
      <c r="OS164" s="41"/>
      <c r="OT164" s="41"/>
      <c r="OU164" s="41"/>
      <c r="OV164" s="41"/>
      <c r="OW164" s="41"/>
      <c r="OX164" s="41"/>
      <c r="OY164" s="41"/>
      <c r="OZ164" s="41"/>
      <c r="PA164" s="41"/>
      <c r="PB164" s="41"/>
      <c r="PC164" s="41"/>
      <c r="PD164" s="41"/>
      <c r="PE164" s="41"/>
      <c r="PF164" s="41"/>
      <c r="PG164" s="41"/>
      <c r="PH164" s="41"/>
      <c r="PI164" s="41"/>
      <c r="PJ164" s="41"/>
      <c r="PK164" s="41"/>
      <c r="PL164" s="41"/>
      <c r="PM164" s="41"/>
      <c r="PN164" s="41"/>
      <c r="PO164" s="41"/>
      <c r="PP164" s="41"/>
      <c r="PQ164" s="41"/>
      <c r="PR164" s="41"/>
      <c r="PS164" s="41"/>
      <c r="PT164" s="41"/>
      <c r="PU164" s="41"/>
      <c r="PV164" s="41"/>
      <c r="PW164" s="41"/>
      <c r="PX164" s="41"/>
      <c r="PY164" s="41"/>
      <c r="PZ164" s="41"/>
      <c r="QA164" s="41"/>
      <c r="QB164" s="41"/>
      <c r="QC164" s="41"/>
      <c r="QD164" s="41"/>
      <c r="QE164" s="41"/>
      <c r="QF164" s="41"/>
      <c r="QG164" s="41"/>
      <c r="QH164" s="41"/>
      <c r="QI164" s="41"/>
      <c r="QJ164" s="41"/>
      <c r="QK164" s="41"/>
      <c r="QL164" s="41"/>
      <c r="QM164" s="41"/>
      <c r="QN164" s="41"/>
      <c r="QO164" s="41"/>
      <c r="QP164" s="41"/>
      <c r="QQ164" s="41"/>
      <c r="QR164" s="41"/>
      <c r="QS164" s="41"/>
      <c r="QT164" s="41"/>
      <c r="QU164" s="41"/>
      <c r="QV164" s="41"/>
      <c r="QW164" s="41"/>
      <c r="QX164" s="41"/>
      <c r="QY164" s="41"/>
      <c r="QZ164" s="41"/>
      <c r="RA164" s="41"/>
      <c r="RB164" s="41"/>
      <c r="RC164" s="41"/>
      <c r="RD164" s="41"/>
      <c r="RE164" s="41"/>
      <c r="RF164" s="41"/>
      <c r="RG164" s="41"/>
      <c r="RH164" s="41"/>
      <c r="RI164" s="41"/>
      <c r="RJ164" s="41"/>
      <c r="RK164" s="41"/>
      <c r="RL164" s="41"/>
      <c r="RM164" s="41"/>
      <c r="RN164" s="41"/>
      <c r="RO164" s="41"/>
      <c r="RP164" s="41"/>
      <c r="RQ164" s="41"/>
      <c r="RR164" s="41"/>
      <c r="RS164" s="41"/>
      <c r="RT164" s="41"/>
      <c r="RU164" s="41"/>
      <c r="RV164" s="41"/>
      <c r="RW164" s="41"/>
      <c r="RX164" s="41"/>
      <c r="RY164" s="41"/>
      <c r="RZ164" s="41"/>
      <c r="SA164" s="41"/>
      <c r="SB164" s="41"/>
      <c r="SC164" s="41"/>
      <c r="SD164" s="41"/>
      <c r="SE164" s="41"/>
      <c r="SF164" s="41"/>
      <c r="SG164" s="41"/>
      <c r="SH164" s="41"/>
      <c r="SI164" s="41"/>
      <c r="SJ164" s="41"/>
      <c r="SK164" s="41"/>
      <c r="SL164" s="41"/>
      <c r="SM164" s="41"/>
      <c r="SN164" s="41"/>
      <c r="SO164" s="41"/>
      <c r="SP164" s="41"/>
      <c r="SQ164" s="41"/>
      <c r="SR164" s="41"/>
      <c r="SS164" s="41"/>
      <c r="ST164" s="41"/>
      <c r="SU164" s="41"/>
      <c r="SV164" s="41"/>
      <c r="SW164" s="41"/>
      <c r="SX164" s="41"/>
      <c r="SY164" s="41"/>
      <c r="SZ164" s="41"/>
      <c r="TA164" s="41"/>
      <c r="TB164" s="41"/>
      <c r="TC164" s="41"/>
      <c r="TD164" s="41"/>
      <c r="TE164" s="41"/>
      <c r="TF164" s="41"/>
      <c r="TG164" s="41"/>
      <c r="TH164" s="41"/>
      <c r="TI164" s="41"/>
      <c r="TJ164" s="41"/>
      <c r="TK164" s="41"/>
      <c r="TL164" s="41"/>
      <c r="TM164" s="41"/>
      <c r="TN164" s="41"/>
      <c r="TO164" s="41"/>
      <c r="TP164" s="41"/>
      <c r="TQ164" s="41"/>
      <c r="TR164" s="41"/>
      <c r="TS164" s="41"/>
      <c r="TT164" s="41"/>
      <c r="TU164" s="41"/>
      <c r="TV164" s="41"/>
      <c r="TW164" s="41"/>
      <c r="TX164" s="41"/>
      <c r="TY164" s="41"/>
      <c r="TZ164" s="41"/>
      <c r="UA164" s="41"/>
      <c r="UB164" s="41"/>
      <c r="UC164" s="41"/>
      <c r="UD164" s="41"/>
      <c r="UE164" s="41"/>
      <c r="UF164" s="41"/>
      <c r="UG164" s="41"/>
      <c r="UH164" s="41"/>
      <c r="UI164" s="41"/>
      <c r="UJ164" s="41"/>
      <c r="UK164" s="41"/>
      <c r="UL164" s="41"/>
    </row>
    <row r="165" spans="1:558" s="49" customFormat="1" x14ac:dyDescent="0.2">
      <c r="A165" s="124">
        <v>56</v>
      </c>
      <c r="B165" s="131" t="s">
        <v>175</v>
      </c>
      <c r="C165" s="127" t="s">
        <v>99</v>
      </c>
      <c r="D165" s="74" t="s">
        <v>1</v>
      </c>
      <c r="E165" s="63">
        <v>737</v>
      </c>
      <c r="F165" s="8" t="s">
        <v>32</v>
      </c>
      <c r="G165" s="5">
        <f t="shared" si="66"/>
        <v>0</v>
      </c>
      <c r="H165" s="36">
        <f>SUM(H166:H168)</f>
        <v>0</v>
      </c>
      <c r="I165" s="36">
        <f t="shared" ref="I165:L165" si="75">SUM(I166:I168)</f>
        <v>0</v>
      </c>
      <c r="J165" s="36">
        <f t="shared" si="75"/>
        <v>0</v>
      </c>
      <c r="K165" s="36">
        <f t="shared" si="75"/>
        <v>0</v>
      </c>
      <c r="L165" s="36">
        <f t="shared" si="75"/>
        <v>0</v>
      </c>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c r="BI165" s="41"/>
      <c r="BJ165" s="41"/>
      <c r="BK165" s="41"/>
      <c r="BL165" s="41"/>
      <c r="BM165" s="41"/>
      <c r="BN165" s="41"/>
      <c r="BO165" s="41"/>
      <c r="BP165" s="41"/>
      <c r="BQ165" s="41"/>
      <c r="BR165" s="41"/>
      <c r="BS165" s="41"/>
      <c r="BT165" s="41"/>
      <c r="BU165" s="41"/>
      <c r="BV165" s="41"/>
      <c r="BW165" s="41"/>
      <c r="BX165" s="41"/>
      <c r="BY165" s="41"/>
      <c r="BZ165" s="41"/>
      <c r="CA165" s="41"/>
      <c r="CB165" s="41"/>
      <c r="CC165" s="41"/>
      <c r="CD165" s="41"/>
      <c r="CE165" s="41"/>
      <c r="CF165" s="41"/>
      <c r="CG165" s="41"/>
      <c r="CH165" s="41"/>
      <c r="CI165" s="41"/>
      <c r="CJ165" s="41"/>
      <c r="CK165" s="41"/>
      <c r="CL165" s="41"/>
      <c r="CM165" s="41"/>
      <c r="CN165" s="41"/>
      <c r="CO165" s="41"/>
      <c r="CP165" s="41"/>
      <c r="CQ165" s="41"/>
      <c r="CR165" s="41"/>
      <c r="CS165" s="41"/>
      <c r="CT165" s="41"/>
      <c r="CU165" s="41"/>
      <c r="CV165" s="41"/>
      <c r="CW165" s="41"/>
      <c r="CX165" s="41"/>
      <c r="CY165" s="41"/>
      <c r="CZ165" s="41"/>
      <c r="DA165" s="41"/>
      <c r="DB165" s="41"/>
      <c r="DC165" s="41"/>
      <c r="DD165" s="41"/>
      <c r="DE165" s="41"/>
      <c r="DF165" s="41"/>
      <c r="DG165" s="41"/>
      <c r="DH165" s="41"/>
      <c r="DI165" s="41"/>
      <c r="DJ165" s="41"/>
      <c r="DK165" s="41"/>
      <c r="DL165" s="41"/>
      <c r="DM165" s="41"/>
      <c r="DN165" s="41"/>
      <c r="DO165" s="41"/>
      <c r="DP165" s="41"/>
      <c r="DQ165" s="41"/>
      <c r="DR165" s="41"/>
      <c r="DS165" s="41"/>
      <c r="DT165" s="41"/>
      <c r="DU165" s="41"/>
      <c r="DV165" s="41"/>
      <c r="DW165" s="41"/>
      <c r="DX165" s="41"/>
      <c r="DY165" s="41"/>
      <c r="DZ165" s="41"/>
      <c r="EA165" s="41"/>
      <c r="EB165" s="41"/>
      <c r="EC165" s="41"/>
      <c r="ED165" s="41"/>
      <c r="EE165" s="41"/>
      <c r="EF165" s="41"/>
      <c r="EG165" s="41"/>
      <c r="EH165" s="41"/>
      <c r="EI165" s="41"/>
      <c r="EJ165" s="41"/>
      <c r="EK165" s="41"/>
      <c r="EL165" s="41"/>
      <c r="EM165" s="41"/>
      <c r="EN165" s="41"/>
      <c r="EO165" s="41"/>
      <c r="EP165" s="41"/>
      <c r="EQ165" s="41"/>
      <c r="ER165" s="41"/>
      <c r="ES165" s="41"/>
      <c r="ET165" s="41"/>
      <c r="EU165" s="41"/>
      <c r="EV165" s="41"/>
      <c r="EW165" s="41"/>
      <c r="EX165" s="41"/>
      <c r="EY165" s="41"/>
      <c r="EZ165" s="41"/>
      <c r="FA165" s="41"/>
      <c r="FB165" s="41"/>
      <c r="FC165" s="41"/>
      <c r="FD165" s="41"/>
      <c r="FE165" s="41"/>
      <c r="FF165" s="41"/>
      <c r="FG165" s="41"/>
      <c r="FH165" s="41"/>
      <c r="FI165" s="41"/>
      <c r="FJ165" s="41"/>
      <c r="FK165" s="41"/>
      <c r="FL165" s="41"/>
      <c r="FM165" s="41"/>
      <c r="FN165" s="41"/>
      <c r="FO165" s="41"/>
      <c r="FP165" s="41"/>
      <c r="FQ165" s="41"/>
      <c r="FR165" s="41"/>
      <c r="FS165" s="41"/>
      <c r="FT165" s="41"/>
      <c r="FU165" s="41"/>
      <c r="FV165" s="41"/>
      <c r="FW165" s="41"/>
      <c r="FX165" s="41"/>
      <c r="FY165" s="41"/>
      <c r="FZ165" s="41"/>
      <c r="GA165" s="41"/>
      <c r="GB165" s="41"/>
      <c r="GC165" s="41"/>
      <c r="GD165" s="41"/>
      <c r="GE165" s="41"/>
      <c r="GF165" s="41"/>
      <c r="GG165" s="41"/>
      <c r="GH165" s="41"/>
      <c r="GI165" s="41"/>
      <c r="GJ165" s="41"/>
      <c r="GK165" s="41"/>
      <c r="GL165" s="41"/>
      <c r="GM165" s="41"/>
      <c r="GN165" s="41"/>
      <c r="GO165" s="41"/>
      <c r="GP165" s="41"/>
      <c r="GQ165" s="41"/>
      <c r="GR165" s="41"/>
      <c r="GS165" s="41"/>
      <c r="GT165" s="41"/>
      <c r="GU165" s="41"/>
      <c r="GV165" s="41"/>
      <c r="GW165" s="41"/>
      <c r="GX165" s="41"/>
      <c r="GY165" s="41"/>
      <c r="GZ165" s="41"/>
      <c r="HA165" s="41"/>
      <c r="HB165" s="41"/>
      <c r="HC165" s="41"/>
      <c r="HD165" s="41"/>
      <c r="HE165" s="41"/>
      <c r="HF165" s="41"/>
      <c r="HG165" s="41"/>
      <c r="HH165" s="41"/>
      <c r="HI165" s="41"/>
      <c r="HJ165" s="41"/>
      <c r="HK165" s="41"/>
      <c r="HL165" s="41"/>
      <c r="HM165" s="41"/>
      <c r="HN165" s="41"/>
      <c r="HO165" s="41"/>
      <c r="HP165" s="41"/>
      <c r="HQ165" s="41"/>
      <c r="HR165" s="41"/>
      <c r="HS165" s="41"/>
      <c r="HT165" s="41"/>
      <c r="HU165" s="41"/>
      <c r="HV165" s="41"/>
      <c r="HW165" s="41"/>
      <c r="HX165" s="41"/>
      <c r="HY165" s="41"/>
      <c r="HZ165" s="41"/>
      <c r="IA165" s="41"/>
      <c r="IB165" s="41"/>
      <c r="IC165" s="41"/>
      <c r="ID165" s="41"/>
      <c r="IE165" s="41"/>
      <c r="IF165" s="41"/>
      <c r="IG165" s="41"/>
      <c r="IH165" s="41"/>
      <c r="II165" s="41"/>
      <c r="IJ165" s="41"/>
      <c r="IK165" s="41"/>
      <c r="IL165" s="41"/>
      <c r="IM165" s="41"/>
      <c r="IN165" s="41"/>
      <c r="IO165" s="41"/>
      <c r="IP165" s="41"/>
      <c r="IQ165" s="41"/>
      <c r="IR165" s="41"/>
      <c r="IS165" s="41"/>
      <c r="IT165" s="41"/>
      <c r="IU165" s="41"/>
      <c r="IV165" s="41"/>
      <c r="IW165" s="41"/>
      <c r="IX165" s="41"/>
      <c r="IY165" s="41"/>
      <c r="IZ165" s="41"/>
      <c r="JA165" s="41"/>
      <c r="JB165" s="41"/>
      <c r="JC165" s="41"/>
      <c r="JD165" s="41"/>
      <c r="JE165" s="41"/>
      <c r="JF165" s="41"/>
      <c r="JG165" s="41"/>
      <c r="JH165" s="41"/>
      <c r="JI165" s="41"/>
      <c r="JJ165" s="41"/>
      <c r="JK165" s="41"/>
      <c r="JL165" s="41"/>
      <c r="JM165" s="41"/>
      <c r="JN165" s="41"/>
      <c r="JO165" s="41"/>
      <c r="JP165" s="41"/>
      <c r="JQ165" s="41"/>
      <c r="JR165" s="41"/>
      <c r="JS165" s="41"/>
      <c r="JT165" s="41"/>
      <c r="JU165" s="41"/>
      <c r="JV165" s="41"/>
      <c r="JW165" s="41"/>
      <c r="JX165" s="41"/>
      <c r="JY165" s="41"/>
      <c r="JZ165" s="41"/>
      <c r="KA165" s="41"/>
      <c r="KB165" s="41"/>
      <c r="KC165" s="41"/>
      <c r="KD165" s="41"/>
      <c r="KE165" s="41"/>
      <c r="KF165" s="41"/>
      <c r="KG165" s="41"/>
      <c r="KH165" s="41"/>
      <c r="KI165" s="41"/>
      <c r="KJ165" s="41"/>
      <c r="KK165" s="41"/>
      <c r="KL165" s="41"/>
      <c r="KM165" s="41"/>
      <c r="KN165" s="41"/>
      <c r="KO165" s="41"/>
      <c r="KP165" s="41"/>
      <c r="KQ165" s="41"/>
      <c r="KR165" s="41"/>
      <c r="KS165" s="41"/>
      <c r="KT165" s="41"/>
      <c r="KU165" s="41"/>
      <c r="KV165" s="41"/>
      <c r="KW165" s="41"/>
      <c r="KX165" s="41"/>
      <c r="KY165" s="41"/>
      <c r="KZ165" s="41"/>
      <c r="LA165" s="41"/>
      <c r="LB165" s="41"/>
      <c r="LC165" s="41"/>
      <c r="LD165" s="41"/>
      <c r="LE165" s="41"/>
      <c r="LF165" s="41"/>
      <c r="LG165" s="41"/>
      <c r="LH165" s="41"/>
      <c r="LI165" s="41"/>
      <c r="LJ165" s="41"/>
      <c r="LK165" s="41"/>
      <c r="LL165" s="41"/>
      <c r="LM165" s="41"/>
      <c r="LN165" s="41"/>
      <c r="LO165" s="41"/>
      <c r="LP165" s="41"/>
      <c r="LQ165" s="41"/>
      <c r="LR165" s="41"/>
      <c r="LS165" s="41"/>
      <c r="LT165" s="41"/>
      <c r="LU165" s="41"/>
      <c r="LV165" s="41"/>
      <c r="LW165" s="41"/>
      <c r="LX165" s="41"/>
      <c r="LY165" s="41"/>
      <c r="LZ165" s="41"/>
      <c r="MA165" s="41"/>
      <c r="MB165" s="41"/>
      <c r="MC165" s="41"/>
      <c r="MD165" s="41"/>
      <c r="ME165" s="41"/>
      <c r="MF165" s="41"/>
      <c r="MG165" s="41"/>
      <c r="MH165" s="41"/>
      <c r="MI165" s="41"/>
      <c r="MJ165" s="41"/>
      <c r="MK165" s="41"/>
      <c r="ML165" s="41"/>
      <c r="MM165" s="41"/>
      <c r="MN165" s="41"/>
      <c r="MO165" s="41"/>
      <c r="MP165" s="41"/>
      <c r="MQ165" s="41"/>
      <c r="MR165" s="41"/>
      <c r="MS165" s="41"/>
      <c r="MT165" s="41"/>
      <c r="MU165" s="41"/>
      <c r="MV165" s="41"/>
      <c r="MW165" s="41"/>
      <c r="MX165" s="41"/>
      <c r="MY165" s="41"/>
      <c r="MZ165" s="41"/>
      <c r="NA165" s="41"/>
      <c r="NB165" s="41"/>
      <c r="NC165" s="41"/>
      <c r="ND165" s="41"/>
      <c r="NE165" s="41"/>
      <c r="NF165" s="41"/>
      <c r="NG165" s="41"/>
      <c r="NH165" s="41"/>
      <c r="NI165" s="41"/>
      <c r="NJ165" s="41"/>
      <c r="NK165" s="41"/>
      <c r="NL165" s="41"/>
      <c r="NM165" s="41"/>
      <c r="NN165" s="41"/>
      <c r="NO165" s="41"/>
      <c r="NP165" s="41"/>
      <c r="NQ165" s="41"/>
      <c r="NR165" s="41"/>
      <c r="NS165" s="41"/>
      <c r="NT165" s="41"/>
      <c r="NU165" s="41"/>
      <c r="NV165" s="41"/>
      <c r="NW165" s="41"/>
      <c r="NX165" s="41"/>
      <c r="NY165" s="41"/>
      <c r="NZ165" s="41"/>
      <c r="OA165" s="41"/>
      <c r="OB165" s="41"/>
      <c r="OC165" s="41"/>
      <c r="OD165" s="41"/>
      <c r="OE165" s="41"/>
      <c r="OF165" s="41"/>
      <c r="OG165" s="41"/>
      <c r="OH165" s="41"/>
      <c r="OI165" s="41"/>
      <c r="OJ165" s="41"/>
      <c r="OK165" s="41"/>
      <c r="OL165" s="41"/>
      <c r="OM165" s="41"/>
      <c r="ON165" s="41"/>
      <c r="OO165" s="41"/>
      <c r="OP165" s="41"/>
      <c r="OQ165" s="41"/>
      <c r="OR165" s="41"/>
      <c r="OS165" s="41"/>
      <c r="OT165" s="41"/>
      <c r="OU165" s="41"/>
      <c r="OV165" s="41"/>
      <c r="OW165" s="41"/>
      <c r="OX165" s="41"/>
      <c r="OY165" s="41"/>
      <c r="OZ165" s="41"/>
      <c r="PA165" s="41"/>
      <c r="PB165" s="41"/>
      <c r="PC165" s="41"/>
      <c r="PD165" s="41"/>
      <c r="PE165" s="41"/>
      <c r="PF165" s="41"/>
      <c r="PG165" s="41"/>
      <c r="PH165" s="41"/>
      <c r="PI165" s="41"/>
      <c r="PJ165" s="41"/>
      <c r="PK165" s="41"/>
      <c r="PL165" s="41"/>
      <c r="PM165" s="41"/>
      <c r="PN165" s="41"/>
      <c r="PO165" s="41"/>
      <c r="PP165" s="41"/>
      <c r="PQ165" s="41"/>
      <c r="PR165" s="41"/>
      <c r="PS165" s="41"/>
      <c r="PT165" s="41"/>
      <c r="PU165" s="41"/>
      <c r="PV165" s="41"/>
      <c r="PW165" s="41"/>
      <c r="PX165" s="41"/>
      <c r="PY165" s="41"/>
      <c r="PZ165" s="41"/>
      <c r="QA165" s="41"/>
      <c r="QB165" s="41"/>
      <c r="QC165" s="41"/>
      <c r="QD165" s="41"/>
      <c r="QE165" s="41"/>
      <c r="QF165" s="41"/>
      <c r="QG165" s="41"/>
      <c r="QH165" s="41"/>
      <c r="QI165" s="41"/>
      <c r="QJ165" s="41"/>
      <c r="QK165" s="41"/>
      <c r="QL165" s="41"/>
      <c r="QM165" s="41"/>
      <c r="QN165" s="41"/>
      <c r="QO165" s="41"/>
      <c r="QP165" s="41"/>
      <c r="QQ165" s="41"/>
      <c r="QR165" s="41"/>
      <c r="QS165" s="41"/>
      <c r="QT165" s="41"/>
      <c r="QU165" s="41"/>
      <c r="QV165" s="41"/>
      <c r="QW165" s="41"/>
      <c r="QX165" s="41"/>
      <c r="QY165" s="41"/>
      <c r="QZ165" s="41"/>
      <c r="RA165" s="41"/>
      <c r="RB165" s="41"/>
      <c r="RC165" s="41"/>
      <c r="RD165" s="41"/>
      <c r="RE165" s="41"/>
      <c r="RF165" s="41"/>
      <c r="RG165" s="41"/>
      <c r="RH165" s="41"/>
      <c r="RI165" s="41"/>
      <c r="RJ165" s="41"/>
      <c r="RK165" s="41"/>
      <c r="RL165" s="41"/>
      <c r="RM165" s="41"/>
      <c r="RN165" s="41"/>
      <c r="RO165" s="41"/>
      <c r="RP165" s="41"/>
      <c r="RQ165" s="41"/>
      <c r="RR165" s="41"/>
      <c r="RS165" s="41"/>
      <c r="RT165" s="41"/>
      <c r="RU165" s="41"/>
      <c r="RV165" s="41"/>
      <c r="RW165" s="41"/>
      <c r="RX165" s="41"/>
      <c r="RY165" s="41"/>
      <c r="RZ165" s="41"/>
      <c r="SA165" s="41"/>
      <c r="SB165" s="41"/>
      <c r="SC165" s="41"/>
      <c r="SD165" s="41"/>
      <c r="SE165" s="41"/>
      <c r="SF165" s="41"/>
      <c r="SG165" s="41"/>
      <c r="SH165" s="41"/>
      <c r="SI165" s="41"/>
      <c r="SJ165" s="41"/>
      <c r="SK165" s="41"/>
      <c r="SL165" s="41"/>
      <c r="SM165" s="41"/>
      <c r="SN165" s="41"/>
      <c r="SO165" s="41"/>
      <c r="SP165" s="41"/>
      <c r="SQ165" s="41"/>
      <c r="SR165" s="41"/>
      <c r="SS165" s="41"/>
      <c r="ST165" s="41"/>
      <c r="SU165" s="41"/>
      <c r="SV165" s="41"/>
      <c r="SW165" s="41"/>
      <c r="SX165" s="41"/>
      <c r="SY165" s="41"/>
      <c r="SZ165" s="41"/>
      <c r="TA165" s="41"/>
      <c r="TB165" s="41"/>
      <c r="TC165" s="41"/>
      <c r="TD165" s="41"/>
      <c r="TE165" s="41"/>
      <c r="TF165" s="41"/>
      <c r="TG165" s="41"/>
      <c r="TH165" s="41"/>
      <c r="TI165" s="41"/>
      <c r="TJ165" s="41"/>
      <c r="TK165" s="41"/>
      <c r="TL165" s="41"/>
      <c r="TM165" s="41"/>
      <c r="TN165" s="41"/>
      <c r="TO165" s="41"/>
      <c r="TP165" s="41"/>
      <c r="TQ165" s="41"/>
      <c r="TR165" s="41"/>
      <c r="TS165" s="41"/>
      <c r="TT165" s="41"/>
      <c r="TU165" s="41"/>
      <c r="TV165" s="41"/>
      <c r="TW165" s="41"/>
      <c r="TX165" s="41"/>
      <c r="TY165" s="41"/>
      <c r="TZ165" s="41"/>
      <c r="UA165" s="41"/>
      <c r="UB165" s="41"/>
      <c r="UC165" s="41"/>
      <c r="UD165" s="41"/>
      <c r="UE165" s="41"/>
      <c r="UF165" s="41"/>
      <c r="UG165" s="41"/>
      <c r="UH165" s="41"/>
      <c r="UI165" s="41"/>
      <c r="UJ165" s="41"/>
      <c r="UK165" s="41"/>
      <c r="UL165" s="41"/>
    </row>
    <row r="166" spans="1:558" s="49" customFormat="1" ht="22.5" x14ac:dyDescent="0.2">
      <c r="A166" s="125"/>
      <c r="B166" s="132"/>
      <c r="C166" s="128"/>
      <c r="D166" s="74" t="s">
        <v>46</v>
      </c>
      <c r="E166" s="63">
        <v>737</v>
      </c>
      <c r="F166" s="8" t="s">
        <v>32</v>
      </c>
      <c r="G166" s="5">
        <f t="shared" si="66"/>
        <v>0</v>
      </c>
      <c r="H166" s="36">
        <v>0</v>
      </c>
      <c r="I166" s="36">
        <v>0</v>
      </c>
      <c r="J166" s="5">
        <v>0</v>
      </c>
      <c r="K166" s="5">
        <v>0</v>
      </c>
      <c r="L166" s="5">
        <v>0</v>
      </c>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c r="BI166" s="41"/>
      <c r="BJ166" s="41"/>
      <c r="BK166" s="41"/>
      <c r="BL166" s="41"/>
      <c r="BM166" s="41"/>
      <c r="BN166" s="41"/>
      <c r="BO166" s="41"/>
      <c r="BP166" s="41"/>
      <c r="BQ166" s="41"/>
      <c r="BR166" s="41"/>
      <c r="BS166" s="41"/>
      <c r="BT166" s="41"/>
      <c r="BU166" s="41"/>
      <c r="BV166" s="41"/>
      <c r="BW166" s="41"/>
      <c r="BX166" s="41"/>
      <c r="BY166" s="41"/>
      <c r="BZ166" s="41"/>
      <c r="CA166" s="41"/>
      <c r="CB166" s="41"/>
      <c r="CC166" s="41"/>
      <c r="CD166" s="41"/>
      <c r="CE166" s="41"/>
      <c r="CF166" s="41"/>
      <c r="CG166" s="41"/>
      <c r="CH166" s="41"/>
      <c r="CI166" s="41"/>
      <c r="CJ166" s="41"/>
      <c r="CK166" s="41"/>
      <c r="CL166" s="41"/>
      <c r="CM166" s="41"/>
      <c r="CN166" s="41"/>
      <c r="CO166" s="41"/>
      <c r="CP166" s="41"/>
      <c r="CQ166" s="41"/>
      <c r="CR166" s="41"/>
      <c r="CS166" s="41"/>
      <c r="CT166" s="41"/>
      <c r="CU166" s="41"/>
      <c r="CV166" s="41"/>
      <c r="CW166" s="41"/>
      <c r="CX166" s="41"/>
      <c r="CY166" s="41"/>
      <c r="CZ166" s="41"/>
      <c r="DA166" s="41"/>
      <c r="DB166" s="41"/>
      <c r="DC166" s="41"/>
      <c r="DD166" s="41"/>
      <c r="DE166" s="41"/>
      <c r="DF166" s="41"/>
      <c r="DG166" s="41"/>
      <c r="DH166" s="41"/>
      <c r="DI166" s="41"/>
      <c r="DJ166" s="41"/>
      <c r="DK166" s="41"/>
      <c r="DL166" s="41"/>
      <c r="DM166" s="41"/>
      <c r="DN166" s="41"/>
      <c r="DO166" s="41"/>
      <c r="DP166" s="41"/>
      <c r="DQ166" s="41"/>
      <c r="DR166" s="41"/>
      <c r="DS166" s="41"/>
      <c r="DT166" s="41"/>
      <c r="DU166" s="41"/>
      <c r="DV166" s="41"/>
      <c r="DW166" s="41"/>
      <c r="DX166" s="41"/>
      <c r="DY166" s="41"/>
      <c r="DZ166" s="41"/>
      <c r="EA166" s="41"/>
      <c r="EB166" s="41"/>
      <c r="EC166" s="41"/>
      <c r="ED166" s="41"/>
      <c r="EE166" s="41"/>
      <c r="EF166" s="41"/>
      <c r="EG166" s="41"/>
      <c r="EH166" s="41"/>
      <c r="EI166" s="41"/>
      <c r="EJ166" s="41"/>
      <c r="EK166" s="41"/>
      <c r="EL166" s="41"/>
      <c r="EM166" s="41"/>
      <c r="EN166" s="41"/>
      <c r="EO166" s="41"/>
      <c r="EP166" s="41"/>
      <c r="EQ166" s="41"/>
      <c r="ER166" s="41"/>
      <c r="ES166" s="41"/>
      <c r="ET166" s="41"/>
      <c r="EU166" s="41"/>
      <c r="EV166" s="41"/>
      <c r="EW166" s="41"/>
      <c r="EX166" s="41"/>
      <c r="EY166" s="41"/>
      <c r="EZ166" s="41"/>
      <c r="FA166" s="41"/>
      <c r="FB166" s="41"/>
      <c r="FC166" s="41"/>
      <c r="FD166" s="41"/>
      <c r="FE166" s="41"/>
      <c r="FF166" s="41"/>
      <c r="FG166" s="41"/>
      <c r="FH166" s="41"/>
      <c r="FI166" s="41"/>
      <c r="FJ166" s="41"/>
      <c r="FK166" s="41"/>
      <c r="FL166" s="41"/>
      <c r="FM166" s="41"/>
      <c r="FN166" s="41"/>
      <c r="FO166" s="41"/>
      <c r="FP166" s="41"/>
      <c r="FQ166" s="41"/>
      <c r="FR166" s="41"/>
      <c r="FS166" s="41"/>
      <c r="FT166" s="41"/>
      <c r="FU166" s="41"/>
      <c r="FV166" s="41"/>
      <c r="FW166" s="41"/>
      <c r="FX166" s="41"/>
      <c r="FY166" s="41"/>
      <c r="FZ166" s="41"/>
      <c r="GA166" s="41"/>
      <c r="GB166" s="41"/>
      <c r="GC166" s="41"/>
      <c r="GD166" s="41"/>
      <c r="GE166" s="41"/>
      <c r="GF166" s="41"/>
      <c r="GG166" s="41"/>
      <c r="GH166" s="41"/>
      <c r="GI166" s="41"/>
      <c r="GJ166" s="41"/>
      <c r="GK166" s="41"/>
      <c r="GL166" s="41"/>
      <c r="GM166" s="41"/>
      <c r="GN166" s="41"/>
      <c r="GO166" s="41"/>
      <c r="GP166" s="41"/>
      <c r="GQ166" s="41"/>
      <c r="GR166" s="41"/>
      <c r="GS166" s="41"/>
      <c r="GT166" s="41"/>
      <c r="GU166" s="41"/>
      <c r="GV166" s="41"/>
      <c r="GW166" s="41"/>
      <c r="GX166" s="41"/>
      <c r="GY166" s="41"/>
      <c r="GZ166" s="41"/>
      <c r="HA166" s="41"/>
      <c r="HB166" s="41"/>
      <c r="HC166" s="41"/>
      <c r="HD166" s="41"/>
      <c r="HE166" s="41"/>
      <c r="HF166" s="41"/>
      <c r="HG166" s="41"/>
      <c r="HH166" s="41"/>
      <c r="HI166" s="41"/>
      <c r="HJ166" s="41"/>
      <c r="HK166" s="41"/>
      <c r="HL166" s="41"/>
      <c r="HM166" s="41"/>
      <c r="HN166" s="41"/>
      <c r="HO166" s="41"/>
      <c r="HP166" s="41"/>
      <c r="HQ166" s="41"/>
      <c r="HR166" s="41"/>
      <c r="HS166" s="41"/>
      <c r="HT166" s="41"/>
      <c r="HU166" s="41"/>
      <c r="HV166" s="41"/>
      <c r="HW166" s="41"/>
      <c r="HX166" s="41"/>
      <c r="HY166" s="41"/>
      <c r="HZ166" s="41"/>
      <c r="IA166" s="41"/>
      <c r="IB166" s="41"/>
      <c r="IC166" s="41"/>
      <c r="ID166" s="41"/>
      <c r="IE166" s="41"/>
      <c r="IF166" s="41"/>
      <c r="IG166" s="41"/>
      <c r="IH166" s="41"/>
      <c r="II166" s="41"/>
      <c r="IJ166" s="41"/>
      <c r="IK166" s="41"/>
      <c r="IL166" s="41"/>
      <c r="IM166" s="41"/>
      <c r="IN166" s="41"/>
      <c r="IO166" s="41"/>
      <c r="IP166" s="41"/>
      <c r="IQ166" s="41"/>
      <c r="IR166" s="41"/>
      <c r="IS166" s="41"/>
      <c r="IT166" s="41"/>
      <c r="IU166" s="41"/>
      <c r="IV166" s="41"/>
      <c r="IW166" s="41"/>
      <c r="IX166" s="41"/>
      <c r="IY166" s="41"/>
      <c r="IZ166" s="41"/>
      <c r="JA166" s="41"/>
      <c r="JB166" s="41"/>
      <c r="JC166" s="41"/>
      <c r="JD166" s="41"/>
      <c r="JE166" s="41"/>
      <c r="JF166" s="41"/>
      <c r="JG166" s="41"/>
      <c r="JH166" s="41"/>
      <c r="JI166" s="41"/>
      <c r="JJ166" s="41"/>
      <c r="JK166" s="41"/>
      <c r="JL166" s="41"/>
      <c r="JM166" s="41"/>
      <c r="JN166" s="41"/>
      <c r="JO166" s="41"/>
      <c r="JP166" s="41"/>
      <c r="JQ166" s="41"/>
      <c r="JR166" s="41"/>
      <c r="JS166" s="41"/>
      <c r="JT166" s="41"/>
      <c r="JU166" s="41"/>
      <c r="JV166" s="41"/>
      <c r="JW166" s="41"/>
      <c r="JX166" s="41"/>
      <c r="JY166" s="41"/>
      <c r="JZ166" s="41"/>
      <c r="KA166" s="41"/>
      <c r="KB166" s="41"/>
      <c r="KC166" s="41"/>
      <c r="KD166" s="41"/>
      <c r="KE166" s="41"/>
      <c r="KF166" s="41"/>
      <c r="KG166" s="41"/>
      <c r="KH166" s="41"/>
      <c r="KI166" s="41"/>
      <c r="KJ166" s="41"/>
      <c r="KK166" s="41"/>
      <c r="KL166" s="41"/>
      <c r="KM166" s="41"/>
      <c r="KN166" s="41"/>
      <c r="KO166" s="41"/>
      <c r="KP166" s="41"/>
      <c r="KQ166" s="41"/>
      <c r="KR166" s="41"/>
      <c r="KS166" s="41"/>
      <c r="KT166" s="41"/>
      <c r="KU166" s="41"/>
      <c r="KV166" s="41"/>
      <c r="KW166" s="41"/>
      <c r="KX166" s="41"/>
      <c r="KY166" s="41"/>
      <c r="KZ166" s="41"/>
      <c r="LA166" s="41"/>
      <c r="LB166" s="41"/>
      <c r="LC166" s="41"/>
      <c r="LD166" s="41"/>
      <c r="LE166" s="41"/>
      <c r="LF166" s="41"/>
      <c r="LG166" s="41"/>
      <c r="LH166" s="41"/>
      <c r="LI166" s="41"/>
      <c r="LJ166" s="41"/>
      <c r="LK166" s="41"/>
      <c r="LL166" s="41"/>
      <c r="LM166" s="41"/>
      <c r="LN166" s="41"/>
      <c r="LO166" s="41"/>
      <c r="LP166" s="41"/>
      <c r="LQ166" s="41"/>
      <c r="LR166" s="41"/>
      <c r="LS166" s="41"/>
      <c r="LT166" s="41"/>
      <c r="LU166" s="41"/>
      <c r="LV166" s="41"/>
      <c r="LW166" s="41"/>
      <c r="LX166" s="41"/>
      <c r="LY166" s="41"/>
      <c r="LZ166" s="41"/>
      <c r="MA166" s="41"/>
      <c r="MB166" s="41"/>
      <c r="MC166" s="41"/>
      <c r="MD166" s="41"/>
      <c r="ME166" s="41"/>
      <c r="MF166" s="41"/>
      <c r="MG166" s="41"/>
      <c r="MH166" s="41"/>
      <c r="MI166" s="41"/>
      <c r="MJ166" s="41"/>
      <c r="MK166" s="41"/>
      <c r="ML166" s="41"/>
      <c r="MM166" s="41"/>
      <c r="MN166" s="41"/>
      <c r="MO166" s="41"/>
      <c r="MP166" s="41"/>
      <c r="MQ166" s="41"/>
      <c r="MR166" s="41"/>
      <c r="MS166" s="41"/>
      <c r="MT166" s="41"/>
      <c r="MU166" s="41"/>
      <c r="MV166" s="41"/>
      <c r="MW166" s="41"/>
      <c r="MX166" s="41"/>
      <c r="MY166" s="41"/>
      <c r="MZ166" s="41"/>
      <c r="NA166" s="41"/>
      <c r="NB166" s="41"/>
      <c r="NC166" s="41"/>
      <c r="ND166" s="41"/>
      <c r="NE166" s="41"/>
      <c r="NF166" s="41"/>
      <c r="NG166" s="41"/>
      <c r="NH166" s="41"/>
      <c r="NI166" s="41"/>
      <c r="NJ166" s="41"/>
      <c r="NK166" s="41"/>
      <c r="NL166" s="41"/>
      <c r="NM166" s="41"/>
      <c r="NN166" s="41"/>
      <c r="NO166" s="41"/>
      <c r="NP166" s="41"/>
      <c r="NQ166" s="41"/>
      <c r="NR166" s="41"/>
      <c r="NS166" s="41"/>
      <c r="NT166" s="41"/>
      <c r="NU166" s="41"/>
      <c r="NV166" s="41"/>
      <c r="NW166" s="41"/>
      <c r="NX166" s="41"/>
      <c r="NY166" s="41"/>
      <c r="NZ166" s="41"/>
      <c r="OA166" s="41"/>
      <c r="OB166" s="41"/>
      <c r="OC166" s="41"/>
      <c r="OD166" s="41"/>
      <c r="OE166" s="41"/>
      <c r="OF166" s="41"/>
      <c r="OG166" s="41"/>
      <c r="OH166" s="41"/>
      <c r="OI166" s="41"/>
      <c r="OJ166" s="41"/>
      <c r="OK166" s="41"/>
      <c r="OL166" s="41"/>
      <c r="OM166" s="41"/>
      <c r="ON166" s="41"/>
      <c r="OO166" s="41"/>
      <c r="OP166" s="41"/>
      <c r="OQ166" s="41"/>
      <c r="OR166" s="41"/>
      <c r="OS166" s="41"/>
      <c r="OT166" s="41"/>
      <c r="OU166" s="41"/>
      <c r="OV166" s="41"/>
      <c r="OW166" s="41"/>
      <c r="OX166" s="41"/>
      <c r="OY166" s="41"/>
      <c r="OZ166" s="41"/>
      <c r="PA166" s="41"/>
      <c r="PB166" s="41"/>
      <c r="PC166" s="41"/>
      <c r="PD166" s="41"/>
      <c r="PE166" s="41"/>
      <c r="PF166" s="41"/>
      <c r="PG166" s="41"/>
      <c r="PH166" s="41"/>
      <c r="PI166" s="41"/>
      <c r="PJ166" s="41"/>
      <c r="PK166" s="41"/>
      <c r="PL166" s="41"/>
      <c r="PM166" s="41"/>
      <c r="PN166" s="41"/>
      <c r="PO166" s="41"/>
      <c r="PP166" s="41"/>
      <c r="PQ166" s="41"/>
      <c r="PR166" s="41"/>
      <c r="PS166" s="41"/>
      <c r="PT166" s="41"/>
      <c r="PU166" s="41"/>
      <c r="PV166" s="41"/>
      <c r="PW166" s="41"/>
      <c r="PX166" s="41"/>
      <c r="PY166" s="41"/>
      <c r="PZ166" s="41"/>
      <c r="QA166" s="41"/>
      <c r="QB166" s="41"/>
      <c r="QC166" s="41"/>
      <c r="QD166" s="41"/>
      <c r="QE166" s="41"/>
      <c r="QF166" s="41"/>
      <c r="QG166" s="41"/>
      <c r="QH166" s="41"/>
      <c r="QI166" s="41"/>
      <c r="QJ166" s="41"/>
      <c r="QK166" s="41"/>
      <c r="QL166" s="41"/>
      <c r="QM166" s="41"/>
      <c r="QN166" s="41"/>
      <c r="QO166" s="41"/>
      <c r="QP166" s="41"/>
      <c r="QQ166" s="41"/>
      <c r="QR166" s="41"/>
      <c r="QS166" s="41"/>
      <c r="QT166" s="41"/>
      <c r="QU166" s="41"/>
      <c r="QV166" s="41"/>
      <c r="QW166" s="41"/>
      <c r="QX166" s="41"/>
      <c r="QY166" s="41"/>
      <c r="QZ166" s="41"/>
      <c r="RA166" s="41"/>
      <c r="RB166" s="41"/>
      <c r="RC166" s="41"/>
      <c r="RD166" s="41"/>
      <c r="RE166" s="41"/>
      <c r="RF166" s="41"/>
      <c r="RG166" s="41"/>
      <c r="RH166" s="41"/>
      <c r="RI166" s="41"/>
      <c r="RJ166" s="41"/>
      <c r="RK166" s="41"/>
      <c r="RL166" s="41"/>
      <c r="RM166" s="41"/>
      <c r="RN166" s="41"/>
      <c r="RO166" s="41"/>
      <c r="RP166" s="41"/>
      <c r="RQ166" s="41"/>
      <c r="RR166" s="41"/>
      <c r="RS166" s="41"/>
      <c r="RT166" s="41"/>
      <c r="RU166" s="41"/>
      <c r="RV166" s="41"/>
      <c r="RW166" s="41"/>
      <c r="RX166" s="41"/>
      <c r="RY166" s="41"/>
      <c r="RZ166" s="41"/>
      <c r="SA166" s="41"/>
      <c r="SB166" s="41"/>
      <c r="SC166" s="41"/>
      <c r="SD166" s="41"/>
      <c r="SE166" s="41"/>
      <c r="SF166" s="41"/>
      <c r="SG166" s="41"/>
      <c r="SH166" s="41"/>
      <c r="SI166" s="41"/>
      <c r="SJ166" s="41"/>
      <c r="SK166" s="41"/>
      <c r="SL166" s="41"/>
      <c r="SM166" s="41"/>
      <c r="SN166" s="41"/>
      <c r="SO166" s="41"/>
      <c r="SP166" s="41"/>
      <c r="SQ166" s="41"/>
      <c r="SR166" s="41"/>
      <c r="SS166" s="41"/>
      <c r="ST166" s="41"/>
      <c r="SU166" s="41"/>
      <c r="SV166" s="41"/>
      <c r="SW166" s="41"/>
      <c r="SX166" s="41"/>
      <c r="SY166" s="41"/>
      <c r="SZ166" s="41"/>
      <c r="TA166" s="41"/>
      <c r="TB166" s="41"/>
      <c r="TC166" s="41"/>
      <c r="TD166" s="41"/>
      <c r="TE166" s="41"/>
      <c r="TF166" s="41"/>
      <c r="TG166" s="41"/>
      <c r="TH166" s="41"/>
      <c r="TI166" s="41"/>
      <c r="TJ166" s="41"/>
      <c r="TK166" s="41"/>
      <c r="TL166" s="41"/>
      <c r="TM166" s="41"/>
      <c r="TN166" s="41"/>
      <c r="TO166" s="41"/>
      <c r="TP166" s="41"/>
      <c r="TQ166" s="41"/>
      <c r="TR166" s="41"/>
      <c r="TS166" s="41"/>
      <c r="TT166" s="41"/>
      <c r="TU166" s="41"/>
      <c r="TV166" s="41"/>
      <c r="TW166" s="41"/>
      <c r="TX166" s="41"/>
      <c r="TY166" s="41"/>
      <c r="TZ166" s="41"/>
      <c r="UA166" s="41"/>
      <c r="UB166" s="41"/>
      <c r="UC166" s="41"/>
      <c r="UD166" s="41"/>
      <c r="UE166" s="41"/>
      <c r="UF166" s="41"/>
      <c r="UG166" s="41"/>
      <c r="UH166" s="41"/>
      <c r="UI166" s="41"/>
      <c r="UJ166" s="41"/>
      <c r="UK166" s="41"/>
      <c r="UL166" s="41"/>
    </row>
    <row r="167" spans="1:558" s="49" customFormat="1" x14ac:dyDescent="0.2">
      <c r="A167" s="125"/>
      <c r="B167" s="132"/>
      <c r="C167" s="128"/>
      <c r="D167" s="74" t="s">
        <v>6</v>
      </c>
      <c r="E167" s="63">
        <v>737</v>
      </c>
      <c r="F167" s="8" t="s">
        <v>32</v>
      </c>
      <c r="G167" s="5">
        <f t="shared" si="66"/>
        <v>0</v>
      </c>
      <c r="H167" s="36">
        <v>0</v>
      </c>
      <c r="I167" s="36">
        <v>0</v>
      </c>
      <c r="J167" s="5">
        <v>0</v>
      </c>
      <c r="K167" s="5">
        <v>0</v>
      </c>
      <c r="L167" s="5">
        <v>0</v>
      </c>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c r="BI167" s="41"/>
      <c r="BJ167" s="41"/>
      <c r="BK167" s="41"/>
      <c r="BL167" s="41"/>
      <c r="BM167" s="41"/>
      <c r="BN167" s="41"/>
      <c r="BO167" s="41"/>
      <c r="BP167" s="41"/>
      <c r="BQ167" s="41"/>
      <c r="BR167" s="41"/>
      <c r="BS167" s="41"/>
      <c r="BT167" s="41"/>
      <c r="BU167" s="41"/>
      <c r="BV167" s="41"/>
      <c r="BW167" s="41"/>
      <c r="BX167" s="41"/>
      <c r="BY167" s="41"/>
      <c r="BZ167" s="41"/>
      <c r="CA167" s="41"/>
      <c r="CB167" s="41"/>
      <c r="CC167" s="41"/>
      <c r="CD167" s="41"/>
      <c r="CE167" s="41"/>
      <c r="CF167" s="41"/>
      <c r="CG167" s="41"/>
      <c r="CH167" s="41"/>
      <c r="CI167" s="41"/>
      <c r="CJ167" s="41"/>
      <c r="CK167" s="41"/>
      <c r="CL167" s="41"/>
      <c r="CM167" s="41"/>
      <c r="CN167" s="41"/>
      <c r="CO167" s="41"/>
      <c r="CP167" s="41"/>
      <c r="CQ167" s="41"/>
      <c r="CR167" s="41"/>
      <c r="CS167" s="41"/>
      <c r="CT167" s="41"/>
      <c r="CU167" s="41"/>
      <c r="CV167" s="41"/>
      <c r="CW167" s="41"/>
      <c r="CX167" s="41"/>
      <c r="CY167" s="41"/>
      <c r="CZ167" s="41"/>
      <c r="DA167" s="41"/>
      <c r="DB167" s="41"/>
      <c r="DC167" s="41"/>
      <c r="DD167" s="41"/>
      <c r="DE167" s="41"/>
      <c r="DF167" s="41"/>
      <c r="DG167" s="41"/>
      <c r="DH167" s="41"/>
      <c r="DI167" s="41"/>
      <c r="DJ167" s="41"/>
      <c r="DK167" s="41"/>
      <c r="DL167" s="41"/>
      <c r="DM167" s="41"/>
      <c r="DN167" s="41"/>
      <c r="DO167" s="41"/>
      <c r="DP167" s="41"/>
      <c r="DQ167" s="41"/>
      <c r="DR167" s="41"/>
      <c r="DS167" s="41"/>
      <c r="DT167" s="41"/>
      <c r="DU167" s="41"/>
      <c r="DV167" s="41"/>
      <c r="DW167" s="41"/>
      <c r="DX167" s="41"/>
      <c r="DY167" s="41"/>
      <c r="DZ167" s="41"/>
      <c r="EA167" s="41"/>
      <c r="EB167" s="41"/>
      <c r="EC167" s="41"/>
      <c r="ED167" s="41"/>
      <c r="EE167" s="41"/>
      <c r="EF167" s="41"/>
      <c r="EG167" s="41"/>
      <c r="EH167" s="41"/>
      <c r="EI167" s="41"/>
      <c r="EJ167" s="41"/>
      <c r="EK167" s="41"/>
      <c r="EL167" s="41"/>
      <c r="EM167" s="41"/>
      <c r="EN167" s="41"/>
      <c r="EO167" s="41"/>
      <c r="EP167" s="41"/>
      <c r="EQ167" s="41"/>
      <c r="ER167" s="41"/>
      <c r="ES167" s="41"/>
      <c r="ET167" s="41"/>
      <c r="EU167" s="41"/>
      <c r="EV167" s="41"/>
      <c r="EW167" s="41"/>
      <c r="EX167" s="41"/>
      <c r="EY167" s="41"/>
      <c r="EZ167" s="41"/>
      <c r="FA167" s="41"/>
      <c r="FB167" s="41"/>
      <c r="FC167" s="41"/>
      <c r="FD167" s="41"/>
      <c r="FE167" s="41"/>
      <c r="FF167" s="41"/>
      <c r="FG167" s="41"/>
      <c r="FH167" s="41"/>
      <c r="FI167" s="41"/>
      <c r="FJ167" s="41"/>
      <c r="FK167" s="41"/>
      <c r="FL167" s="41"/>
      <c r="FM167" s="41"/>
      <c r="FN167" s="41"/>
      <c r="FO167" s="41"/>
      <c r="FP167" s="41"/>
      <c r="FQ167" s="41"/>
      <c r="FR167" s="41"/>
      <c r="FS167" s="41"/>
      <c r="FT167" s="41"/>
      <c r="FU167" s="41"/>
      <c r="FV167" s="41"/>
      <c r="FW167" s="41"/>
      <c r="FX167" s="41"/>
      <c r="FY167" s="41"/>
      <c r="FZ167" s="41"/>
      <c r="GA167" s="41"/>
      <c r="GB167" s="41"/>
      <c r="GC167" s="41"/>
      <c r="GD167" s="41"/>
      <c r="GE167" s="41"/>
      <c r="GF167" s="41"/>
      <c r="GG167" s="41"/>
      <c r="GH167" s="41"/>
      <c r="GI167" s="41"/>
      <c r="GJ167" s="41"/>
      <c r="GK167" s="41"/>
      <c r="GL167" s="41"/>
      <c r="GM167" s="41"/>
      <c r="GN167" s="41"/>
      <c r="GO167" s="41"/>
      <c r="GP167" s="41"/>
      <c r="GQ167" s="41"/>
      <c r="GR167" s="41"/>
      <c r="GS167" s="41"/>
      <c r="GT167" s="41"/>
      <c r="GU167" s="41"/>
      <c r="GV167" s="41"/>
      <c r="GW167" s="41"/>
      <c r="GX167" s="41"/>
      <c r="GY167" s="41"/>
      <c r="GZ167" s="41"/>
      <c r="HA167" s="41"/>
      <c r="HB167" s="41"/>
      <c r="HC167" s="41"/>
      <c r="HD167" s="41"/>
      <c r="HE167" s="41"/>
      <c r="HF167" s="41"/>
      <c r="HG167" s="41"/>
      <c r="HH167" s="41"/>
      <c r="HI167" s="41"/>
      <c r="HJ167" s="41"/>
      <c r="HK167" s="41"/>
      <c r="HL167" s="41"/>
      <c r="HM167" s="41"/>
      <c r="HN167" s="41"/>
      <c r="HO167" s="41"/>
      <c r="HP167" s="41"/>
      <c r="HQ167" s="41"/>
      <c r="HR167" s="41"/>
      <c r="HS167" s="41"/>
      <c r="HT167" s="41"/>
      <c r="HU167" s="41"/>
      <c r="HV167" s="41"/>
      <c r="HW167" s="41"/>
      <c r="HX167" s="41"/>
      <c r="HY167" s="41"/>
      <c r="HZ167" s="41"/>
      <c r="IA167" s="41"/>
      <c r="IB167" s="41"/>
      <c r="IC167" s="41"/>
      <c r="ID167" s="41"/>
      <c r="IE167" s="41"/>
      <c r="IF167" s="41"/>
      <c r="IG167" s="41"/>
      <c r="IH167" s="41"/>
      <c r="II167" s="41"/>
      <c r="IJ167" s="41"/>
      <c r="IK167" s="41"/>
      <c r="IL167" s="41"/>
      <c r="IM167" s="41"/>
      <c r="IN167" s="41"/>
      <c r="IO167" s="41"/>
      <c r="IP167" s="41"/>
      <c r="IQ167" s="41"/>
      <c r="IR167" s="41"/>
      <c r="IS167" s="41"/>
      <c r="IT167" s="41"/>
      <c r="IU167" s="41"/>
      <c r="IV167" s="41"/>
      <c r="IW167" s="41"/>
      <c r="IX167" s="41"/>
      <c r="IY167" s="41"/>
      <c r="IZ167" s="41"/>
      <c r="JA167" s="41"/>
      <c r="JB167" s="41"/>
      <c r="JC167" s="41"/>
      <c r="JD167" s="41"/>
      <c r="JE167" s="41"/>
      <c r="JF167" s="41"/>
      <c r="JG167" s="41"/>
      <c r="JH167" s="41"/>
      <c r="JI167" s="41"/>
      <c r="JJ167" s="41"/>
      <c r="JK167" s="41"/>
      <c r="JL167" s="41"/>
      <c r="JM167" s="41"/>
      <c r="JN167" s="41"/>
      <c r="JO167" s="41"/>
      <c r="JP167" s="41"/>
      <c r="JQ167" s="41"/>
      <c r="JR167" s="41"/>
      <c r="JS167" s="41"/>
      <c r="JT167" s="41"/>
      <c r="JU167" s="41"/>
      <c r="JV167" s="41"/>
      <c r="JW167" s="41"/>
      <c r="JX167" s="41"/>
      <c r="JY167" s="41"/>
      <c r="JZ167" s="41"/>
      <c r="KA167" s="41"/>
      <c r="KB167" s="41"/>
      <c r="KC167" s="41"/>
      <c r="KD167" s="41"/>
      <c r="KE167" s="41"/>
      <c r="KF167" s="41"/>
      <c r="KG167" s="41"/>
      <c r="KH167" s="41"/>
      <c r="KI167" s="41"/>
      <c r="KJ167" s="41"/>
      <c r="KK167" s="41"/>
      <c r="KL167" s="41"/>
      <c r="KM167" s="41"/>
      <c r="KN167" s="41"/>
      <c r="KO167" s="41"/>
      <c r="KP167" s="41"/>
      <c r="KQ167" s="41"/>
      <c r="KR167" s="41"/>
      <c r="KS167" s="41"/>
      <c r="KT167" s="41"/>
      <c r="KU167" s="41"/>
      <c r="KV167" s="41"/>
      <c r="KW167" s="41"/>
      <c r="KX167" s="41"/>
      <c r="KY167" s="41"/>
      <c r="KZ167" s="41"/>
      <c r="LA167" s="41"/>
      <c r="LB167" s="41"/>
      <c r="LC167" s="41"/>
      <c r="LD167" s="41"/>
      <c r="LE167" s="41"/>
      <c r="LF167" s="41"/>
      <c r="LG167" s="41"/>
      <c r="LH167" s="41"/>
      <c r="LI167" s="41"/>
      <c r="LJ167" s="41"/>
      <c r="LK167" s="41"/>
      <c r="LL167" s="41"/>
      <c r="LM167" s="41"/>
      <c r="LN167" s="41"/>
      <c r="LO167" s="41"/>
      <c r="LP167" s="41"/>
      <c r="LQ167" s="41"/>
      <c r="LR167" s="41"/>
      <c r="LS167" s="41"/>
      <c r="LT167" s="41"/>
      <c r="LU167" s="41"/>
      <c r="LV167" s="41"/>
      <c r="LW167" s="41"/>
      <c r="LX167" s="41"/>
      <c r="LY167" s="41"/>
      <c r="LZ167" s="41"/>
      <c r="MA167" s="41"/>
      <c r="MB167" s="41"/>
      <c r="MC167" s="41"/>
      <c r="MD167" s="41"/>
      <c r="ME167" s="41"/>
      <c r="MF167" s="41"/>
      <c r="MG167" s="41"/>
      <c r="MH167" s="41"/>
      <c r="MI167" s="41"/>
      <c r="MJ167" s="41"/>
      <c r="MK167" s="41"/>
      <c r="ML167" s="41"/>
      <c r="MM167" s="41"/>
      <c r="MN167" s="41"/>
      <c r="MO167" s="41"/>
      <c r="MP167" s="41"/>
      <c r="MQ167" s="41"/>
      <c r="MR167" s="41"/>
      <c r="MS167" s="41"/>
      <c r="MT167" s="41"/>
      <c r="MU167" s="41"/>
      <c r="MV167" s="41"/>
      <c r="MW167" s="41"/>
      <c r="MX167" s="41"/>
      <c r="MY167" s="41"/>
      <c r="MZ167" s="41"/>
      <c r="NA167" s="41"/>
      <c r="NB167" s="41"/>
      <c r="NC167" s="41"/>
      <c r="ND167" s="41"/>
      <c r="NE167" s="41"/>
      <c r="NF167" s="41"/>
      <c r="NG167" s="41"/>
      <c r="NH167" s="41"/>
      <c r="NI167" s="41"/>
      <c r="NJ167" s="41"/>
      <c r="NK167" s="41"/>
      <c r="NL167" s="41"/>
      <c r="NM167" s="41"/>
      <c r="NN167" s="41"/>
      <c r="NO167" s="41"/>
      <c r="NP167" s="41"/>
      <c r="NQ167" s="41"/>
      <c r="NR167" s="41"/>
      <c r="NS167" s="41"/>
      <c r="NT167" s="41"/>
      <c r="NU167" s="41"/>
      <c r="NV167" s="41"/>
      <c r="NW167" s="41"/>
      <c r="NX167" s="41"/>
      <c r="NY167" s="41"/>
      <c r="NZ167" s="41"/>
      <c r="OA167" s="41"/>
      <c r="OB167" s="41"/>
      <c r="OC167" s="41"/>
      <c r="OD167" s="41"/>
      <c r="OE167" s="41"/>
      <c r="OF167" s="41"/>
      <c r="OG167" s="41"/>
      <c r="OH167" s="41"/>
      <c r="OI167" s="41"/>
      <c r="OJ167" s="41"/>
      <c r="OK167" s="41"/>
      <c r="OL167" s="41"/>
      <c r="OM167" s="41"/>
      <c r="ON167" s="41"/>
      <c r="OO167" s="41"/>
      <c r="OP167" s="41"/>
      <c r="OQ167" s="41"/>
      <c r="OR167" s="41"/>
      <c r="OS167" s="41"/>
      <c r="OT167" s="41"/>
      <c r="OU167" s="41"/>
      <c r="OV167" s="41"/>
      <c r="OW167" s="41"/>
      <c r="OX167" s="41"/>
      <c r="OY167" s="41"/>
      <c r="OZ167" s="41"/>
      <c r="PA167" s="41"/>
      <c r="PB167" s="41"/>
      <c r="PC167" s="41"/>
      <c r="PD167" s="41"/>
      <c r="PE167" s="41"/>
      <c r="PF167" s="41"/>
      <c r="PG167" s="41"/>
      <c r="PH167" s="41"/>
      <c r="PI167" s="41"/>
      <c r="PJ167" s="41"/>
      <c r="PK167" s="41"/>
      <c r="PL167" s="41"/>
      <c r="PM167" s="41"/>
      <c r="PN167" s="41"/>
      <c r="PO167" s="41"/>
      <c r="PP167" s="41"/>
      <c r="PQ167" s="41"/>
      <c r="PR167" s="41"/>
      <c r="PS167" s="41"/>
      <c r="PT167" s="41"/>
      <c r="PU167" s="41"/>
      <c r="PV167" s="41"/>
      <c r="PW167" s="41"/>
      <c r="PX167" s="41"/>
      <c r="PY167" s="41"/>
      <c r="PZ167" s="41"/>
      <c r="QA167" s="41"/>
      <c r="QB167" s="41"/>
      <c r="QC167" s="41"/>
      <c r="QD167" s="41"/>
      <c r="QE167" s="41"/>
      <c r="QF167" s="41"/>
      <c r="QG167" s="41"/>
      <c r="QH167" s="41"/>
      <c r="QI167" s="41"/>
      <c r="QJ167" s="41"/>
      <c r="QK167" s="41"/>
      <c r="QL167" s="41"/>
      <c r="QM167" s="41"/>
      <c r="QN167" s="41"/>
      <c r="QO167" s="41"/>
      <c r="QP167" s="41"/>
      <c r="QQ167" s="41"/>
      <c r="QR167" s="41"/>
      <c r="QS167" s="41"/>
      <c r="QT167" s="41"/>
      <c r="QU167" s="41"/>
      <c r="QV167" s="41"/>
      <c r="QW167" s="41"/>
      <c r="QX167" s="41"/>
      <c r="QY167" s="41"/>
      <c r="QZ167" s="41"/>
      <c r="RA167" s="41"/>
      <c r="RB167" s="41"/>
      <c r="RC167" s="41"/>
      <c r="RD167" s="41"/>
      <c r="RE167" s="41"/>
      <c r="RF167" s="41"/>
      <c r="RG167" s="41"/>
      <c r="RH167" s="41"/>
      <c r="RI167" s="41"/>
      <c r="RJ167" s="41"/>
      <c r="RK167" s="41"/>
      <c r="RL167" s="41"/>
      <c r="RM167" s="41"/>
      <c r="RN167" s="41"/>
      <c r="RO167" s="41"/>
      <c r="RP167" s="41"/>
      <c r="RQ167" s="41"/>
      <c r="RR167" s="41"/>
      <c r="RS167" s="41"/>
      <c r="RT167" s="41"/>
      <c r="RU167" s="41"/>
      <c r="RV167" s="41"/>
      <c r="RW167" s="41"/>
      <c r="RX167" s="41"/>
      <c r="RY167" s="41"/>
      <c r="RZ167" s="41"/>
      <c r="SA167" s="41"/>
      <c r="SB167" s="41"/>
      <c r="SC167" s="41"/>
      <c r="SD167" s="41"/>
      <c r="SE167" s="41"/>
      <c r="SF167" s="41"/>
      <c r="SG167" s="41"/>
      <c r="SH167" s="41"/>
      <c r="SI167" s="41"/>
      <c r="SJ167" s="41"/>
      <c r="SK167" s="41"/>
      <c r="SL167" s="41"/>
      <c r="SM167" s="41"/>
      <c r="SN167" s="41"/>
      <c r="SO167" s="41"/>
      <c r="SP167" s="41"/>
      <c r="SQ167" s="41"/>
      <c r="SR167" s="41"/>
      <c r="SS167" s="41"/>
      <c r="ST167" s="41"/>
      <c r="SU167" s="41"/>
      <c r="SV167" s="41"/>
      <c r="SW167" s="41"/>
      <c r="SX167" s="41"/>
      <c r="SY167" s="41"/>
      <c r="SZ167" s="41"/>
      <c r="TA167" s="41"/>
      <c r="TB167" s="41"/>
      <c r="TC167" s="41"/>
      <c r="TD167" s="41"/>
      <c r="TE167" s="41"/>
      <c r="TF167" s="41"/>
      <c r="TG167" s="41"/>
      <c r="TH167" s="41"/>
      <c r="TI167" s="41"/>
      <c r="TJ167" s="41"/>
      <c r="TK167" s="41"/>
      <c r="TL167" s="41"/>
      <c r="TM167" s="41"/>
      <c r="TN167" s="41"/>
      <c r="TO167" s="41"/>
      <c r="TP167" s="41"/>
      <c r="TQ167" s="41"/>
      <c r="TR167" s="41"/>
      <c r="TS167" s="41"/>
      <c r="TT167" s="41"/>
      <c r="TU167" s="41"/>
      <c r="TV167" s="41"/>
      <c r="TW167" s="41"/>
      <c r="TX167" s="41"/>
      <c r="TY167" s="41"/>
      <c r="TZ167" s="41"/>
      <c r="UA167" s="41"/>
      <c r="UB167" s="41"/>
      <c r="UC167" s="41"/>
      <c r="UD167" s="41"/>
      <c r="UE167" s="41"/>
      <c r="UF167" s="41"/>
      <c r="UG167" s="41"/>
      <c r="UH167" s="41"/>
      <c r="UI167" s="41"/>
      <c r="UJ167" s="41"/>
      <c r="UK167" s="41"/>
      <c r="UL167" s="41"/>
    </row>
    <row r="168" spans="1:558" s="49" customFormat="1" ht="33.75" x14ac:dyDescent="0.2">
      <c r="A168" s="126"/>
      <c r="B168" s="133"/>
      <c r="C168" s="129"/>
      <c r="D168" s="74" t="s">
        <v>89</v>
      </c>
      <c r="E168" s="63">
        <v>737</v>
      </c>
      <c r="F168" s="8" t="s">
        <v>147</v>
      </c>
      <c r="G168" s="5">
        <f t="shared" si="66"/>
        <v>0</v>
      </c>
      <c r="H168" s="36">
        <v>0</v>
      </c>
      <c r="I168" s="36">
        <v>0</v>
      </c>
      <c r="J168" s="5">
        <v>0</v>
      </c>
      <c r="K168" s="5">
        <v>0</v>
      </c>
      <c r="L168" s="5">
        <v>0</v>
      </c>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c r="BI168" s="41"/>
      <c r="BJ168" s="41"/>
      <c r="BK168" s="41"/>
      <c r="BL168" s="41"/>
      <c r="BM168" s="41"/>
      <c r="BN168" s="41"/>
      <c r="BO168" s="41"/>
      <c r="BP168" s="41"/>
      <c r="BQ168" s="41"/>
      <c r="BR168" s="41"/>
      <c r="BS168" s="41"/>
      <c r="BT168" s="41"/>
      <c r="BU168" s="41"/>
      <c r="BV168" s="41"/>
      <c r="BW168" s="41"/>
      <c r="BX168" s="41"/>
      <c r="BY168" s="41"/>
      <c r="BZ168" s="41"/>
      <c r="CA168" s="41"/>
      <c r="CB168" s="41"/>
      <c r="CC168" s="41"/>
      <c r="CD168" s="41"/>
      <c r="CE168" s="41"/>
      <c r="CF168" s="41"/>
      <c r="CG168" s="41"/>
      <c r="CH168" s="41"/>
      <c r="CI168" s="41"/>
      <c r="CJ168" s="41"/>
      <c r="CK168" s="41"/>
      <c r="CL168" s="41"/>
      <c r="CM168" s="41"/>
      <c r="CN168" s="41"/>
      <c r="CO168" s="41"/>
      <c r="CP168" s="41"/>
      <c r="CQ168" s="41"/>
      <c r="CR168" s="41"/>
      <c r="CS168" s="41"/>
      <c r="CT168" s="41"/>
      <c r="CU168" s="41"/>
      <c r="CV168" s="41"/>
      <c r="CW168" s="41"/>
      <c r="CX168" s="41"/>
      <c r="CY168" s="41"/>
      <c r="CZ168" s="41"/>
      <c r="DA168" s="41"/>
      <c r="DB168" s="41"/>
      <c r="DC168" s="41"/>
      <c r="DD168" s="41"/>
      <c r="DE168" s="41"/>
      <c r="DF168" s="41"/>
      <c r="DG168" s="41"/>
      <c r="DH168" s="41"/>
      <c r="DI168" s="41"/>
      <c r="DJ168" s="41"/>
      <c r="DK168" s="41"/>
      <c r="DL168" s="41"/>
      <c r="DM168" s="41"/>
      <c r="DN168" s="41"/>
      <c r="DO168" s="41"/>
      <c r="DP168" s="41"/>
      <c r="DQ168" s="41"/>
      <c r="DR168" s="41"/>
      <c r="DS168" s="41"/>
      <c r="DT168" s="41"/>
      <c r="DU168" s="41"/>
      <c r="DV168" s="41"/>
      <c r="DW168" s="41"/>
      <c r="DX168" s="41"/>
      <c r="DY168" s="41"/>
      <c r="DZ168" s="41"/>
      <c r="EA168" s="41"/>
      <c r="EB168" s="41"/>
      <c r="EC168" s="41"/>
      <c r="ED168" s="41"/>
      <c r="EE168" s="41"/>
      <c r="EF168" s="41"/>
      <c r="EG168" s="41"/>
      <c r="EH168" s="41"/>
      <c r="EI168" s="41"/>
      <c r="EJ168" s="41"/>
      <c r="EK168" s="41"/>
      <c r="EL168" s="41"/>
      <c r="EM168" s="41"/>
      <c r="EN168" s="41"/>
      <c r="EO168" s="41"/>
      <c r="EP168" s="41"/>
      <c r="EQ168" s="41"/>
      <c r="ER168" s="41"/>
      <c r="ES168" s="41"/>
      <c r="ET168" s="41"/>
      <c r="EU168" s="41"/>
      <c r="EV168" s="41"/>
      <c r="EW168" s="41"/>
      <c r="EX168" s="41"/>
      <c r="EY168" s="41"/>
      <c r="EZ168" s="41"/>
      <c r="FA168" s="41"/>
      <c r="FB168" s="41"/>
      <c r="FC168" s="41"/>
      <c r="FD168" s="41"/>
      <c r="FE168" s="41"/>
      <c r="FF168" s="41"/>
      <c r="FG168" s="41"/>
      <c r="FH168" s="41"/>
      <c r="FI168" s="41"/>
      <c r="FJ168" s="41"/>
      <c r="FK168" s="41"/>
      <c r="FL168" s="41"/>
      <c r="FM168" s="41"/>
      <c r="FN168" s="41"/>
      <c r="FO168" s="41"/>
      <c r="FP168" s="41"/>
      <c r="FQ168" s="41"/>
      <c r="FR168" s="41"/>
      <c r="FS168" s="41"/>
      <c r="FT168" s="41"/>
      <c r="FU168" s="41"/>
      <c r="FV168" s="41"/>
      <c r="FW168" s="41"/>
      <c r="FX168" s="41"/>
      <c r="FY168" s="41"/>
      <c r="FZ168" s="41"/>
      <c r="GA168" s="41"/>
      <c r="GB168" s="41"/>
      <c r="GC168" s="41"/>
      <c r="GD168" s="41"/>
      <c r="GE168" s="41"/>
      <c r="GF168" s="41"/>
      <c r="GG168" s="41"/>
      <c r="GH168" s="41"/>
      <c r="GI168" s="41"/>
      <c r="GJ168" s="41"/>
      <c r="GK168" s="41"/>
      <c r="GL168" s="41"/>
      <c r="GM168" s="41"/>
      <c r="GN168" s="41"/>
      <c r="GO168" s="41"/>
      <c r="GP168" s="41"/>
      <c r="GQ168" s="41"/>
      <c r="GR168" s="41"/>
      <c r="GS168" s="41"/>
      <c r="GT168" s="41"/>
      <c r="GU168" s="41"/>
      <c r="GV168" s="41"/>
      <c r="GW168" s="41"/>
      <c r="GX168" s="41"/>
      <c r="GY168" s="41"/>
      <c r="GZ168" s="41"/>
      <c r="HA168" s="41"/>
      <c r="HB168" s="41"/>
      <c r="HC168" s="41"/>
      <c r="HD168" s="41"/>
      <c r="HE168" s="41"/>
      <c r="HF168" s="41"/>
      <c r="HG168" s="41"/>
      <c r="HH168" s="41"/>
      <c r="HI168" s="41"/>
      <c r="HJ168" s="41"/>
      <c r="HK168" s="41"/>
      <c r="HL168" s="41"/>
      <c r="HM168" s="41"/>
      <c r="HN168" s="41"/>
      <c r="HO168" s="41"/>
      <c r="HP168" s="41"/>
      <c r="HQ168" s="41"/>
      <c r="HR168" s="41"/>
      <c r="HS168" s="41"/>
      <c r="HT168" s="41"/>
      <c r="HU168" s="41"/>
      <c r="HV168" s="41"/>
      <c r="HW168" s="41"/>
      <c r="HX168" s="41"/>
      <c r="HY168" s="41"/>
      <c r="HZ168" s="41"/>
      <c r="IA168" s="41"/>
      <c r="IB168" s="41"/>
      <c r="IC168" s="41"/>
      <c r="ID168" s="41"/>
      <c r="IE168" s="41"/>
      <c r="IF168" s="41"/>
      <c r="IG168" s="41"/>
      <c r="IH168" s="41"/>
      <c r="II168" s="41"/>
      <c r="IJ168" s="41"/>
      <c r="IK168" s="41"/>
      <c r="IL168" s="41"/>
      <c r="IM168" s="41"/>
      <c r="IN168" s="41"/>
      <c r="IO168" s="41"/>
      <c r="IP168" s="41"/>
      <c r="IQ168" s="41"/>
      <c r="IR168" s="41"/>
      <c r="IS168" s="41"/>
      <c r="IT168" s="41"/>
      <c r="IU168" s="41"/>
      <c r="IV168" s="41"/>
      <c r="IW168" s="41"/>
      <c r="IX168" s="41"/>
      <c r="IY168" s="41"/>
      <c r="IZ168" s="41"/>
      <c r="JA168" s="41"/>
      <c r="JB168" s="41"/>
      <c r="JC168" s="41"/>
      <c r="JD168" s="41"/>
      <c r="JE168" s="41"/>
      <c r="JF168" s="41"/>
      <c r="JG168" s="41"/>
      <c r="JH168" s="41"/>
      <c r="JI168" s="41"/>
      <c r="JJ168" s="41"/>
      <c r="JK168" s="41"/>
      <c r="JL168" s="41"/>
      <c r="JM168" s="41"/>
      <c r="JN168" s="41"/>
      <c r="JO168" s="41"/>
      <c r="JP168" s="41"/>
      <c r="JQ168" s="41"/>
      <c r="JR168" s="41"/>
      <c r="JS168" s="41"/>
      <c r="JT168" s="41"/>
      <c r="JU168" s="41"/>
      <c r="JV168" s="41"/>
      <c r="JW168" s="41"/>
      <c r="JX168" s="41"/>
      <c r="JY168" s="41"/>
      <c r="JZ168" s="41"/>
      <c r="KA168" s="41"/>
      <c r="KB168" s="41"/>
      <c r="KC168" s="41"/>
      <c r="KD168" s="41"/>
      <c r="KE168" s="41"/>
      <c r="KF168" s="41"/>
      <c r="KG168" s="41"/>
      <c r="KH168" s="41"/>
      <c r="KI168" s="41"/>
      <c r="KJ168" s="41"/>
      <c r="KK168" s="41"/>
      <c r="KL168" s="41"/>
      <c r="KM168" s="41"/>
      <c r="KN168" s="41"/>
      <c r="KO168" s="41"/>
      <c r="KP168" s="41"/>
      <c r="KQ168" s="41"/>
      <c r="KR168" s="41"/>
      <c r="KS168" s="41"/>
      <c r="KT168" s="41"/>
      <c r="KU168" s="41"/>
      <c r="KV168" s="41"/>
      <c r="KW168" s="41"/>
      <c r="KX168" s="41"/>
      <c r="KY168" s="41"/>
      <c r="KZ168" s="41"/>
      <c r="LA168" s="41"/>
      <c r="LB168" s="41"/>
      <c r="LC168" s="41"/>
      <c r="LD168" s="41"/>
      <c r="LE168" s="41"/>
      <c r="LF168" s="41"/>
      <c r="LG168" s="41"/>
      <c r="LH168" s="41"/>
      <c r="LI168" s="41"/>
      <c r="LJ168" s="41"/>
      <c r="LK168" s="41"/>
      <c r="LL168" s="41"/>
      <c r="LM168" s="41"/>
      <c r="LN168" s="41"/>
      <c r="LO168" s="41"/>
      <c r="LP168" s="41"/>
      <c r="LQ168" s="41"/>
      <c r="LR168" s="41"/>
      <c r="LS168" s="41"/>
      <c r="LT168" s="41"/>
      <c r="LU168" s="41"/>
      <c r="LV168" s="41"/>
      <c r="LW168" s="41"/>
      <c r="LX168" s="41"/>
      <c r="LY168" s="41"/>
      <c r="LZ168" s="41"/>
      <c r="MA168" s="41"/>
      <c r="MB168" s="41"/>
      <c r="MC168" s="41"/>
      <c r="MD168" s="41"/>
      <c r="ME168" s="41"/>
      <c r="MF168" s="41"/>
      <c r="MG168" s="41"/>
      <c r="MH168" s="41"/>
      <c r="MI168" s="41"/>
      <c r="MJ168" s="41"/>
      <c r="MK168" s="41"/>
      <c r="ML168" s="41"/>
      <c r="MM168" s="41"/>
      <c r="MN168" s="41"/>
      <c r="MO168" s="41"/>
      <c r="MP168" s="41"/>
      <c r="MQ168" s="41"/>
      <c r="MR168" s="41"/>
      <c r="MS168" s="41"/>
      <c r="MT168" s="41"/>
      <c r="MU168" s="41"/>
      <c r="MV168" s="41"/>
      <c r="MW168" s="41"/>
      <c r="MX168" s="41"/>
      <c r="MY168" s="41"/>
      <c r="MZ168" s="41"/>
      <c r="NA168" s="41"/>
      <c r="NB168" s="41"/>
      <c r="NC168" s="41"/>
      <c r="ND168" s="41"/>
      <c r="NE168" s="41"/>
      <c r="NF168" s="41"/>
      <c r="NG168" s="41"/>
      <c r="NH168" s="41"/>
      <c r="NI168" s="41"/>
      <c r="NJ168" s="41"/>
      <c r="NK168" s="41"/>
      <c r="NL168" s="41"/>
      <c r="NM168" s="41"/>
      <c r="NN168" s="41"/>
      <c r="NO168" s="41"/>
      <c r="NP168" s="41"/>
      <c r="NQ168" s="41"/>
      <c r="NR168" s="41"/>
      <c r="NS168" s="41"/>
      <c r="NT168" s="41"/>
      <c r="NU168" s="41"/>
      <c r="NV168" s="41"/>
      <c r="NW168" s="41"/>
      <c r="NX168" s="41"/>
      <c r="NY168" s="41"/>
      <c r="NZ168" s="41"/>
      <c r="OA168" s="41"/>
      <c r="OB168" s="41"/>
      <c r="OC168" s="41"/>
      <c r="OD168" s="41"/>
      <c r="OE168" s="41"/>
      <c r="OF168" s="41"/>
      <c r="OG168" s="41"/>
      <c r="OH168" s="41"/>
      <c r="OI168" s="41"/>
      <c r="OJ168" s="41"/>
      <c r="OK168" s="41"/>
      <c r="OL168" s="41"/>
      <c r="OM168" s="41"/>
      <c r="ON168" s="41"/>
      <c r="OO168" s="41"/>
      <c r="OP168" s="41"/>
      <c r="OQ168" s="41"/>
      <c r="OR168" s="41"/>
      <c r="OS168" s="41"/>
      <c r="OT168" s="41"/>
      <c r="OU168" s="41"/>
      <c r="OV168" s="41"/>
      <c r="OW168" s="41"/>
      <c r="OX168" s="41"/>
      <c r="OY168" s="41"/>
      <c r="OZ168" s="41"/>
      <c r="PA168" s="41"/>
      <c r="PB168" s="41"/>
      <c r="PC168" s="41"/>
      <c r="PD168" s="41"/>
      <c r="PE168" s="41"/>
      <c r="PF168" s="41"/>
      <c r="PG168" s="41"/>
      <c r="PH168" s="41"/>
      <c r="PI168" s="41"/>
      <c r="PJ168" s="41"/>
      <c r="PK168" s="41"/>
      <c r="PL168" s="41"/>
      <c r="PM168" s="41"/>
      <c r="PN168" s="41"/>
      <c r="PO168" s="41"/>
      <c r="PP168" s="41"/>
      <c r="PQ168" s="41"/>
      <c r="PR168" s="41"/>
      <c r="PS168" s="41"/>
      <c r="PT168" s="41"/>
      <c r="PU168" s="41"/>
      <c r="PV168" s="41"/>
      <c r="PW168" s="41"/>
      <c r="PX168" s="41"/>
      <c r="PY168" s="41"/>
      <c r="PZ168" s="41"/>
      <c r="QA168" s="41"/>
      <c r="QB168" s="41"/>
      <c r="QC168" s="41"/>
      <c r="QD168" s="41"/>
      <c r="QE168" s="41"/>
      <c r="QF168" s="41"/>
      <c r="QG168" s="41"/>
      <c r="QH168" s="41"/>
      <c r="QI168" s="41"/>
      <c r="QJ168" s="41"/>
      <c r="QK168" s="41"/>
      <c r="QL168" s="41"/>
      <c r="QM168" s="41"/>
      <c r="QN168" s="41"/>
      <c r="QO168" s="41"/>
      <c r="QP168" s="41"/>
      <c r="QQ168" s="41"/>
      <c r="QR168" s="41"/>
      <c r="QS168" s="41"/>
      <c r="QT168" s="41"/>
      <c r="QU168" s="41"/>
      <c r="QV168" s="41"/>
      <c r="QW168" s="41"/>
      <c r="QX168" s="41"/>
      <c r="QY168" s="41"/>
      <c r="QZ168" s="41"/>
      <c r="RA168" s="41"/>
      <c r="RB168" s="41"/>
      <c r="RC168" s="41"/>
      <c r="RD168" s="41"/>
      <c r="RE168" s="41"/>
      <c r="RF168" s="41"/>
      <c r="RG168" s="41"/>
      <c r="RH168" s="41"/>
      <c r="RI168" s="41"/>
      <c r="RJ168" s="41"/>
      <c r="RK168" s="41"/>
      <c r="RL168" s="41"/>
      <c r="RM168" s="41"/>
      <c r="RN168" s="41"/>
      <c r="RO168" s="41"/>
      <c r="RP168" s="41"/>
      <c r="RQ168" s="41"/>
      <c r="RR168" s="41"/>
      <c r="RS168" s="41"/>
      <c r="RT168" s="41"/>
      <c r="RU168" s="41"/>
      <c r="RV168" s="41"/>
      <c r="RW168" s="41"/>
      <c r="RX168" s="41"/>
      <c r="RY168" s="41"/>
      <c r="RZ168" s="41"/>
      <c r="SA168" s="41"/>
      <c r="SB168" s="41"/>
      <c r="SC168" s="41"/>
      <c r="SD168" s="41"/>
      <c r="SE168" s="41"/>
      <c r="SF168" s="41"/>
      <c r="SG168" s="41"/>
      <c r="SH168" s="41"/>
      <c r="SI168" s="41"/>
      <c r="SJ168" s="41"/>
      <c r="SK168" s="41"/>
      <c r="SL168" s="41"/>
      <c r="SM168" s="41"/>
      <c r="SN168" s="41"/>
      <c r="SO168" s="41"/>
      <c r="SP168" s="41"/>
      <c r="SQ168" s="41"/>
      <c r="SR168" s="41"/>
      <c r="SS168" s="41"/>
      <c r="ST168" s="41"/>
      <c r="SU168" s="41"/>
      <c r="SV168" s="41"/>
      <c r="SW168" s="41"/>
      <c r="SX168" s="41"/>
      <c r="SY168" s="41"/>
      <c r="SZ168" s="41"/>
      <c r="TA168" s="41"/>
      <c r="TB168" s="41"/>
      <c r="TC168" s="41"/>
      <c r="TD168" s="41"/>
      <c r="TE168" s="41"/>
      <c r="TF168" s="41"/>
      <c r="TG168" s="41"/>
      <c r="TH168" s="41"/>
      <c r="TI168" s="41"/>
      <c r="TJ168" s="41"/>
      <c r="TK168" s="41"/>
      <c r="TL168" s="41"/>
      <c r="TM168" s="41"/>
      <c r="TN168" s="41"/>
      <c r="TO168" s="41"/>
      <c r="TP168" s="41"/>
      <c r="TQ168" s="41"/>
      <c r="TR168" s="41"/>
      <c r="TS168" s="41"/>
      <c r="TT168" s="41"/>
      <c r="TU168" s="41"/>
      <c r="TV168" s="41"/>
      <c r="TW168" s="41"/>
      <c r="TX168" s="41"/>
      <c r="TY168" s="41"/>
      <c r="TZ168" s="41"/>
      <c r="UA168" s="41"/>
      <c r="UB168" s="41"/>
      <c r="UC168" s="41"/>
      <c r="UD168" s="41"/>
      <c r="UE168" s="41"/>
      <c r="UF168" s="41"/>
      <c r="UG168" s="41"/>
      <c r="UH168" s="41"/>
      <c r="UI168" s="41"/>
      <c r="UJ168" s="41"/>
      <c r="UK168" s="41"/>
      <c r="UL168" s="41"/>
    </row>
    <row r="169" spans="1:558" s="49" customFormat="1" ht="33.75" x14ac:dyDescent="0.2">
      <c r="A169" s="111">
        <v>57</v>
      </c>
      <c r="B169" s="105" t="s">
        <v>3</v>
      </c>
      <c r="C169" s="77" t="s">
        <v>20</v>
      </c>
      <c r="D169" s="74" t="s">
        <v>1</v>
      </c>
      <c r="E169" s="42">
        <v>741</v>
      </c>
      <c r="F169" s="37" t="s">
        <v>56</v>
      </c>
      <c r="G169" s="5">
        <f t="shared" si="66"/>
        <v>1596726282.8999999</v>
      </c>
      <c r="H169" s="36">
        <f>SUM(H170:H172)</f>
        <v>304411370.73000002</v>
      </c>
      <c r="I169" s="5">
        <f t="shared" ref="I169:L169" si="76">SUM(I170:I172)</f>
        <v>341759447.89999998</v>
      </c>
      <c r="J169" s="5">
        <f t="shared" si="76"/>
        <v>303364485.57999998</v>
      </c>
      <c r="K169" s="5">
        <f t="shared" si="76"/>
        <v>326894768.37</v>
      </c>
      <c r="L169" s="5">
        <f t="shared" si="76"/>
        <v>320296210.31999999</v>
      </c>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c r="BI169" s="41"/>
      <c r="BJ169" s="41"/>
      <c r="BK169" s="41"/>
      <c r="BL169" s="41"/>
      <c r="BM169" s="41"/>
      <c r="BN169" s="41"/>
      <c r="BO169" s="41"/>
      <c r="BP169" s="41"/>
      <c r="BQ169" s="41"/>
      <c r="BR169" s="41"/>
      <c r="BS169" s="41"/>
      <c r="BT169" s="41"/>
      <c r="BU169" s="41"/>
      <c r="BV169" s="41"/>
      <c r="BW169" s="41"/>
      <c r="BX169" s="41"/>
      <c r="BY169" s="41"/>
      <c r="BZ169" s="41"/>
      <c r="CA169" s="41"/>
      <c r="CB169" s="41"/>
      <c r="CC169" s="41"/>
      <c r="CD169" s="41"/>
      <c r="CE169" s="41"/>
      <c r="CF169" s="41"/>
      <c r="CG169" s="41"/>
      <c r="CH169" s="41"/>
      <c r="CI169" s="41"/>
      <c r="CJ169" s="41"/>
      <c r="CK169" s="41"/>
      <c r="CL169" s="41"/>
      <c r="CM169" s="41"/>
      <c r="CN169" s="41"/>
      <c r="CO169" s="41"/>
      <c r="CP169" s="41"/>
      <c r="CQ169" s="41"/>
      <c r="CR169" s="41"/>
      <c r="CS169" s="41"/>
      <c r="CT169" s="41"/>
      <c r="CU169" s="41"/>
      <c r="CV169" s="41"/>
      <c r="CW169" s="41"/>
      <c r="CX169" s="41"/>
      <c r="CY169" s="41"/>
      <c r="CZ169" s="41"/>
      <c r="DA169" s="41"/>
      <c r="DB169" s="41"/>
      <c r="DC169" s="41"/>
      <c r="DD169" s="41"/>
      <c r="DE169" s="41"/>
      <c r="DF169" s="41"/>
      <c r="DG169" s="41"/>
      <c r="DH169" s="41"/>
      <c r="DI169" s="41"/>
      <c r="DJ169" s="41"/>
      <c r="DK169" s="41"/>
      <c r="DL169" s="41"/>
      <c r="DM169" s="41"/>
      <c r="DN169" s="41"/>
      <c r="DO169" s="41"/>
      <c r="DP169" s="41"/>
      <c r="DQ169" s="41"/>
      <c r="DR169" s="41"/>
      <c r="DS169" s="41"/>
      <c r="DT169" s="41"/>
      <c r="DU169" s="41"/>
      <c r="DV169" s="41"/>
      <c r="DW169" s="41"/>
      <c r="DX169" s="41"/>
      <c r="DY169" s="41"/>
      <c r="DZ169" s="41"/>
      <c r="EA169" s="41"/>
      <c r="EB169" s="41"/>
      <c r="EC169" s="41"/>
      <c r="ED169" s="41"/>
      <c r="EE169" s="41"/>
      <c r="EF169" s="41"/>
      <c r="EG169" s="41"/>
      <c r="EH169" s="41"/>
      <c r="EI169" s="41"/>
      <c r="EJ169" s="41"/>
      <c r="EK169" s="41"/>
      <c r="EL169" s="41"/>
      <c r="EM169" s="41"/>
      <c r="EN169" s="41"/>
      <c r="EO169" s="41"/>
      <c r="EP169" s="41"/>
      <c r="EQ169" s="41"/>
      <c r="ER169" s="41"/>
      <c r="ES169" s="41"/>
      <c r="ET169" s="41"/>
      <c r="EU169" s="41"/>
      <c r="EV169" s="41"/>
      <c r="EW169" s="41"/>
      <c r="EX169" s="41"/>
      <c r="EY169" s="41"/>
      <c r="EZ169" s="41"/>
      <c r="FA169" s="41"/>
      <c r="FB169" s="41"/>
      <c r="FC169" s="41"/>
      <c r="FD169" s="41"/>
      <c r="FE169" s="41"/>
      <c r="FF169" s="41"/>
      <c r="FG169" s="41"/>
      <c r="FH169" s="41"/>
      <c r="FI169" s="41"/>
      <c r="FJ169" s="41"/>
      <c r="FK169" s="41"/>
      <c r="FL169" s="41"/>
      <c r="FM169" s="41"/>
      <c r="FN169" s="41"/>
      <c r="FO169" s="41"/>
      <c r="FP169" s="41"/>
      <c r="FQ169" s="41"/>
      <c r="FR169" s="41"/>
      <c r="FS169" s="41"/>
      <c r="FT169" s="41"/>
      <c r="FU169" s="41"/>
      <c r="FV169" s="41"/>
      <c r="FW169" s="41"/>
      <c r="FX169" s="41"/>
      <c r="FY169" s="41"/>
      <c r="FZ169" s="41"/>
      <c r="GA169" s="41"/>
      <c r="GB169" s="41"/>
      <c r="GC169" s="41"/>
      <c r="GD169" s="41"/>
      <c r="GE169" s="41"/>
      <c r="GF169" s="41"/>
      <c r="GG169" s="41"/>
      <c r="GH169" s="41"/>
      <c r="GI169" s="41"/>
      <c r="GJ169" s="41"/>
      <c r="GK169" s="41"/>
      <c r="GL169" s="41"/>
      <c r="GM169" s="41"/>
      <c r="GN169" s="41"/>
      <c r="GO169" s="41"/>
      <c r="GP169" s="41"/>
      <c r="GQ169" s="41"/>
      <c r="GR169" s="41"/>
      <c r="GS169" s="41"/>
      <c r="GT169" s="41"/>
      <c r="GU169" s="41"/>
      <c r="GV169" s="41"/>
      <c r="GW169" s="41"/>
      <c r="GX169" s="41"/>
      <c r="GY169" s="41"/>
      <c r="GZ169" s="41"/>
      <c r="HA169" s="41"/>
      <c r="HB169" s="41"/>
      <c r="HC169" s="41"/>
      <c r="HD169" s="41"/>
      <c r="HE169" s="41"/>
      <c r="HF169" s="41"/>
      <c r="HG169" s="41"/>
      <c r="HH169" s="41"/>
      <c r="HI169" s="41"/>
      <c r="HJ169" s="41"/>
      <c r="HK169" s="41"/>
      <c r="HL169" s="41"/>
      <c r="HM169" s="41"/>
      <c r="HN169" s="41"/>
      <c r="HO169" s="41"/>
      <c r="HP169" s="41"/>
      <c r="HQ169" s="41"/>
      <c r="HR169" s="41"/>
      <c r="HS169" s="41"/>
      <c r="HT169" s="41"/>
      <c r="HU169" s="41"/>
      <c r="HV169" s="41"/>
      <c r="HW169" s="41"/>
      <c r="HX169" s="41"/>
      <c r="HY169" s="41"/>
      <c r="HZ169" s="41"/>
      <c r="IA169" s="41"/>
      <c r="IB169" s="41"/>
      <c r="IC169" s="41"/>
      <c r="ID169" s="41"/>
      <c r="IE169" s="41"/>
      <c r="IF169" s="41"/>
      <c r="IG169" s="41"/>
      <c r="IH169" s="41"/>
      <c r="II169" s="41"/>
      <c r="IJ169" s="41"/>
      <c r="IK169" s="41"/>
      <c r="IL169" s="41"/>
      <c r="IM169" s="41"/>
      <c r="IN169" s="41"/>
      <c r="IO169" s="41"/>
      <c r="IP169" s="41"/>
      <c r="IQ169" s="41"/>
      <c r="IR169" s="41"/>
      <c r="IS169" s="41"/>
      <c r="IT169" s="41"/>
      <c r="IU169" s="41"/>
      <c r="IV169" s="41"/>
      <c r="IW169" s="41"/>
      <c r="IX169" s="41"/>
      <c r="IY169" s="41"/>
      <c r="IZ169" s="41"/>
      <c r="JA169" s="41"/>
      <c r="JB169" s="41"/>
      <c r="JC169" s="41"/>
      <c r="JD169" s="41"/>
      <c r="JE169" s="41"/>
      <c r="JF169" s="41"/>
      <c r="JG169" s="41"/>
      <c r="JH169" s="41"/>
      <c r="JI169" s="41"/>
      <c r="JJ169" s="41"/>
      <c r="JK169" s="41"/>
      <c r="JL169" s="41"/>
      <c r="JM169" s="41"/>
      <c r="JN169" s="41"/>
      <c r="JO169" s="41"/>
      <c r="JP169" s="41"/>
      <c r="JQ169" s="41"/>
      <c r="JR169" s="41"/>
      <c r="JS169" s="41"/>
      <c r="JT169" s="41"/>
      <c r="JU169" s="41"/>
      <c r="JV169" s="41"/>
      <c r="JW169" s="41"/>
      <c r="JX169" s="41"/>
      <c r="JY169" s="41"/>
      <c r="JZ169" s="41"/>
      <c r="KA169" s="41"/>
      <c r="KB169" s="41"/>
      <c r="KC169" s="41"/>
      <c r="KD169" s="41"/>
      <c r="KE169" s="41"/>
      <c r="KF169" s="41"/>
      <c r="KG169" s="41"/>
      <c r="KH169" s="41"/>
      <c r="KI169" s="41"/>
      <c r="KJ169" s="41"/>
      <c r="KK169" s="41"/>
      <c r="KL169" s="41"/>
      <c r="KM169" s="41"/>
      <c r="KN169" s="41"/>
      <c r="KO169" s="41"/>
      <c r="KP169" s="41"/>
      <c r="KQ169" s="41"/>
      <c r="KR169" s="41"/>
      <c r="KS169" s="41"/>
      <c r="KT169" s="41"/>
      <c r="KU169" s="41"/>
      <c r="KV169" s="41"/>
      <c r="KW169" s="41"/>
      <c r="KX169" s="41"/>
      <c r="KY169" s="41"/>
      <c r="KZ169" s="41"/>
      <c r="LA169" s="41"/>
      <c r="LB169" s="41"/>
      <c r="LC169" s="41"/>
      <c r="LD169" s="41"/>
      <c r="LE169" s="41"/>
      <c r="LF169" s="41"/>
      <c r="LG169" s="41"/>
      <c r="LH169" s="41"/>
      <c r="LI169" s="41"/>
      <c r="LJ169" s="41"/>
      <c r="LK169" s="41"/>
      <c r="LL169" s="41"/>
      <c r="LM169" s="41"/>
      <c r="LN169" s="41"/>
      <c r="LO169" s="41"/>
      <c r="LP169" s="41"/>
      <c r="LQ169" s="41"/>
      <c r="LR169" s="41"/>
      <c r="LS169" s="41"/>
      <c r="LT169" s="41"/>
      <c r="LU169" s="41"/>
      <c r="LV169" s="41"/>
      <c r="LW169" s="41"/>
      <c r="LX169" s="41"/>
      <c r="LY169" s="41"/>
      <c r="LZ169" s="41"/>
      <c r="MA169" s="41"/>
      <c r="MB169" s="41"/>
      <c r="MC169" s="41"/>
      <c r="MD169" s="41"/>
      <c r="ME169" s="41"/>
      <c r="MF169" s="41"/>
      <c r="MG169" s="41"/>
      <c r="MH169" s="41"/>
      <c r="MI169" s="41"/>
      <c r="MJ169" s="41"/>
      <c r="MK169" s="41"/>
      <c r="ML169" s="41"/>
      <c r="MM169" s="41"/>
      <c r="MN169" s="41"/>
      <c r="MO169" s="41"/>
      <c r="MP169" s="41"/>
      <c r="MQ169" s="41"/>
      <c r="MR169" s="41"/>
      <c r="MS169" s="41"/>
      <c r="MT169" s="41"/>
      <c r="MU169" s="41"/>
      <c r="MV169" s="41"/>
      <c r="MW169" s="41"/>
      <c r="MX169" s="41"/>
      <c r="MY169" s="41"/>
      <c r="MZ169" s="41"/>
      <c r="NA169" s="41"/>
      <c r="NB169" s="41"/>
      <c r="NC169" s="41"/>
      <c r="ND169" s="41"/>
      <c r="NE169" s="41"/>
      <c r="NF169" s="41"/>
      <c r="NG169" s="41"/>
      <c r="NH169" s="41"/>
      <c r="NI169" s="41"/>
      <c r="NJ169" s="41"/>
      <c r="NK169" s="41"/>
      <c r="NL169" s="41"/>
      <c r="NM169" s="41"/>
      <c r="NN169" s="41"/>
      <c r="NO169" s="41"/>
      <c r="NP169" s="41"/>
      <c r="NQ169" s="41"/>
      <c r="NR169" s="41"/>
      <c r="NS169" s="41"/>
      <c r="NT169" s="41"/>
      <c r="NU169" s="41"/>
      <c r="NV169" s="41"/>
      <c r="NW169" s="41"/>
      <c r="NX169" s="41"/>
      <c r="NY169" s="41"/>
      <c r="NZ169" s="41"/>
      <c r="OA169" s="41"/>
      <c r="OB169" s="41"/>
      <c r="OC169" s="41"/>
      <c r="OD169" s="41"/>
      <c r="OE169" s="41"/>
      <c r="OF169" s="41"/>
      <c r="OG169" s="41"/>
      <c r="OH169" s="41"/>
      <c r="OI169" s="41"/>
      <c r="OJ169" s="41"/>
      <c r="OK169" s="41"/>
      <c r="OL169" s="41"/>
      <c r="OM169" s="41"/>
      <c r="ON169" s="41"/>
      <c r="OO169" s="41"/>
      <c r="OP169" s="41"/>
      <c r="OQ169" s="41"/>
      <c r="OR169" s="41"/>
      <c r="OS169" s="41"/>
      <c r="OT169" s="41"/>
      <c r="OU169" s="41"/>
      <c r="OV169" s="41"/>
      <c r="OW169" s="41"/>
      <c r="OX169" s="41"/>
      <c r="OY169" s="41"/>
      <c r="OZ169" s="41"/>
      <c r="PA169" s="41"/>
      <c r="PB169" s="41"/>
      <c r="PC169" s="41"/>
      <c r="PD169" s="41"/>
      <c r="PE169" s="41"/>
      <c r="PF169" s="41"/>
      <c r="PG169" s="41"/>
      <c r="PH169" s="41"/>
      <c r="PI169" s="41"/>
      <c r="PJ169" s="41"/>
      <c r="PK169" s="41"/>
      <c r="PL169" s="41"/>
      <c r="PM169" s="41"/>
      <c r="PN169" s="41"/>
      <c r="PO169" s="41"/>
      <c r="PP169" s="41"/>
      <c r="PQ169" s="41"/>
      <c r="PR169" s="41"/>
      <c r="PS169" s="41"/>
      <c r="PT169" s="41"/>
      <c r="PU169" s="41"/>
      <c r="PV169" s="41"/>
      <c r="PW169" s="41"/>
      <c r="PX169" s="41"/>
      <c r="PY169" s="41"/>
      <c r="PZ169" s="41"/>
      <c r="QA169" s="41"/>
      <c r="QB169" s="41"/>
      <c r="QC169" s="41"/>
      <c r="QD169" s="41"/>
      <c r="QE169" s="41"/>
      <c r="QF169" s="41"/>
      <c r="QG169" s="41"/>
      <c r="QH169" s="41"/>
      <c r="QI169" s="41"/>
      <c r="QJ169" s="41"/>
      <c r="QK169" s="41"/>
      <c r="QL169" s="41"/>
      <c r="QM169" s="41"/>
      <c r="QN169" s="41"/>
      <c r="QO169" s="41"/>
      <c r="QP169" s="41"/>
      <c r="QQ169" s="41"/>
      <c r="QR169" s="41"/>
      <c r="QS169" s="41"/>
      <c r="QT169" s="41"/>
      <c r="QU169" s="41"/>
      <c r="QV169" s="41"/>
      <c r="QW169" s="41"/>
      <c r="QX169" s="41"/>
      <c r="QY169" s="41"/>
      <c r="QZ169" s="41"/>
      <c r="RA169" s="41"/>
      <c r="RB169" s="41"/>
      <c r="RC169" s="41"/>
      <c r="RD169" s="41"/>
      <c r="RE169" s="41"/>
      <c r="RF169" s="41"/>
      <c r="RG169" s="41"/>
      <c r="RH169" s="41"/>
      <c r="RI169" s="41"/>
      <c r="RJ169" s="41"/>
      <c r="RK169" s="41"/>
      <c r="RL169" s="41"/>
      <c r="RM169" s="41"/>
      <c r="RN169" s="41"/>
      <c r="RO169" s="41"/>
      <c r="RP169" s="41"/>
      <c r="RQ169" s="41"/>
      <c r="RR169" s="41"/>
      <c r="RS169" s="41"/>
      <c r="RT169" s="41"/>
      <c r="RU169" s="41"/>
      <c r="RV169" s="41"/>
      <c r="RW169" s="41"/>
      <c r="RX169" s="41"/>
      <c r="RY169" s="41"/>
      <c r="RZ169" s="41"/>
      <c r="SA169" s="41"/>
      <c r="SB169" s="41"/>
      <c r="SC169" s="41"/>
      <c r="SD169" s="41"/>
      <c r="SE169" s="41"/>
      <c r="SF169" s="41"/>
      <c r="SG169" s="41"/>
      <c r="SH169" s="41"/>
      <c r="SI169" s="41"/>
      <c r="SJ169" s="41"/>
      <c r="SK169" s="41"/>
      <c r="SL169" s="41"/>
      <c r="SM169" s="41"/>
      <c r="SN169" s="41"/>
      <c r="SO169" s="41"/>
      <c r="SP169" s="41"/>
      <c r="SQ169" s="41"/>
      <c r="SR169" s="41"/>
      <c r="SS169" s="41"/>
      <c r="ST169" s="41"/>
      <c r="SU169" s="41"/>
      <c r="SV169" s="41"/>
      <c r="SW169" s="41"/>
      <c r="SX169" s="41"/>
      <c r="SY169" s="41"/>
      <c r="SZ169" s="41"/>
      <c r="TA169" s="41"/>
      <c r="TB169" s="41"/>
      <c r="TC169" s="41"/>
      <c r="TD169" s="41"/>
      <c r="TE169" s="41"/>
      <c r="TF169" s="41"/>
      <c r="TG169" s="41"/>
      <c r="TH169" s="41"/>
      <c r="TI169" s="41"/>
      <c r="TJ169" s="41"/>
      <c r="TK169" s="41"/>
      <c r="TL169" s="41"/>
      <c r="TM169" s="41"/>
      <c r="TN169" s="41"/>
      <c r="TO169" s="41"/>
      <c r="TP169" s="41"/>
      <c r="TQ169" s="41"/>
      <c r="TR169" s="41"/>
      <c r="TS169" s="41"/>
      <c r="TT169" s="41"/>
      <c r="TU169" s="41"/>
      <c r="TV169" s="41"/>
      <c r="TW169" s="41"/>
      <c r="TX169" s="41"/>
      <c r="TY169" s="41"/>
      <c r="TZ169" s="41"/>
      <c r="UA169" s="41"/>
      <c r="UB169" s="41"/>
      <c r="UC169" s="41"/>
      <c r="UD169" s="41"/>
      <c r="UE169" s="41"/>
      <c r="UF169" s="41"/>
      <c r="UG169" s="41"/>
      <c r="UH169" s="41"/>
      <c r="UI169" s="41"/>
      <c r="UJ169" s="41"/>
      <c r="UK169" s="41"/>
      <c r="UL169" s="41"/>
    </row>
    <row r="170" spans="1:558" s="49" customFormat="1" ht="33.75" x14ac:dyDescent="0.2">
      <c r="A170" s="111"/>
      <c r="B170" s="105"/>
      <c r="C170" s="77" t="s">
        <v>20</v>
      </c>
      <c r="D170" s="74" t="s">
        <v>46</v>
      </c>
      <c r="E170" s="42">
        <v>741</v>
      </c>
      <c r="F170" s="37" t="s">
        <v>56</v>
      </c>
      <c r="G170" s="5">
        <f t="shared" si="66"/>
        <v>1275206294.3</v>
      </c>
      <c r="H170" s="36">
        <f>H181</f>
        <v>244304818.77000001</v>
      </c>
      <c r="I170" s="5">
        <f t="shared" ref="I170:L171" si="77">I181</f>
        <v>277560750.02999997</v>
      </c>
      <c r="J170" s="5">
        <f t="shared" si="77"/>
        <v>243273535.08000001</v>
      </c>
      <c r="K170" s="5">
        <f t="shared" si="77"/>
        <v>256237403.53</v>
      </c>
      <c r="L170" s="5">
        <f t="shared" si="77"/>
        <v>253829786.88999999</v>
      </c>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c r="BI170" s="41"/>
      <c r="BJ170" s="41"/>
      <c r="BK170" s="41"/>
      <c r="BL170" s="41"/>
      <c r="BM170" s="41"/>
      <c r="BN170" s="41"/>
      <c r="BO170" s="41"/>
      <c r="BP170" s="41"/>
      <c r="BQ170" s="41"/>
      <c r="BR170" s="41"/>
      <c r="BS170" s="41"/>
      <c r="BT170" s="41"/>
      <c r="BU170" s="41"/>
      <c r="BV170" s="41"/>
      <c r="BW170" s="41"/>
      <c r="BX170" s="41"/>
      <c r="BY170" s="41"/>
      <c r="BZ170" s="41"/>
      <c r="CA170" s="41"/>
      <c r="CB170" s="41"/>
      <c r="CC170" s="41"/>
      <c r="CD170" s="41"/>
      <c r="CE170" s="41"/>
      <c r="CF170" s="41"/>
      <c r="CG170" s="41"/>
      <c r="CH170" s="41"/>
      <c r="CI170" s="41"/>
      <c r="CJ170" s="41"/>
      <c r="CK170" s="41"/>
      <c r="CL170" s="41"/>
      <c r="CM170" s="41"/>
      <c r="CN170" s="41"/>
      <c r="CO170" s="41"/>
      <c r="CP170" s="41"/>
      <c r="CQ170" s="41"/>
      <c r="CR170" s="41"/>
      <c r="CS170" s="41"/>
      <c r="CT170" s="41"/>
      <c r="CU170" s="41"/>
      <c r="CV170" s="41"/>
      <c r="CW170" s="41"/>
      <c r="CX170" s="41"/>
      <c r="CY170" s="41"/>
      <c r="CZ170" s="41"/>
      <c r="DA170" s="41"/>
      <c r="DB170" s="41"/>
      <c r="DC170" s="41"/>
      <c r="DD170" s="41"/>
      <c r="DE170" s="41"/>
      <c r="DF170" s="41"/>
      <c r="DG170" s="41"/>
      <c r="DH170" s="41"/>
      <c r="DI170" s="41"/>
      <c r="DJ170" s="41"/>
      <c r="DK170" s="41"/>
      <c r="DL170" s="41"/>
      <c r="DM170" s="41"/>
      <c r="DN170" s="41"/>
      <c r="DO170" s="41"/>
      <c r="DP170" s="41"/>
      <c r="DQ170" s="41"/>
      <c r="DR170" s="41"/>
      <c r="DS170" s="41"/>
      <c r="DT170" s="41"/>
      <c r="DU170" s="41"/>
      <c r="DV170" s="41"/>
      <c r="DW170" s="41"/>
      <c r="DX170" s="41"/>
      <c r="DY170" s="41"/>
      <c r="DZ170" s="41"/>
      <c r="EA170" s="41"/>
      <c r="EB170" s="41"/>
      <c r="EC170" s="41"/>
      <c r="ED170" s="41"/>
      <c r="EE170" s="41"/>
      <c r="EF170" s="41"/>
      <c r="EG170" s="41"/>
      <c r="EH170" s="41"/>
      <c r="EI170" s="41"/>
      <c r="EJ170" s="41"/>
      <c r="EK170" s="41"/>
      <c r="EL170" s="41"/>
      <c r="EM170" s="41"/>
      <c r="EN170" s="41"/>
      <c r="EO170" s="41"/>
      <c r="EP170" s="41"/>
      <c r="EQ170" s="41"/>
      <c r="ER170" s="41"/>
      <c r="ES170" s="41"/>
      <c r="ET170" s="41"/>
      <c r="EU170" s="41"/>
      <c r="EV170" s="41"/>
      <c r="EW170" s="41"/>
      <c r="EX170" s="41"/>
      <c r="EY170" s="41"/>
      <c r="EZ170" s="41"/>
      <c r="FA170" s="41"/>
      <c r="FB170" s="41"/>
      <c r="FC170" s="41"/>
      <c r="FD170" s="41"/>
      <c r="FE170" s="41"/>
      <c r="FF170" s="41"/>
      <c r="FG170" s="41"/>
      <c r="FH170" s="41"/>
      <c r="FI170" s="41"/>
      <c r="FJ170" s="41"/>
      <c r="FK170" s="41"/>
      <c r="FL170" s="41"/>
      <c r="FM170" s="41"/>
      <c r="FN170" s="41"/>
      <c r="FO170" s="41"/>
      <c r="FP170" s="41"/>
      <c r="FQ170" s="41"/>
      <c r="FR170" s="41"/>
      <c r="FS170" s="41"/>
      <c r="FT170" s="41"/>
      <c r="FU170" s="41"/>
      <c r="FV170" s="41"/>
      <c r="FW170" s="41"/>
      <c r="FX170" s="41"/>
      <c r="FY170" s="41"/>
      <c r="FZ170" s="41"/>
      <c r="GA170" s="41"/>
      <c r="GB170" s="41"/>
      <c r="GC170" s="41"/>
      <c r="GD170" s="41"/>
      <c r="GE170" s="41"/>
      <c r="GF170" s="41"/>
      <c r="GG170" s="41"/>
      <c r="GH170" s="41"/>
      <c r="GI170" s="41"/>
      <c r="GJ170" s="41"/>
      <c r="GK170" s="41"/>
      <c r="GL170" s="41"/>
      <c r="GM170" s="41"/>
      <c r="GN170" s="41"/>
      <c r="GO170" s="41"/>
      <c r="GP170" s="41"/>
      <c r="GQ170" s="41"/>
      <c r="GR170" s="41"/>
      <c r="GS170" s="41"/>
      <c r="GT170" s="41"/>
      <c r="GU170" s="41"/>
      <c r="GV170" s="41"/>
      <c r="GW170" s="41"/>
      <c r="GX170" s="41"/>
      <c r="GY170" s="41"/>
      <c r="GZ170" s="41"/>
      <c r="HA170" s="41"/>
      <c r="HB170" s="41"/>
      <c r="HC170" s="41"/>
      <c r="HD170" s="41"/>
      <c r="HE170" s="41"/>
      <c r="HF170" s="41"/>
      <c r="HG170" s="41"/>
      <c r="HH170" s="41"/>
      <c r="HI170" s="41"/>
      <c r="HJ170" s="41"/>
      <c r="HK170" s="41"/>
      <c r="HL170" s="41"/>
      <c r="HM170" s="41"/>
      <c r="HN170" s="41"/>
      <c r="HO170" s="41"/>
      <c r="HP170" s="41"/>
      <c r="HQ170" s="41"/>
      <c r="HR170" s="41"/>
      <c r="HS170" s="41"/>
      <c r="HT170" s="41"/>
      <c r="HU170" s="41"/>
      <c r="HV170" s="41"/>
      <c r="HW170" s="41"/>
      <c r="HX170" s="41"/>
      <c r="HY170" s="41"/>
      <c r="HZ170" s="41"/>
      <c r="IA170" s="41"/>
      <c r="IB170" s="41"/>
      <c r="IC170" s="41"/>
      <c r="ID170" s="41"/>
      <c r="IE170" s="41"/>
      <c r="IF170" s="41"/>
      <c r="IG170" s="41"/>
      <c r="IH170" s="41"/>
      <c r="II170" s="41"/>
      <c r="IJ170" s="41"/>
      <c r="IK170" s="41"/>
      <c r="IL170" s="41"/>
      <c r="IM170" s="41"/>
      <c r="IN170" s="41"/>
      <c r="IO170" s="41"/>
      <c r="IP170" s="41"/>
      <c r="IQ170" s="41"/>
      <c r="IR170" s="41"/>
      <c r="IS170" s="41"/>
      <c r="IT170" s="41"/>
      <c r="IU170" s="41"/>
      <c r="IV170" s="41"/>
      <c r="IW170" s="41"/>
      <c r="IX170" s="41"/>
      <c r="IY170" s="41"/>
      <c r="IZ170" s="41"/>
      <c r="JA170" s="41"/>
      <c r="JB170" s="41"/>
      <c r="JC170" s="41"/>
      <c r="JD170" s="41"/>
      <c r="JE170" s="41"/>
      <c r="JF170" s="41"/>
      <c r="JG170" s="41"/>
      <c r="JH170" s="41"/>
      <c r="JI170" s="41"/>
      <c r="JJ170" s="41"/>
      <c r="JK170" s="41"/>
      <c r="JL170" s="41"/>
      <c r="JM170" s="41"/>
      <c r="JN170" s="41"/>
      <c r="JO170" s="41"/>
      <c r="JP170" s="41"/>
      <c r="JQ170" s="41"/>
      <c r="JR170" s="41"/>
      <c r="JS170" s="41"/>
      <c r="JT170" s="41"/>
      <c r="JU170" s="41"/>
      <c r="JV170" s="41"/>
      <c r="JW170" s="41"/>
      <c r="JX170" s="41"/>
      <c r="JY170" s="41"/>
      <c r="JZ170" s="41"/>
      <c r="KA170" s="41"/>
      <c r="KB170" s="41"/>
      <c r="KC170" s="41"/>
      <c r="KD170" s="41"/>
      <c r="KE170" s="41"/>
      <c r="KF170" s="41"/>
      <c r="KG170" s="41"/>
      <c r="KH170" s="41"/>
      <c r="KI170" s="41"/>
      <c r="KJ170" s="41"/>
      <c r="KK170" s="41"/>
      <c r="KL170" s="41"/>
      <c r="KM170" s="41"/>
      <c r="KN170" s="41"/>
      <c r="KO170" s="41"/>
      <c r="KP170" s="41"/>
      <c r="KQ170" s="41"/>
      <c r="KR170" s="41"/>
      <c r="KS170" s="41"/>
      <c r="KT170" s="41"/>
      <c r="KU170" s="41"/>
      <c r="KV170" s="41"/>
      <c r="KW170" s="41"/>
      <c r="KX170" s="41"/>
      <c r="KY170" s="41"/>
      <c r="KZ170" s="41"/>
      <c r="LA170" s="41"/>
      <c r="LB170" s="41"/>
      <c r="LC170" s="41"/>
      <c r="LD170" s="41"/>
      <c r="LE170" s="41"/>
      <c r="LF170" s="41"/>
      <c r="LG170" s="41"/>
      <c r="LH170" s="41"/>
      <c r="LI170" s="41"/>
      <c r="LJ170" s="41"/>
      <c r="LK170" s="41"/>
      <c r="LL170" s="41"/>
      <c r="LM170" s="41"/>
      <c r="LN170" s="41"/>
      <c r="LO170" s="41"/>
      <c r="LP170" s="41"/>
      <c r="LQ170" s="41"/>
      <c r="LR170" s="41"/>
      <c r="LS170" s="41"/>
      <c r="LT170" s="41"/>
      <c r="LU170" s="41"/>
      <c r="LV170" s="41"/>
      <c r="LW170" s="41"/>
      <c r="LX170" s="41"/>
      <c r="LY170" s="41"/>
      <c r="LZ170" s="41"/>
      <c r="MA170" s="41"/>
      <c r="MB170" s="41"/>
      <c r="MC170" s="41"/>
      <c r="MD170" s="41"/>
      <c r="ME170" s="41"/>
      <c r="MF170" s="41"/>
      <c r="MG170" s="41"/>
      <c r="MH170" s="41"/>
      <c r="MI170" s="41"/>
      <c r="MJ170" s="41"/>
      <c r="MK170" s="41"/>
      <c r="ML170" s="41"/>
      <c r="MM170" s="41"/>
      <c r="MN170" s="41"/>
      <c r="MO170" s="41"/>
      <c r="MP170" s="41"/>
      <c r="MQ170" s="41"/>
      <c r="MR170" s="41"/>
      <c r="MS170" s="41"/>
      <c r="MT170" s="41"/>
      <c r="MU170" s="41"/>
      <c r="MV170" s="41"/>
      <c r="MW170" s="41"/>
      <c r="MX170" s="41"/>
      <c r="MY170" s="41"/>
      <c r="MZ170" s="41"/>
      <c r="NA170" s="41"/>
      <c r="NB170" s="41"/>
      <c r="NC170" s="41"/>
      <c r="ND170" s="41"/>
      <c r="NE170" s="41"/>
      <c r="NF170" s="41"/>
      <c r="NG170" s="41"/>
      <c r="NH170" s="41"/>
      <c r="NI170" s="41"/>
      <c r="NJ170" s="41"/>
      <c r="NK170" s="41"/>
      <c r="NL170" s="41"/>
      <c r="NM170" s="41"/>
      <c r="NN170" s="41"/>
      <c r="NO170" s="41"/>
      <c r="NP170" s="41"/>
      <c r="NQ170" s="41"/>
      <c r="NR170" s="41"/>
      <c r="NS170" s="41"/>
      <c r="NT170" s="41"/>
      <c r="NU170" s="41"/>
      <c r="NV170" s="41"/>
      <c r="NW170" s="41"/>
      <c r="NX170" s="41"/>
      <c r="NY170" s="41"/>
      <c r="NZ170" s="41"/>
      <c r="OA170" s="41"/>
      <c r="OB170" s="41"/>
      <c r="OC170" s="41"/>
      <c r="OD170" s="41"/>
      <c r="OE170" s="41"/>
      <c r="OF170" s="41"/>
      <c r="OG170" s="41"/>
      <c r="OH170" s="41"/>
      <c r="OI170" s="41"/>
      <c r="OJ170" s="41"/>
      <c r="OK170" s="41"/>
      <c r="OL170" s="41"/>
      <c r="OM170" s="41"/>
      <c r="ON170" s="41"/>
      <c r="OO170" s="41"/>
      <c r="OP170" s="41"/>
      <c r="OQ170" s="41"/>
      <c r="OR170" s="41"/>
      <c r="OS170" s="41"/>
      <c r="OT170" s="41"/>
      <c r="OU170" s="41"/>
      <c r="OV170" s="41"/>
      <c r="OW170" s="41"/>
      <c r="OX170" s="41"/>
      <c r="OY170" s="41"/>
      <c r="OZ170" s="41"/>
      <c r="PA170" s="41"/>
      <c r="PB170" s="41"/>
      <c r="PC170" s="41"/>
      <c r="PD170" s="41"/>
      <c r="PE170" s="41"/>
      <c r="PF170" s="41"/>
      <c r="PG170" s="41"/>
      <c r="PH170" s="41"/>
      <c r="PI170" s="41"/>
      <c r="PJ170" s="41"/>
      <c r="PK170" s="41"/>
      <c r="PL170" s="41"/>
      <c r="PM170" s="41"/>
      <c r="PN170" s="41"/>
      <c r="PO170" s="41"/>
      <c r="PP170" s="41"/>
      <c r="PQ170" s="41"/>
      <c r="PR170" s="41"/>
      <c r="PS170" s="41"/>
      <c r="PT170" s="41"/>
      <c r="PU170" s="41"/>
      <c r="PV170" s="41"/>
      <c r="PW170" s="41"/>
      <c r="PX170" s="41"/>
      <c r="PY170" s="41"/>
      <c r="PZ170" s="41"/>
      <c r="QA170" s="41"/>
      <c r="QB170" s="41"/>
      <c r="QC170" s="41"/>
      <c r="QD170" s="41"/>
      <c r="QE170" s="41"/>
      <c r="QF170" s="41"/>
      <c r="QG170" s="41"/>
      <c r="QH170" s="41"/>
      <c r="QI170" s="41"/>
      <c r="QJ170" s="41"/>
      <c r="QK170" s="41"/>
      <c r="QL170" s="41"/>
      <c r="QM170" s="41"/>
      <c r="QN170" s="41"/>
      <c r="QO170" s="41"/>
      <c r="QP170" s="41"/>
      <c r="QQ170" s="41"/>
      <c r="QR170" s="41"/>
      <c r="QS170" s="41"/>
      <c r="QT170" s="41"/>
      <c r="QU170" s="41"/>
      <c r="QV170" s="41"/>
      <c r="QW170" s="41"/>
      <c r="QX170" s="41"/>
      <c r="QY170" s="41"/>
      <c r="QZ170" s="41"/>
      <c r="RA170" s="41"/>
      <c r="RB170" s="41"/>
      <c r="RC170" s="41"/>
      <c r="RD170" s="41"/>
      <c r="RE170" s="41"/>
      <c r="RF170" s="41"/>
      <c r="RG170" s="41"/>
      <c r="RH170" s="41"/>
      <c r="RI170" s="41"/>
      <c r="RJ170" s="41"/>
      <c r="RK170" s="41"/>
      <c r="RL170" s="41"/>
      <c r="RM170" s="41"/>
      <c r="RN170" s="41"/>
      <c r="RO170" s="41"/>
      <c r="RP170" s="41"/>
      <c r="RQ170" s="41"/>
      <c r="RR170" s="41"/>
      <c r="RS170" s="41"/>
      <c r="RT170" s="41"/>
      <c r="RU170" s="41"/>
      <c r="RV170" s="41"/>
      <c r="RW170" s="41"/>
      <c r="RX170" s="41"/>
      <c r="RY170" s="41"/>
      <c r="RZ170" s="41"/>
      <c r="SA170" s="41"/>
      <c r="SB170" s="41"/>
      <c r="SC170" s="41"/>
      <c r="SD170" s="41"/>
      <c r="SE170" s="41"/>
      <c r="SF170" s="41"/>
      <c r="SG170" s="41"/>
      <c r="SH170" s="41"/>
      <c r="SI170" s="41"/>
      <c r="SJ170" s="41"/>
      <c r="SK170" s="41"/>
      <c r="SL170" s="41"/>
      <c r="SM170" s="41"/>
      <c r="SN170" s="41"/>
      <c r="SO170" s="41"/>
      <c r="SP170" s="41"/>
      <c r="SQ170" s="41"/>
      <c r="SR170" s="41"/>
      <c r="SS170" s="41"/>
      <c r="ST170" s="41"/>
      <c r="SU170" s="41"/>
      <c r="SV170" s="41"/>
      <c r="SW170" s="41"/>
      <c r="SX170" s="41"/>
      <c r="SY170" s="41"/>
      <c r="SZ170" s="41"/>
      <c r="TA170" s="41"/>
      <c r="TB170" s="41"/>
      <c r="TC170" s="41"/>
      <c r="TD170" s="41"/>
      <c r="TE170" s="41"/>
      <c r="TF170" s="41"/>
      <c r="TG170" s="41"/>
      <c r="TH170" s="41"/>
      <c r="TI170" s="41"/>
      <c r="TJ170" s="41"/>
      <c r="TK170" s="41"/>
      <c r="TL170" s="41"/>
      <c r="TM170" s="41"/>
      <c r="TN170" s="41"/>
      <c r="TO170" s="41"/>
      <c r="TP170" s="41"/>
      <c r="TQ170" s="41"/>
      <c r="TR170" s="41"/>
      <c r="TS170" s="41"/>
      <c r="TT170" s="41"/>
      <c r="TU170" s="41"/>
      <c r="TV170" s="41"/>
      <c r="TW170" s="41"/>
      <c r="TX170" s="41"/>
      <c r="TY170" s="41"/>
      <c r="TZ170" s="41"/>
      <c r="UA170" s="41"/>
      <c r="UB170" s="41"/>
      <c r="UC170" s="41"/>
      <c r="UD170" s="41"/>
      <c r="UE170" s="41"/>
      <c r="UF170" s="41"/>
      <c r="UG170" s="41"/>
      <c r="UH170" s="41"/>
      <c r="UI170" s="41"/>
      <c r="UJ170" s="41"/>
      <c r="UK170" s="41"/>
      <c r="UL170" s="41"/>
    </row>
    <row r="171" spans="1:558" s="49" customFormat="1" ht="33.75" x14ac:dyDescent="0.2">
      <c r="A171" s="111"/>
      <c r="B171" s="105"/>
      <c r="C171" s="77" t="s">
        <v>20</v>
      </c>
      <c r="D171" s="74" t="s">
        <v>6</v>
      </c>
      <c r="E171" s="42">
        <v>741</v>
      </c>
      <c r="F171" s="37" t="s">
        <v>56</v>
      </c>
      <c r="G171" s="5">
        <f t="shared" si="66"/>
        <v>121720576.63</v>
      </c>
      <c r="H171" s="36">
        <f>H182</f>
        <v>21745417.800000001</v>
      </c>
      <c r="I171" s="5">
        <f t="shared" si="77"/>
        <v>24284058.710000001</v>
      </c>
      <c r="J171" s="5">
        <f t="shared" si="77"/>
        <v>21251827.170000002</v>
      </c>
      <c r="K171" s="5">
        <f t="shared" si="77"/>
        <v>29018172.07</v>
      </c>
      <c r="L171" s="5">
        <f t="shared" si="77"/>
        <v>25421100.879999999</v>
      </c>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c r="BI171" s="41"/>
      <c r="BJ171" s="41"/>
      <c r="BK171" s="41"/>
      <c r="BL171" s="41"/>
      <c r="BM171" s="41"/>
      <c r="BN171" s="41"/>
      <c r="BO171" s="41"/>
      <c r="BP171" s="41"/>
      <c r="BQ171" s="41"/>
      <c r="BR171" s="41"/>
      <c r="BS171" s="41"/>
      <c r="BT171" s="41"/>
      <c r="BU171" s="41"/>
      <c r="BV171" s="41"/>
      <c r="BW171" s="41"/>
      <c r="BX171" s="41"/>
      <c r="BY171" s="41"/>
      <c r="BZ171" s="41"/>
      <c r="CA171" s="41"/>
      <c r="CB171" s="41"/>
      <c r="CC171" s="41"/>
      <c r="CD171" s="41"/>
      <c r="CE171" s="41"/>
      <c r="CF171" s="41"/>
      <c r="CG171" s="41"/>
      <c r="CH171" s="41"/>
      <c r="CI171" s="41"/>
      <c r="CJ171" s="41"/>
      <c r="CK171" s="41"/>
      <c r="CL171" s="41"/>
      <c r="CM171" s="41"/>
      <c r="CN171" s="41"/>
      <c r="CO171" s="41"/>
      <c r="CP171" s="41"/>
      <c r="CQ171" s="41"/>
      <c r="CR171" s="41"/>
      <c r="CS171" s="41"/>
      <c r="CT171" s="41"/>
      <c r="CU171" s="41"/>
      <c r="CV171" s="41"/>
      <c r="CW171" s="41"/>
      <c r="CX171" s="41"/>
      <c r="CY171" s="41"/>
      <c r="CZ171" s="41"/>
      <c r="DA171" s="41"/>
      <c r="DB171" s="41"/>
      <c r="DC171" s="41"/>
      <c r="DD171" s="41"/>
      <c r="DE171" s="41"/>
      <c r="DF171" s="41"/>
      <c r="DG171" s="41"/>
      <c r="DH171" s="41"/>
      <c r="DI171" s="41"/>
      <c r="DJ171" s="41"/>
      <c r="DK171" s="41"/>
      <c r="DL171" s="41"/>
      <c r="DM171" s="41"/>
      <c r="DN171" s="41"/>
      <c r="DO171" s="41"/>
      <c r="DP171" s="41"/>
      <c r="DQ171" s="41"/>
      <c r="DR171" s="41"/>
      <c r="DS171" s="41"/>
      <c r="DT171" s="41"/>
      <c r="DU171" s="41"/>
      <c r="DV171" s="41"/>
      <c r="DW171" s="41"/>
      <c r="DX171" s="41"/>
      <c r="DY171" s="41"/>
      <c r="DZ171" s="41"/>
      <c r="EA171" s="41"/>
      <c r="EB171" s="41"/>
      <c r="EC171" s="41"/>
      <c r="ED171" s="41"/>
      <c r="EE171" s="41"/>
      <c r="EF171" s="41"/>
      <c r="EG171" s="41"/>
      <c r="EH171" s="41"/>
      <c r="EI171" s="41"/>
      <c r="EJ171" s="41"/>
      <c r="EK171" s="41"/>
      <c r="EL171" s="41"/>
      <c r="EM171" s="41"/>
      <c r="EN171" s="41"/>
      <c r="EO171" s="41"/>
      <c r="EP171" s="41"/>
      <c r="EQ171" s="41"/>
      <c r="ER171" s="41"/>
      <c r="ES171" s="41"/>
      <c r="ET171" s="41"/>
      <c r="EU171" s="41"/>
      <c r="EV171" s="41"/>
      <c r="EW171" s="41"/>
      <c r="EX171" s="41"/>
      <c r="EY171" s="41"/>
      <c r="EZ171" s="41"/>
      <c r="FA171" s="41"/>
      <c r="FB171" s="41"/>
      <c r="FC171" s="41"/>
      <c r="FD171" s="41"/>
      <c r="FE171" s="41"/>
      <c r="FF171" s="41"/>
      <c r="FG171" s="41"/>
      <c r="FH171" s="41"/>
      <c r="FI171" s="41"/>
      <c r="FJ171" s="41"/>
      <c r="FK171" s="41"/>
      <c r="FL171" s="41"/>
      <c r="FM171" s="41"/>
      <c r="FN171" s="41"/>
      <c r="FO171" s="41"/>
      <c r="FP171" s="41"/>
      <c r="FQ171" s="41"/>
      <c r="FR171" s="41"/>
      <c r="FS171" s="41"/>
      <c r="FT171" s="41"/>
      <c r="FU171" s="41"/>
      <c r="FV171" s="41"/>
      <c r="FW171" s="41"/>
      <c r="FX171" s="41"/>
      <c r="FY171" s="41"/>
      <c r="FZ171" s="41"/>
      <c r="GA171" s="41"/>
      <c r="GB171" s="41"/>
      <c r="GC171" s="41"/>
      <c r="GD171" s="41"/>
      <c r="GE171" s="41"/>
      <c r="GF171" s="41"/>
      <c r="GG171" s="41"/>
      <c r="GH171" s="41"/>
      <c r="GI171" s="41"/>
      <c r="GJ171" s="41"/>
      <c r="GK171" s="41"/>
      <c r="GL171" s="41"/>
      <c r="GM171" s="41"/>
      <c r="GN171" s="41"/>
      <c r="GO171" s="41"/>
      <c r="GP171" s="41"/>
      <c r="GQ171" s="41"/>
      <c r="GR171" s="41"/>
      <c r="GS171" s="41"/>
      <c r="GT171" s="41"/>
      <c r="GU171" s="41"/>
      <c r="GV171" s="41"/>
      <c r="GW171" s="41"/>
      <c r="GX171" s="41"/>
      <c r="GY171" s="41"/>
      <c r="GZ171" s="41"/>
      <c r="HA171" s="41"/>
      <c r="HB171" s="41"/>
      <c r="HC171" s="41"/>
      <c r="HD171" s="41"/>
      <c r="HE171" s="41"/>
      <c r="HF171" s="41"/>
      <c r="HG171" s="41"/>
      <c r="HH171" s="41"/>
      <c r="HI171" s="41"/>
      <c r="HJ171" s="41"/>
      <c r="HK171" s="41"/>
      <c r="HL171" s="41"/>
      <c r="HM171" s="41"/>
      <c r="HN171" s="41"/>
      <c r="HO171" s="41"/>
      <c r="HP171" s="41"/>
      <c r="HQ171" s="41"/>
      <c r="HR171" s="41"/>
      <c r="HS171" s="41"/>
      <c r="HT171" s="41"/>
      <c r="HU171" s="41"/>
      <c r="HV171" s="41"/>
      <c r="HW171" s="41"/>
      <c r="HX171" s="41"/>
      <c r="HY171" s="41"/>
      <c r="HZ171" s="41"/>
      <c r="IA171" s="41"/>
      <c r="IB171" s="41"/>
      <c r="IC171" s="41"/>
      <c r="ID171" s="41"/>
      <c r="IE171" s="41"/>
      <c r="IF171" s="41"/>
      <c r="IG171" s="41"/>
      <c r="IH171" s="41"/>
      <c r="II171" s="41"/>
      <c r="IJ171" s="41"/>
      <c r="IK171" s="41"/>
      <c r="IL171" s="41"/>
      <c r="IM171" s="41"/>
      <c r="IN171" s="41"/>
      <c r="IO171" s="41"/>
      <c r="IP171" s="41"/>
      <c r="IQ171" s="41"/>
      <c r="IR171" s="41"/>
      <c r="IS171" s="41"/>
      <c r="IT171" s="41"/>
      <c r="IU171" s="41"/>
      <c r="IV171" s="41"/>
      <c r="IW171" s="41"/>
      <c r="IX171" s="41"/>
      <c r="IY171" s="41"/>
      <c r="IZ171" s="41"/>
      <c r="JA171" s="41"/>
      <c r="JB171" s="41"/>
      <c r="JC171" s="41"/>
      <c r="JD171" s="41"/>
      <c r="JE171" s="41"/>
      <c r="JF171" s="41"/>
      <c r="JG171" s="41"/>
      <c r="JH171" s="41"/>
      <c r="JI171" s="41"/>
      <c r="JJ171" s="41"/>
      <c r="JK171" s="41"/>
      <c r="JL171" s="41"/>
      <c r="JM171" s="41"/>
      <c r="JN171" s="41"/>
      <c r="JO171" s="41"/>
      <c r="JP171" s="41"/>
      <c r="JQ171" s="41"/>
      <c r="JR171" s="41"/>
      <c r="JS171" s="41"/>
      <c r="JT171" s="41"/>
      <c r="JU171" s="41"/>
      <c r="JV171" s="41"/>
      <c r="JW171" s="41"/>
      <c r="JX171" s="41"/>
      <c r="JY171" s="41"/>
      <c r="JZ171" s="41"/>
      <c r="KA171" s="41"/>
      <c r="KB171" s="41"/>
      <c r="KC171" s="41"/>
      <c r="KD171" s="41"/>
      <c r="KE171" s="41"/>
      <c r="KF171" s="41"/>
      <c r="KG171" s="41"/>
      <c r="KH171" s="41"/>
      <c r="KI171" s="41"/>
      <c r="KJ171" s="41"/>
      <c r="KK171" s="41"/>
      <c r="KL171" s="41"/>
      <c r="KM171" s="41"/>
      <c r="KN171" s="41"/>
      <c r="KO171" s="41"/>
      <c r="KP171" s="41"/>
      <c r="KQ171" s="41"/>
      <c r="KR171" s="41"/>
      <c r="KS171" s="41"/>
      <c r="KT171" s="41"/>
      <c r="KU171" s="41"/>
      <c r="KV171" s="41"/>
      <c r="KW171" s="41"/>
      <c r="KX171" s="41"/>
      <c r="KY171" s="41"/>
      <c r="KZ171" s="41"/>
      <c r="LA171" s="41"/>
      <c r="LB171" s="41"/>
      <c r="LC171" s="41"/>
      <c r="LD171" s="41"/>
      <c r="LE171" s="41"/>
      <c r="LF171" s="41"/>
      <c r="LG171" s="41"/>
      <c r="LH171" s="41"/>
      <c r="LI171" s="41"/>
      <c r="LJ171" s="41"/>
      <c r="LK171" s="41"/>
      <c r="LL171" s="41"/>
      <c r="LM171" s="41"/>
      <c r="LN171" s="41"/>
      <c r="LO171" s="41"/>
      <c r="LP171" s="41"/>
      <c r="LQ171" s="41"/>
      <c r="LR171" s="41"/>
      <c r="LS171" s="41"/>
      <c r="LT171" s="41"/>
      <c r="LU171" s="41"/>
      <c r="LV171" s="41"/>
      <c r="LW171" s="41"/>
      <c r="LX171" s="41"/>
      <c r="LY171" s="41"/>
      <c r="LZ171" s="41"/>
      <c r="MA171" s="41"/>
      <c r="MB171" s="41"/>
      <c r="MC171" s="41"/>
      <c r="MD171" s="41"/>
      <c r="ME171" s="41"/>
      <c r="MF171" s="41"/>
      <c r="MG171" s="41"/>
      <c r="MH171" s="41"/>
      <c r="MI171" s="41"/>
      <c r="MJ171" s="41"/>
      <c r="MK171" s="41"/>
      <c r="ML171" s="41"/>
      <c r="MM171" s="41"/>
      <c r="MN171" s="41"/>
      <c r="MO171" s="41"/>
      <c r="MP171" s="41"/>
      <c r="MQ171" s="41"/>
      <c r="MR171" s="41"/>
      <c r="MS171" s="41"/>
      <c r="MT171" s="41"/>
      <c r="MU171" s="41"/>
      <c r="MV171" s="41"/>
      <c r="MW171" s="41"/>
      <c r="MX171" s="41"/>
      <c r="MY171" s="41"/>
      <c r="MZ171" s="41"/>
      <c r="NA171" s="41"/>
      <c r="NB171" s="41"/>
      <c r="NC171" s="41"/>
      <c r="ND171" s="41"/>
      <c r="NE171" s="41"/>
      <c r="NF171" s="41"/>
      <c r="NG171" s="41"/>
      <c r="NH171" s="41"/>
      <c r="NI171" s="41"/>
      <c r="NJ171" s="41"/>
      <c r="NK171" s="41"/>
      <c r="NL171" s="41"/>
      <c r="NM171" s="41"/>
      <c r="NN171" s="41"/>
      <c r="NO171" s="41"/>
      <c r="NP171" s="41"/>
      <c r="NQ171" s="41"/>
      <c r="NR171" s="41"/>
      <c r="NS171" s="41"/>
      <c r="NT171" s="41"/>
      <c r="NU171" s="41"/>
      <c r="NV171" s="41"/>
      <c r="NW171" s="41"/>
      <c r="NX171" s="41"/>
      <c r="NY171" s="41"/>
      <c r="NZ171" s="41"/>
      <c r="OA171" s="41"/>
      <c r="OB171" s="41"/>
      <c r="OC171" s="41"/>
      <c r="OD171" s="41"/>
      <c r="OE171" s="41"/>
      <c r="OF171" s="41"/>
      <c r="OG171" s="41"/>
      <c r="OH171" s="41"/>
      <c r="OI171" s="41"/>
      <c r="OJ171" s="41"/>
      <c r="OK171" s="41"/>
      <c r="OL171" s="41"/>
      <c r="OM171" s="41"/>
      <c r="ON171" s="41"/>
      <c r="OO171" s="41"/>
      <c r="OP171" s="41"/>
      <c r="OQ171" s="41"/>
      <c r="OR171" s="41"/>
      <c r="OS171" s="41"/>
      <c r="OT171" s="41"/>
      <c r="OU171" s="41"/>
      <c r="OV171" s="41"/>
      <c r="OW171" s="41"/>
      <c r="OX171" s="41"/>
      <c r="OY171" s="41"/>
      <c r="OZ171" s="41"/>
      <c r="PA171" s="41"/>
      <c r="PB171" s="41"/>
      <c r="PC171" s="41"/>
      <c r="PD171" s="41"/>
      <c r="PE171" s="41"/>
      <c r="PF171" s="41"/>
      <c r="PG171" s="41"/>
      <c r="PH171" s="41"/>
      <c r="PI171" s="41"/>
      <c r="PJ171" s="41"/>
      <c r="PK171" s="41"/>
      <c r="PL171" s="41"/>
      <c r="PM171" s="41"/>
      <c r="PN171" s="41"/>
      <c r="PO171" s="41"/>
      <c r="PP171" s="41"/>
      <c r="PQ171" s="41"/>
      <c r="PR171" s="41"/>
      <c r="PS171" s="41"/>
      <c r="PT171" s="41"/>
      <c r="PU171" s="41"/>
      <c r="PV171" s="41"/>
      <c r="PW171" s="41"/>
      <c r="PX171" s="41"/>
      <c r="PY171" s="41"/>
      <c r="PZ171" s="41"/>
      <c r="QA171" s="41"/>
      <c r="QB171" s="41"/>
      <c r="QC171" s="41"/>
      <c r="QD171" s="41"/>
      <c r="QE171" s="41"/>
      <c r="QF171" s="41"/>
      <c r="QG171" s="41"/>
      <c r="QH171" s="41"/>
      <c r="QI171" s="41"/>
      <c r="QJ171" s="41"/>
      <c r="QK171" s="41"/>
      <c r="QL171" s="41"/>
      <c r="QM171" s="41"/>
      <c r="QN171" s="41"/>
      <c r="QO171" s="41"/>
      <c r="QP171" s="41"/>
      <c r="QQ171" s="41"/>
      <c r="QR171" s="41"/>
      <c r="QS171" s="41"/>
      <c r="QT171" s="41"/>
      <c r="QU171" s="41"/>
      <c r="QV171" s="41"/>
      <c r="QW171" s="41"/>
      <c r="QX171" s="41"/>
      <c r="QY171" s="41"/>
      <c r="QZ171" s="41"/>
      <c r="RA171" s="41"/>
      <c r="RB171" s="41"/>
      <c r="RC171" s="41"/>
      <c r="RD171" s="41"/>
      <c r="RE171" s="41"/>
      <c r="RF171" s="41"/>
      <c r="RG171" s="41"/>
      <c r="RH171" s="41"/>
      <c r="RI171" s="41"/>
      <c r="RJ171" s="41"/>
      <c r="RK171" s="41"/>
      <c r="RL171" s="41"/>
      <c r="RM171" s="41"/>
      <c r="RN171" s="41"/>
      <c r="RO171" s="41"/>
      <c r="RP171" s="41"/>
      <c r="RQ171" s="41"/>
      <c r="RR171" s="41"/>
      <c r="RS171" s="41"/>
      <c r="RT171" s="41"/>
      <c r="RU171" s="41"/>
      <c r="RV171" s="41"/>
      <c r="RW171" s="41"/>
      <c r="RX171" s="41"/>
      <c r="RY171" s="41"/>
      <c r="RZ171" s="41"/>
      <c r="SA171" s="41"/>
      <c r="SB171" s="41"/>
      <c r="SC171" s="41"/>
      <c r="SD171" s="41"/>
      <c r="SE171" s="41"/>
      <c r="SF171" s="41"/>
      <c r="SG171" s="41"/>
      <c r="SH171" s="41"/>
      <c r="SI171" s="41"/>
      <c r="SJ171" s="41"/>
      <c r="SK171" s="41"/>
      <c r="SL171" s="41"/>
      <c r="SM171" s="41"/>
      <c r="SN171" s="41"/>
      <c r="SO171" s="41"/>
      <c r="SP171" s="41"/>
      <c r="SQ171" s="41"/>
      <c r="SR171" s="41"/>
      <c r="SS171" s="41"/>
      <c r="ST171" s="41"/>
      <c r="SU171" s="41"/>
      <c r="SV171" s="41"/>
      <c r="SW171" s="41"/>
      <c r="SX171" s="41"/>
      <c r="SY171" s="41"/>
      <c r="SZ171" s="41"/>
      <c r="TA171" s="41"/>
      <c r="TB171" s="41"/>
      <c r="TC171" s="41"/>
      <c r="TD171" s="41"/>
      <c r="TE171" s="41"/>
      <c r="TF171" s="41"/>
      <c r="TG171" s="41"/>
      <c r="TH171" s="41"/>
      <c r="TI171" s="41"/>
      <c r="TJ171" s="41"/>
      <c r="TK171" s="41"/>
      <c r="TL171" s="41"/>
      <c r="TM171" s="41"/>
      <c r="TN171" s="41"/>
      <c r="TO171" s="41"/>
      <c r="TP171" s="41"/>
      <c r="TQ171" s="41"/>
      <c r="TR171" s="41"/>
      <c r="TS171" s="41"/>
      <c r="TT171" s="41"/>
      <c r="TU171" s="41"/>
      <c r="TV171" s="41"/>
      <c r="TW171" s="41"/>
      <c r="TX171" s="41"/>
      <c r="TY171" s="41"/>
      <c r="TZ171" s="41"/>
      <c r="UA171" s="41"/>
      <c r="UB171" s="41"/>
      <c r="UC171" s="41"/>
      <c r="UD171" s="41"/>
      <c r="UE171" s="41"/>
      <c r="UF171" s="41"/>
      <c r="UG171" s="41"/>
      <c r="UH171" s="41"/>
      <c r="UI171" s="41"/>
      <c r="UJ171" s="41"/>
      <c r="UK171" s="41"/>
      <c r="UL171" s="41"/>
    </row>
    <row r="172" spans="1:558" s="49" customFormat="1" ht="33.75" x14ac:dyDescent="0.2">
      <c r="A172" s="111"/>
      <c r="B172" s="105"/>
      <c r="C172" s="77" t="s">
        <v>20</v>
      </c>
      <c r="D172" s="74" t="s">
        <v>88</v>
      </c>
      <c r="E172" s="42">
        <v>741</v>
      </c>
      <c r="F172" s="37" t="s">
        <v>56</v>
      </c>
      <c r="G172" s="5">
        <f t="shared" si="66"/>
        <v>199799411.97000003</v>
      </c>
      <c r="H172" s="36">
        <f t="shared" ref="H172:L172" si="78">H173+H183</f>
        <v>38361134.160000004</v>
      </c>
      <c r="I172" s="5">
        <f t="shared" si="78"/>
        <v>39914639.160000004</v>
      </c>
      <c r="J172" s="5">
        <f t="shared" si="78"/>
        <v>38839123.329999998</v>
      </c>
      <c r="K172" s="5">
        <f t="shared" si="78"/>
        <v>41639192.770000003</v>
      </c>
      <c r="L172" s="5">
        <f t="shared" si="78"/>
        <v>41045322.550000004</v>
      </c>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c r="BI172" s="41"/>
      <c r="BJ172" s="41"/>
      <c r="BK172" s="41"/>
      <c r="BL172" s="41"/>
      <c r="BM172" s="41"/>
      <c r="BN172" s="41"/>
      <c r="BO172" s="41"/>
      <c r="BP172" s="41"/>
      <c r="BQ172" s="41"/>
      <c r="BR172" s="41"/>
      <c r="BS172" s="41"/>
      <c r="BT172" s="41"/>
      <c r="BU172" s="41"/>
      <c r="BV172" s="41"/>
      <c r="BW172" s="41"/>
      <c r="BX172" s="41"/>
      <c r="BY172" s="41"/>
      <c r="BZ172" s="41"/>
      <c r="CA172" s="41"/>
      <c r="CB172" s="41"/>
      <c r="CC172" s="41"/>
      <c r="CD172" s="41"/>
      <c r="CE172" s="41"/>
      <c r="CF172" s="41"/>
      <c r="CG172" s="41"/>
      <c r="CH172" s="41"/>
      <c r="CI172" s="41"/>
      <c r="CJ172" s="41"/>
      <c r="CK172" s="41"/>
      <c r="CL172" s="41"/>
      <c r="CM172" s="41"/>
      <c r="CN172" s="41"/>
      <c r="CO172" s="41"/>
      <c r="CP172" s="41"/>
      <c r="CQ172" s="41"/>
      <c r="CR172" s="41"/>
      <c r="CS172" s="41"/>
      <c r="CT172" s="41"/>
      <c r="CU172" s="41"/>
      <c r="CV172" s="41"/>
      <c r="CW172" s="41"/>
      <c r="CX172" s="41"/>
      <c r="CY172" s="41"/>
      <c r="CZ172" s="41"/>
      <c r="DA172" s="41"/>
      <c r="DB172" s="41"/>
      <c r="DC172" s="41"/>
      <c r="DD172" s="41"/>
      <c r="DE172" s="41"/>
      <c r="DF172" s="41"/>
      <c r="DG172" s="41"/>
      <c r="DH172" s="41"/>
      <c r="DI172" s="41"/>
      <c r="DJ172" s="41"/>
      <c r="DK172" s="41"/>
      <c r="DL172" s="41"/>
      <c r="DM172" s="41"/>
      <c r="DN172" s="41"/>
      <c r="DO172" s="41"/>
      <c r="DP172" s="41"/>
      <c r="DQ172" s="41"/>
      <c r="DR172" s="41"/>
      <c r="DS172" s="41"/>
      <c r="DT172" s="41"/>
      <c r="DU172" s="41"/>
      <c r="DV172" s="41"/>
      <c r="DW172" s="41"/>
      <c r="DX172" s="41"/>
      <c r="DY172" s="41"/>
      <c r="DZ172" s="41"/>
      <c r="EA172" s="41"/>
      <c r="EB172" s="41"/>
      <c r="EC172" s="41"/>
      <c r="ED172" s="41"/>
      <c r="EE172" s="41"/>
      <c r="EF172" s="41"/>
      <c r="EG172" s="41"/>
      <c r="EH172" s="41"/>
      <c r="EI172" s="41"/>
      <c r="EJ172" s="41"/>
      <c r="EK172" s="41"/>
      <c r="EL172" s="41"/>
      <c r="EM172" s="41"/>
      <c r="EN172" s="41"/>
      <c r="EO172" s="41"/>
      <c r="EP172" s="41"/>
      <c r="EQ172" s="41"/>
      <c r="ER172" s="41"/>
      <c r="ES172" s="41"/>
      <c r="ET172" s="41"/>
      <c r="EU172" s="41"/>
      <c r="EV172" s="41"/>
      <c r="EW172" s="41"/>
      <c r="EX172" s="41"/>
      <c r="EY172" s="41"/>
      <c r="EZ172" s="41"/>
      <c r="FA172" s="41"/>
      <c r="FB172" s="41"/>
      <c r="FC172" s="41"/>
      <c r="FD172" s="41"/>
      <c r="FE172" s="41"/>
      <c r="FF172" s="41"/>
      <c r="FG172" s="41"/>
      <c r="FH172" s="41"/>
      <c r="FI172" s="41"/>
      <c r="FJ172" s="41"/>
      <c r="FK172" s="41"/>
      <c r="FL172" s="41"/>
      <c r="FM172" s="41"/>
      <c r="FN172" s="41"/>
      <c r="FO172" s="41"/>
      <c r="FP172" s="41"/>
      <c r="FQ172" s="41"/>
      <c r="FR172" s="41"/>
      <c r="FS172" s="41"/>
      <c r="FT172" s="41"/>
      <c r="FU172" s="41"/>
      <c r="FV172" s="41"/>
      <c r="FW172" s="41"/>
      <c r="FX172" s="41"/>
      <c r="FY172" s="41"/>
      <c r="FZ172" s="41"/>
      <c r="GA172" s="41"/>
      <c r="GB172" s="41"/>
      <c r="GC172" s="41"/>
      <c r="GD172" s="41"/>
      <c r="GE172" s="41"/>
      <c r="GF172" s="41"/>
      <c r="GG172" s="41"/>
      <c r="GH172" s="41"/>
      <c r="GI172" s="41"/>
      <c r="GJ172" s="41"/>
      <c r="GK172" s="41"/>
      <c r="GL172" s="41"/>
      <c r="GM172" s="41"/>
      <c r="GN172" s="41"/>
      <c r="GO172" s="41"/>
      <c r="GP172" s="41"/>
      <c r="GQ172" s="41"/>
      <c r="GR172" s="41"/>
      <c r="GS172" s="41"/>
      <c r="GT172" s="41"/>
      <c r="GU172" s="41"/>
      <c r="GV172" s="41"/>
      <c r="GW172" s="41"/>
      <c r="GX172" s="41"/>
      <c r="GY172" s="41"/>
      <c r="GZ172" s="41"/>
      <c r="HA172" s="41"/>
      <c r="HB172" s="41"/>
      <c r="HC172" s="41"/>
      <c r="HD172" s="41"/>
      <c r="HE172" s="41"/>
      <c r="HF172" s="41"/>
      <c r="HG172" s="41"/>
      <c r="HH172" s="41"/>
      <c r="HI172" s="41"/>
      <c r="HJ172" s="41"/>
      <c r="HK172" s="41"/>
      <c r="HL172" s="41"/>
      <c r="HM172" s="41"/>
      <c r="HN172" s="41"/>
      <c r="HO172" s="41"/>
      <c r="HP172" s="41"/>
      <c r="HQ172" s="41"/>
      <c r="HR172" s="41"/>
      <c r="HS172" s="41"/>
      <c r="HT172" s="41"/>
      <c r="HU172" s="41"/>
      <c r="HV172" s="41"/>
      <c r="HW172" s="41"/>
      <c r="HX172" s="41"/>
      <c r="HY172" s="41"/>
      <c r="HZ172" s="41"/>
      <c r="IA172" s="41"/>
      <c r="IB172" s="41"/>
      <c r="IC172" s="41"/>
      <c r="ID172" s="41"/>
      <c r="IE172" s="41"/>
      <c r="IF172" s="41"/>
      <c r="IG172" s="41"/>
      <c r="IH172" s="41"/>
      <c r="II172" s="41"/>
      <c r="IJ172" s="41"/>
      <c r="IK172" s="41"/>
      <c r="IL172" s="41"/>
      <c r="IM172" s="41"/>
      <c r="IN172" s="41"/>
      <c r="IO172" s="41"/>
      <c r="IP172" s="41"/>
      <c r="IQ172" s="41"/>
      <c r="IR172" s="41"/>
      <c r="IS172" s="41"/>
      <c r="IT172" s="41"/>
      <c r="IU172" s="41"/>
      <c r="IV172" s="41"/>
      <c r="IW172" s="41"/>
      <c r="IX172" s="41"/>
      <c r="IY172" s="41"/>
      <c r="IZ172" s="41"/>
      <c r="JA172" s="41"/>
      <c r="JB172" s="41"/>
      <c r="JC172" s="41"/>
      <c r="JD172" s="41"/>
      <c r="JE172" s="41"/>
      <c r="JF172" s="41"/>
      <c r="JG172" s="41"/>
      <c r="JH172" s="41"/>
      <c r="JI172" s="41"/>
      <c r="JJ172" s="41"/>
      <c r="JK172" s="41"/>
      <c r="JL172" s="41"/>
      <c r="JM172" s="41"/>
      <c r="JN172" s="41"/>
      <c r="JO172" s="41"/>
      <c r="JP172" s="41"/>
      <c r="JQ172" s="41"/>
      <c r="JR172" s="41"/>
      <c r="JS172" s="41"/>
      <c r="JT172" s="41"/>
      <c r="JU172" s="41"/>
      <c r="JV172" s="41"/>
      <c r="JW172" s="41"/>
      <c r="JX172" s="41"/>
      <c r="JY172" s="41"/>
      <c r="JZ172" s="41"/>
      <c r="KA172" s="41"/>
      <c r="KB172" s="41"/>
      <c r="KC172" s="41"/>
      <c r="KD172" s="41"/>
      <c r="KE172" s="41"/>
      <c r="KF172" s="41"/>
      <c r="KG172" s="41"/>
      <c r="KH172" s="41"/>
      <c r="KI172" s="41"/>
      <c r="KJ172" s="41"/>
      <c r="KK172" s="41"/>
      <c r="KL172" s="41"/>
      <c r="KM172" s="41"/>
      <c r="KN172" s="41"/>
      <c r="KO172" s="41"/>
      <c r="KP172" s="41"/>
      <c r="KQ172" s="41"/>
      <c r="KR172" s="41"/>
      <c r="KS172" s="41"/>
      <c r="KT172" s="41"/>
      <c r="KU172" s="41"/>
      <c r="KV172" s="41"/>
      <c r="KW172" s="41"/>
      <c r="KX172" s="41"/>
      <c r="KY172" s="41"/>
      <c r="KZ172" s="41"/>
      <c r="LA172" s="41"/>
      <c r="LB172" s="41"/>
      <c r="LC172" s="41"/>
      <c r="LD172" s="41"/>
      <c r="LE172" s="41"/>
      <c r="LF172" s="41"/>
      <c r="LG172" s="41"/>
      <c r="LH172" s="41"/>
      <c r="LI172" s="41"/>
      <c r="LJ172" s="41"/>
      <c r="LK172" s="41"/>
      <c r="LL172" s="41"/>
      <c r="LM172" s="41"/>
      <c r="LN172" s="41"/>
      <c r="LO172" s="41"/>
      <c r="LP172" s="41"/>
      <c r="LQ172" s="41"/>
      <c r="LR172" s="41"/>
      <c r="LS172" s="41"/>
      <c r="LT172" s="41"/>
      <c r="LU172" s="41"/>
      <c r="LV172" s="41"/>
      <c r="LW172" s="41"/>
      <c r="LX172" s="41"/>
      <c r="LY172" s="41"/>
      <c r="LZ172" s="41"/>
      <c r="MA172" s="41"/>
      <c r="MB172" s="41"/>
      <c r="MC172" s="41"/>
      <c r="MD172" s="41"/>
      <c r="ME172" s="41"/>
      <c r="MF172" s="41"/>
      <c r="MG172" s="41"/>
      <c r="MH172" s="41"/>
      <c r="MI172" s="41"/>
      <c r="MJ172" s="41"/>
      <c r="MK172" s="41"/>
      <c r="ML172" s="41"/>
      <c r="MM172" s="41"/>
      <c r="MN172" s="41"/>
      <c r="MO172" s="41"/>
      <c r="MP172" s="41"/>
      <c r="MQ172" s="41"/>
      <c r="MR172" s="41"/>
      <c r="MS172" s="41"/>
      <c r="MT172" s="41"/>
      <c r="MU172" s="41"/>
      <c r="MV172" s="41"/>
      <c r="MW172" s="41"/>
      <c r="MX172" s="41"/>
      <c r="MY172" s="41"/>
      <c r="MZ172" s="41"/>
      <c r="NA172" s="41"/>
      <c r="NB172" s="41"/>
      <c r="NC172" s="41"/>
      <c r="ND172" s="41"/>
      <c r="NE172" s="41"/>
      <c r="NF172" s="41"/>
      <c r="NG172" s="41"/>
      <c r="NH172" s="41"/>
      <c r="NI172" s="41"/>
      <c r="NJ172" s="41"/>
      <c r="NK172" s="41"/>
      <c r="NL172" s="41"/>
      <c r="NM172" s="41"/>
      <c r="NN172" s="41"/>
      <c r="NO172" s="41"/>
      <c r="NP172" s="41"/>
      <c r="NQ172" s="41"/>
      <c r="NR172" s="41"/>
      <c r="NS172" s="41"/>
      <c r="NT172" s="41"/>
      <c r="NU172" s="41"/>
      <c r="NV172" s="41"/>
      <c r="NW172" s="41"/>
      <c r="NX172" s="41"/>
      <c r="NY172" s="41"/>
      <c r="NZ172" s="41"/>
      <c r="OA172" s="41"/>
      <c r="OB172" s="41"/>
      <c r="OC172" s="41"/>
      <c r="OD172" s="41"/>
      <c r="OE172" s="41"/>
      <c r="OF172" s="41"/>
      <c r="OG172" s="41"/>
      <c r="OH172" s="41"/>
      <c r="OI172" s="41"/>
      <c r="OJ172" s="41"/>
      <c r="OK172" s="41"/>
      <c r="OL172" s="41"/>
      <c r="OM172" s="41"/>
      <c r="ON172" s="41"/>
      <c r="OO172" s="41"/>
      <c r="OP172" s="41"/>
      <c r="OQ172" s="41"/>
      <c r="OR172" s="41"/>
      <c r="OS172" s="41"/>
      <c r="OT172" s="41"/>
      <c r="OU172" s="41"/>
      <c r="OV172" s="41"/>
      <c r="OW172" s="41"/>
      <c r="OX172" s="41"/>
      <c r="OY172" s="41"/>
      <c r="OZ172" s="41"/>
      <c r="PA172" s="41"/>
      <c r="PB172" s="41"/>
      <c r="PC172" s="41"/>
      <c r="PD172" s="41"/>
      <c r="PE172" s="41"/>
      <c r="PF172" s="41"/>
      <c r="PG172" s="41"/>
      <c r="PH172" s="41"/>
      <c r="PI172" s="41"/>
      <c r="PJ172" s="41"/>
      <c r="PK172" s="41"/>
      <c r="PL172" s="41"/>
      <c r="PM172" s="41"/>
      <c r="PN172" s="41"/>
      <c r="PO172" s="41"/>
      <c r="PP172" s="41"/>
      <c r="PQ172" s="41"/>
      <c r="PR172" s="41"/>
      <c r="PS172" s="41"/>
      <c r="PT172" s="41"/>
      <c r="PU172" s="41"/>
      <c r="PV172" s="41"/>
      <c r="PW172" s="41"/>
      <c r="PX172" s="41"/>
      <c r="PY172" s="41"/>
      <c r="PZ172" s="41"/>
      <c r="QA172" s="41"/>
      <c r="QB172" s="41"/>
      <c r="QC172" s="41"/>
      <c r="QD172" s="41"/>
      <c r="QE172" s="41"/>
      <c r="QF172" s="41"/>
      <c r="QG172" s="41"/>
      <c r="QH172" s="41"/>
      <c r="QI172" s="41"/>
      <c r="QJ172" s="41"/>
      <c r="QK172" s="41"/>
      <c r="QL172" s="41"/>
      <c r="QM172" s="41"/>
      <c r="QN172" s="41"/>
      <c r="QO172" s="41"/>
      <c r="QP172" s="41"/>
      <c r="QQ172" s="41"/>
      <c r="QR172" s="41"/>
      <c r="QS172" s="41"/>
      <c r="QT172" s="41"/>
      <c r="QU172" s="41"/>
      <c r="QV172" s="41"/>
      <c r="QW172" s="41"/>
      <c r="QX172" s="41"/>
      <c r="QY172" s="41"/>
      <c r="QZ172" s="41"/>
      <c r="RA172" s="41"/>
      <c r="RB172" s="41"/>
      <c r="RC172" s="41"/>
      <c r="RD172" s="41"/>
      <c r="RE172" s="41"/>
      <c r="RF172" s="41"/>
      <c r="RG172" s="41"/>
      <c r="RH172" s="41"/>
      <c r="RI172" s="41"/>
      <c r="RJ172" s="41"/>
      <c r="RK172" s="41"/>
      <c r="RL172" s="41"/>
      <c r="RM172" s="41"/>
      <c r="RN172" s="41"/>
      <c r="RO172" s="41"/>
      <c r="RP172" s="41"/>
      <c r="RQ172" s="41"/>
      <c r="RR172" s="41"/>
      <c r="RS172" s="41"/>
      <c r="RT172" s="41"/>
      <c r="RU172" s="41"/>
      <c r="RV172" s="41"/>
      <c r="RW172" s="41"/>
      <c r="RX172" s="41"/>
      <c r="RY172" s="41"/>
      <c r="RZ172" s="41"/>
      <c r="SA172" s="41"/>
      <c r="SB172" s="41"/>
      <c r="SC172" s="41"/>
      <c r="SD172" s="41"/>
      <c r="SE172" s="41"/>
      <c r="SF172" s="41"/>
      <c r="SG172" s="41"/>
      <c r="SH172" s="41"/>
      <c r="SI172" s="41"/>
      <c r="SJ172" s="41"/>
      <c r="SK172" s="41"/>
      <c r="SL172" s="41"/>
      <c r="SM172" s="41"/>
      <c r="SN172" s="41"/>
      <c r="SO172" s="41"/>
      <c r="SP172" s="41"/>
      <c r="SQ172" s="41"/>
      <c r="SR172" s="41"/>
      <c r="SS172" s="41"/>
      <c r="ST172" s="41"/>
      <c r="SU172" s="41"/>
      <c r="SV172" s="41"/>
      <c r="SW172" s="41"/>
      <c r="SX172" s="41"/>
      <c r="SY172" s="41"/>
      <c r="SZ172" s="41"/>
      <c r="TA172" s="41"/>
      <c r="TB172" s="41"/>
      <c r="TC172" s="41"/>
      <c r="TD172" s="41"/>
      <c r="TE172" s="41"/>
      <c r="TF172" s="41"/>
      <c r="TG172" s="41"/>
      <c r="TH172" s="41"/>
      <c r="TI172" s="41"/>
      <c r="TJ172" s="41"/>
      <c r="TK172" s="41"/>
      <c r="TL172" s="41"/>
      <c r="TM172" s="41"/>
      <c r="TN172" s="41"/>
      <c r="TO172" s="41"/>
      <c r="TP172" s="41"/>
      <c r="TQ172" s="41"/>
      <c r="TR172" s="41"/>
      <c r="TS172" s="41"/>
      <c r="TT172" s="41"/>
      <c r="TU172" s="41"/>
      <c r="TV172" s="41"/>
      <c r="TW172" s="41"/>
      <c r="TX172" s="41"/>
      <c r="TY172" s="41"/>
      <c r="TZ172" s="41"/>
      <c r="UA172" s="41"/>
      <c r="UB172" s="41"/>
      <c r="UC172" s="41"/>
      <c r="UD172" s="41"/>
      <c r="UE172" s="41"/>
      <c r="UF172" s="41"/>
      <c r="UG172" s="41"/>
      <c r="UH172" s="41"/>
      <c r="UI172" s="41"/>
      <c r="UJ172" s="41"/>
      <c r="UK172" s="41"/>
      <c r="UL172" s="41"/>
    </row>
    <row r="173" spans="1:558" s="49" customFormat="1" ht="33.75" x14ac:dyDescent="0.2">
      <c r="A173" s="74">
        <v>58</v>
      </c>
      <c r="B173" s="76" t="s">
        <v>121</v>
      </c>
      <c r="C173" s="77" t="s">
        <v>20</v>
      </c>
      <c r="D173" s="74" t="s">
        <v>10</v>
      </c>
      <c r="E173" s="42">
        <v>741</v>
      </c>
      <c r="F173" s="37" t="s">
        <v>8</v>
      </c>
      <c r="G173" s="5">
        <f t="shared" si="66"/>
        <v>0</v>
      </c>
      <c r="H173" s="36">
        <f t="shared" ref="H173:L173" si="79">H174+H176+H178</f>
        <v>0</v>
      </c>
      <c r="I173" s="5">
        <f t="shared" si="79"/>
        <v>0</v>
      </c>
      <c r="J173" s="5">
        <f t="shared" si="79"/>
        <v>0</v>
      </c>
      <c r="K173" s="5">
        <f t="shared" si="79"/>
        <v>0</v>
      </c>
      <c r="L173" s="5">
        <f t="shared" si="79"/>
        <v>0</v>
      </c>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c r="BI173" s="41"/>
      <c r="BJ173" s="41"/>
      <c r="BK173" s="41"/>
      <c r="BL173" s="41"/>
      <c r="BM173" s="41"/>
      <c r="BN173" s="41"/>
      <c r="BO173" s="41"/>
      <c r="BP173" s="41"/>
      <c r="BQ173" s="41"/>
      <c r="BR173" s="41"/>
      <c r="BS173" s="41"/>
      <c r="BT173" s="41"/>
      <c r="BU173" s="41"/>
      <c r="BV173" s="41"/>
      <c r="BW173" s="41"/>
      <c r="BX173" s="41"/>
      <c r="BY173" s="41"/>
      <c r="BZ173" s="41"/>
      <c r="CA173" s="41"/>
      <c r="CB173" s="41"/>
      <c r="CC173" s="41"/>
      <c r="CD173" s="41"/>
      <c r="CE173" s="41"/>
      <c r="CF173" s="41"/>
      <c r="CG173" s="41"/>
      <c r="CH173" s="41"/>
      <c r="CI173" s="41"/>
      <c r="CJ173" s="41"/>
      <c r="CK173" s="41"/>
      <c r="CL173" s="41"/>
      <c r="CM173" s="41"/>
      <c r="CN173" s="41"/>
      <c r="CO173" s="41"/>
      <c r="CP173" s="41"/>
      <c r="CQ173" s="41"/>
      <c r="CR173" s="41"/>
      <c r="CS173" s="41"/>
      <c r="CT173" s="41"/>
      <c r="CU173" s="41"/>
      <c r="CV173" s="41"/>
      <c r="CW173" s="41"/>
      <c r="CX173" s="41"/>
      <c r="CY173" s="41"/>
      <c r="CZ173" s="41"/>
      <c r="DA173" s="41"/>
      <c r="DB173" s="41"/>
      <c r="DC173" s="41"/>
      <c r="DD173" s="41"/>
      <c r="DE173" s="41"/>
      <c r="DF173" s="41"/>
      <c r="DG173" s="41"/>
      <c r="DH173" s="41"/>
      <c r="DI173" s="41"/>
      <c r="DJ173" s="41"/>
      <c r="DK173" s="41"/>
      <c r="DL173" s="41"/>
      <c r="DM173" s="41"/>
      <c r="DN173" s="41"/>
      <c r="DO173" s="41"/>
      <c r="DP173" s="41"/>
      <c r="DQ173" s="41"/>
      <c r="DR173" s="41"/>
      <c r="DS173" s="41"/>
      <c r="DT173" s="41"/>
      <c r="DU173" s="41"/>
      <c r="DV173" s="41"/>
      <c r="DW173" s="41"/>
      <c r="DX173" s="41"/>
      <c r="DY173" s="41"/>
      <c r="DZ173" s="41"/>
      <c r="EA173" s="41"/>
      <c r="EB173" s="41"/>
      <c r="EC173" s="41"/>
      <c r="ED173" s="41"/>
      <c r="EE173" s="41"/>
      <c r="EF173" s="41"/>
      <c r="EG173" s="41"/>
      <c r="EH173" s="41"/>
      <c r="EI173" s="41"/>
      <c r="EJ173" s="41"/>
      <c r="EK173" s="41"/>
      <c r="EL173" s="41"/>
      <c r="EM173" s="41"/>
      <c r="EN173" s="41"/>
      <c r="EO173" s="41"/>
      <c r="EP173" s="41"/>
      <c r="EQ173" s="41"/>
      <c r="ER173" s="41"/>
      <c r="ES173" s="41"/>
      <c r="ET173" s="41"/>
      <c r="EU173" s="41"/>
      <c r="EV173" s="41"/>
      <c r="EW173" s="41"/>
      <c r="EX173" s="41"/>
      <c r="EY173" s="41"/>
      <c r="EZ173" s="41"/>
      <c r="FA173" s="41"/>
      <c r="FB173" s="41"/>
      <c r="FC173" s="41"/>
      <c r="FD173" s="41"/>
      <c r="FE173" s="41"/>
      <c r="FF173" s="41"/>
      <c r="FG173" s="41"/>
      <c r="FH173" s="41"/>
      <c r="FI173" s="41"/>
      <c r="FJ173" s="41"/>
      <c r="FK173" s="41"/>
      <c r="FL173" s="41"/>
      <c r="FM173" s="41"/>
      <c r="FN173" s="41"/>
      <c r="FO173" s="41"/>
      <c r="FP173" s="41"/>
      <c r="FQ173" s="41"/>
      <c r="FR173" s="41"/>
      <c r="FS173" s="41"/>
      <c r="FT173" s="41"/>
      <c r="FU173" s="41"/>
      <c r="FV173" s="41"/>
      <c r="FW173" s="41"/>
      <c r="FX173" s="41"/>
      <c r="FY173" s="41"/>
      <c r="FZ173" s="41"/>
      <c r="GA173" s="41"/>
      <c r="GB173" s="41"/>
      <c r="GC173" s="41"/>
      <c r="GD173" s="41"/>
      <c r="GE173" s="41"/>
      <c r="GF173" s="41"/>
      <c r="GG173" s="41"/>
      <c r="GH173" s="41"/>
      <c r="GI173" s="41"/>
      <c r="GJ173" s="41"/>
      <c r="GK173" s="41"/>
      <c r="GL173" s="41"/>
      <c r="GM173" s="41"/>
      <c r="GN173" s="41"/>
      <c r="GO173" s="41"/>
      <c r="GP173" s="41"/>
      <c r="GQ173" s="41"/>
      <c r="GR173" s="41"/>
      <c r="GS173" s="41"/>
      <c r="GT173" s="41"/>
      <c r="GU173" s="41"/>
      <c r="GV173" s="41"/>
      <c r="GW173" s="41"/>
      <c r="GX173" s="41"/>
      <c r="GY173" s="41"/>
      <c r="GZ173" s="41"/>
      <c r="HA173" s="41"/>
      <c r="HB173" s="41"/>
      <c r="HC173" s="41"/>
      <c r="HD173" s="41"/>
      <c r="HE173" s="41"/>
      <c r="HF173" s="41"/>
      <c r="HG173" s="41"/>
      <c r="HH173" s="41"/>
      <c r="HI173" s="41"/>
      <c r="HJ173" s="41"/>
      <c r="HK173" s="41"/>
      <c r="HL173" s="41"/>
      <c r="HM173" s="41"/>
      <c r="HN173" s="41"/>
      <c r="HO173" s="41"/>
      <c r="HP173" s="41"/>
      <c r="HQ173" s="41"/>
      <c r="HR173" s="41"/>
      <c r="HS173" s="41"/>
      <c r="HT173" s="41"/>
      <c r="HU173" s="41"/>
      <c r="HV173" s="41"/>
      <c r="HW173" s="41"/>
      <c r="HX173" s="41"/>
      <c r="HY173" s="41"/>
      <c r="HZ173" s="41"/>
      <c r="IA173" s="41"/>
      <c r="IB173" s="41"/>
      <c r="IC173" s="41"/>
      <c r="ID173" s="41"/>
      <c r="IE173" s="41"/>
      <c r="IF173" s="41"/>
      <c r="IG173" s="41"/>
      <c r="IH173" s="41"/>
      <c r="II173" s="41"/>
      <c r="IJ173" s="41"/>
      <c r="IK173" s="41"/>
      <c r="IL173" s="41"/>
      <c r="IM173" s="41"/>
      <c r="IN173" s="41"/>
      <c r="IO173" s="41"/>
      <c r="IP173" s="41"/>
      <c r="IQ173" s="41"/>
      <c r="IR173" s="41"/>
      <c r="IS173" s="41"/>
      <c r="IT173" s="41"/>
      <c r="IU173" s="41"/>
      <c r="IV173" s="41"/>
      <c r="IW173" s="41"/>
      <c r="IX173" s="41"/>
      <c r="IY173" s="41"/>
      <c r="IZ173" s="41"/>
      <c r="JA173" s="41"/>
      <c r="JB173" s="41"/>
      <c r="JC173" s="41"/>
      <c r="JD173" s="41"/>
      <c r="JE173" s="41"/>
      <c r="JF173" s="41"/>
      <c r="JG173" s="41"/>
      <c r="JH173" s="41"/>
      <c r="JI173" s="41"/>
      <c r="JJ173" s="41"/>
      <c r="JK173" s="41"/>
      <c r="JL173" s="41"/>
      <c r="JM173" s="41"/>
      <c r="JN173" s="41"/>
      <c r="JO173" s="41"/>
      <c r="JP173" s="41"/>
      <c r="JQ173" s="41"/>
      <c r="JR173" s="41"/>
      <c r="JS173" s="41"/>
      <c r="JT173" s="41"/>
      <c r="JU173" s="41"/>
      <c r="JV173" s="41"/>
      <c r="JW173" s="41"/>
      <c r="JX173" s="41"/>
      <c r="JY173" s="41"/>
      <c r="JZ173" s="41"/>
      <c r="KA173" s="41"/>
      <c r="KB173" s="41"/>
      <c r="KC173" s="41"/>
      <c r="KD173" s="41"/>
      <c r="KE173" s="41"/>
      <c r="KF173" s="41"/>
      <c r="KG173" s="41"/>
      <c r="KH173" s="41"/>
      <c r="KI173" s="41"/>
      <c r="KJ173" s="41"/>
      <c r="KK173" s="41"/>
      <c r="KL173" s="41"/>
      <c r="KM173" s="41"/>
      <c r="KN173" s="41"/>
      <c r="KO173" s="41"/>
      <c r="KP173" s="41"/>
      <c r="KQ173" s="41"/>
      <c r="KR173" s="41"/>
      <c r="KS173" s="41"/>
      <c r="KT173" s="41"/>
      <c r="KU173" s="41"/>
      <c r="KV173" s="41"/>
      <c r="KW173" s="41"/>
      <c r="KX173" s="41"/>
      <c r="KY173" s="41"/>
      <c r="KZ173" s="41"/>
      <c r="LA173" s="41"/>
      <c r="LB173" s="41"/>
      <c r="LC173" s="41"/>
      <c r="LD173" s="41"/>
      <c r="LE173" s="41"/>
      <c r="LF173" s="41"/>
      <c r="LG173" s="41"/>
      <c r="LH173" s="41"/>
      <c r="LI173" s="41"/>
      <c r="LJ173" s="41"/>
      <c r="LK173" s="41"/>
      <c r="LL173" s="41"/>
      <c r="LM173" s="41"/>
      <c r="LN173" s="41"/>
      <c r="LO173" s="41"/>
      <c r="LP173" s="41"/>
      <c r="LQ173" s="41"/>
      <c r="LR173" s="41"/>
      <c r="LS173" s="41"/>
      <c r="LT173" s="41"/>
      <c r="LU173" s="41"/>
      <c r="LV173" s="41"/>
      <c r="LW173" s="41"/>
      <c r="LX173" s="41"/>
      <c r="LY173" s="41"/>
      <c r="LZ173" s="41"/>
      <c r="MA173" s="41"/>
      <c r="MB173" s="41"/>
      <c r="MC173" s="41"/>
      <c r="MD173" s="41"/>
      <c r="ME173" s="41"/>
      <c r="MF173" s="41"/>
      <c r="MG173" s="41"/>
      <c r="MH173" s="41"/>
      <c r="MI173" s="41"/>
      <c r="MJ173" s="41"/>
      <c r="MK173" s="41"/>
      <c r="ML173" s="41"/>
      <c r="MM173" s="41"/>
      <c r="MN173" s="41"/>
      <c r="MO173" s="41"/>
      <c r="MP173" s="41"/>
      <c r="MQ173" s="41"/>
      <c r="MR173" s="41"/>
      <c r="MS173" s="41"/>
      <c r="MT173" s="41"/>
      <c r="MU173" s="41"/>
      <c r="MV173" s="41"/>
      <c r="MW173" s="41"/>
      <c r="MX173" s="41"/>
      <c r="MY173" s="41"/>
      <c r="MZ173" s="41"/>
      <c r="NA173" s="41"/>
      <c r="NB173" s="41"/>
      <c r="NC173" s="41"/>
      <c r="ND173" s="41"/>
      <c r="NE173" s="41"/>
      <c r="NF173" s="41"/>
      <c r="NG173" s="41"/>
      <c r="NH173" s="41"/>
      <c r="NI173" s="41"/>
      <c r="NJ173" s="41"/>
      <c r="NK173" s="41"/>
      <c r="NL173" s="41"/>
      <c r="NM173" s="41"/>
      <c r="NN173" s="41"/>
      <c r="NO173" s="41"/>
      <c r="NP173" s="41"/>
      <c r="NQ173" s="41"/>
      <c r="NR173" s="41"/>
      <c r="NS173" s="41"/>
      <c r="NT173" s="41"/>
      <c r="NU173" s="41"/>
      <c r="NV173" s="41"/>
      <c r="NW173" s="41"/>
      <c r="NX173" s="41"/>
      <c r="NY173" s="41"/>
      <c r="NZ173" s="41"/>
      <c r="OA173" s="41"/>
      <c r="OB173" s="41"/>
      <c r="OC173" s="41"/>
      <c r="OD173" s="41"/>
      <c r="OE173" s="41"/>
      <c r="OF173" s="41"/>
      <c r="OG173" s="41"/>
      <c r="OH173" s="41"/>
      <c r="OI173" s="41"/>
      <c r="OJ173" s="41"/>
      <c r="OK173" s="41"/>
      <c r="OL173" s="41"/>
      <c r="OM173" s="41"/>
      <c r="ON173" s="41"/>
      <c r="OO173" s="41"/>
      <c r="OP173" s="41"/>
      <c r="OQ173" s="41"/>
      <c r="OR173" s="41"/>
      <c r="OS173" s="41"/>
      <c r="OT173" s="41"/>
      <c r="OU173" s="41"/>
      <c r="OV173" s="41"/>
      <c r="OW173" s="41"/>
      <c r="OX173" s="41"/>
      <c r="OY173" s="41"/>
      <c r="OZ173" s="41"/>
      <c r="PA173" s="41"/>
      <c r="PB173" s="41"/>
      <c r="PC173" s="41"/>
      <c r="PD173" s="41"/>
      <c r="PE173" s="41"/>
      <c r="PF173" s="41"/>
      <c r="PG173" s="41"/>
      <c r="PH173" s="41"/>
      <c r="PI173" s="41"/>
      <c r="PJ173" s="41"/>
      <c r="PK173" s="41"/>
      <c r="PL173" s="41"/>
      <c r="PM173" s="41"/>
      <c r="PN173" s="41"/>
      <c r="PO173" s="41"/>
      <c r="PP173" s="41"/>
      <c r="PQ173" s="41"/>
      <c r="PR173" s="41"/>
      <c r="PS173" s="41"/>
      <c r="PT173" s="41"/>
      <c r="PU173" s="41"/>
      <c r="PV173" s="41"/>
      <c r="PW173" s="41"/>
      <c r="PX173" s="41"/>
      <c r="PY173" s="41"/>
      <c r="PZ173" s="41"/>
      <c r="QA173" s="41"/>
      <c r="QB173" s="41"/>
      <c r="QC173" s="41"/>
      <c r="QD173" s="41"/>
      <c r="QE173" s="41"/>
      <c r="QF173" s="41"/>
      <c r="QG173" s="41"/>
      <c r="QH173" s="41"/>
      <c r="QI173" s="41"/>
      <c r="QJ173" s="41"/>
      <c r="QK173" s="41"/>
      <c r="QL173" s="41"/>
      <c r="QM173" s="41"/>
      <c r="QN173" s="41"/>
      <c r="QO173" s="41"/>
      <c r="QP173" s="41"/>
      <c r="QQ173" s="41"/>
      <c r="QR173" s="41"/>
      <c r="QS173" s="41"/>
      <c r="QT173" s="41"/>
      <c r="QU173" s="41"/>
      <c r="QV173" s="41"/>
      <c r="QW173" s="41"/>
      <c r="QX173" s="41"/>
      <c r="QY173" s="41"/>
      <c r="QZ173" s="41"/>
      <c r="RA173" s="41"/>
      <c r="RB173" s="41"/>
      <c r="RC173" s="41"/>
      <c r="RD173" s="41"/>
      <c r="RE173" s="41"/>
      <c r="RF173" s="41"/>
      <c r="RG173" s="41"/>
      <c r="RH173" s="41"/>
      <c r="RI173" s="41"/>
      <c r="RJ173" s="41"/>
      <c r="RK173" s="41"/>
      <c r="RL173" s="41"/>
      <c r="RM173" s="41"/>
      <c r="RN173" s="41"/>
      <c r="RO173" s="41"/>
      <c r="RP173" s="41"/>
      <c r="RQ173" s="41"/>
      <c r="RR173" s="41"/>
      <c r="RS173" s="41"/>
      <c r="RT173" s="41"/>
      <c r="RU173" s="41"/>
      <c r="RV173" s="41"/>
      <c r="RW173" s="41"/>
      <c r="RX173" s="41"/>
      <c r="RY173" s="41"/>
      <c r="RZ173" s="41"/>
      <c r="SA173" s="41"/>
      <c r="SB173" s="41"/>
      <c r="SC173" s="41"/>
      <c r="SD173" s="41"/>
      <c r="SE173" s="41"/>
      <c r="SF173" s="41"/>
      <c r="SG173" s="41"/>
      <c r="SH173" s="41"/>
      <c r="SI173" s="41"/>
      <c r="SJ173" s="41"/>
      <c r="SK173" s="41"/>
      <c r="SL173" s="41"/>
      <c r="SM173" s="41"/>
      <c r="SN173" s="41"/>
      <c r="SO173" s="41"/>
      <c r="SP173" s="41"/>
      <c r="SQ173" s="41"/>
      <c r="SR173" s="41"/>
      <c r="SS173" s="41"/>
      <c r="ST173" s="41"/>
      <c r="SU173" s="41"/>
      <c r="SV173" s="41"/>
      <c r="SW173" s="41"/>
      <c r="SX173" s="41"/>
      <c r="SY173" s="41"/>
      <c r="SZ173" s="41"/>
      <c r="TA173" s="41"/>
      <c r="TB173" s="41"/>
      <c r="TC173" s="41"/>
      <c r="TD173" s="41"/>
      <c r="TE173" s="41"/>
      <c r="TF173" s="41"/>
      <c r="TG173" s="41"/>
      <c r="TH173" s="41"/>
      <c r="TI173" s="41"/>
      <c r="TJ173" s="41"/>
      <c r="TK173" s="41"/>
      <c r="TL173" s="41"/>
      <c r="TM173" s="41"/>
      <c r="TN173" s="41"/>
      <c r="TO173" s="41"/>
      <c r="TP173" s="41"/>
      <c r="TQ173" s="41"/>
      <c r="TR173" s="41"/>
      <c r="TS173" s="41"/>
      <c r="TT173" s="41"/>
      <c r="TU173" s="41"/>
      <c r="TV173" s="41"/>
      <c r="TW173" s="41"/>
      <c r="TX173" s="41"/>
      <c r="TY173" s="41"/>
      <c r="TZ173" s="41"/>
      <c r="UA173" s="41"/>
      <c r="UB173" s="41"/>
      <c r="UC173" s="41"/>
      <c r="UD173" s="41"/>
      <c r="UE173" s="41"/>
      <c r="UF173" s="41"/>
      <c r="UG173" s="41"/>
      <c r="UH173" s="41"/>
      <c r="UI173" s="41"/>
      <c r="UJ173" s="41"/>
      <c r="UK173" s="41"/>
      <c r="UL173" s="41"/>
    </row>
    <row r="174" spans="1:558" s="49" customFormat="1" ht="37.5" customHeight="1" x14ac:dyDescent="0.2">
      <c r="A174" s="78">
        <v>59</v>
      </c>
      <c r="B174" s="76" t="s">
        <v>122</v>
      </c>
      <c r="C174" s="77" t="s">
        <v>20</v>
      </c>
      <c r="D174" s="74" t="s">
        <v>10</v>
      </c>
      <c r="E174" s="42">
        <v>741</v>
      </c>
      <c r="F174" s="37" t="s">
        <v>8</v>
      </c>
      <c r="G174" s="5">
        <f t="shared" si="66"/>
        <v>0</v>
      </c>
      <c r="H174" s="36">
        <f>H175</f>
        <v>0</v>
      </c>
      <c r="I174" s="5">
        <f>I175</f>
        <v>0</v>
      </c>
      <c r="J174" s="5">
        <f>J175</f>
        <v>0</v>
      </c>
      <c r="K174" s="5">
        <f>K175</f>
        <v>0</v>
      </c>
      <c r="L174" s="5">
        <f>L175</f>
        <v>0</v>
      </c>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c r="BI174" s="41"/>
      <c r="BJ174" s="41"/>
      <c r="BK174" s="41"/>
      <c r="BL174" s="41"/>
      <c r="BM174" s="41"/>
      <c r="BN174" s="41"/>
      <c r="BO174" s="41"/>
      <c r="BP174" s="41"/>
      <c r="BQ174" s="41"/>
      <c r="BR174" s="41"/>
      <c r="BS174" s="41"/>
      <c r="BT174" s="41"/>
      <c r="BU174" s="41"/>
      <c r="BV174" s="41"/>
      <c r="BW174" s="41"/>
      <c r="BX174" s="41"/>
      <c r="BY174" s="41"/>
      <c r="BZ174" s="41"/>
      <c r="CA174" s="41"/>
      <c r="CB174" s="41"/>
      <c r="CC174" s="41"/>
      <c r="CD174" s="41"/>
      <c r="CE174" s="41"/>
      <c r="CF174" s="41"/>
      <c r="CG174" s="41"/>
      <c r="CH174" s="41"/>
      <c r="CI174" s="41"/>
      <c r="CJ174" s="41"/>
      <c r="CK174" s="41"/>
      <c r="CL174" s="41"/>
      <c r="CM174" s="41"/>
      <c r="CN174" s="41"/>
      <c r="CO174" s="41"/>
      <c r="CP174" s="41"/>
      <c r="CQ174" s="41"/>
      <c r="CR174" s="41"/>
      <c r="CS174" s="41"/>
      <c r="CT174" s="41"/>
      <c r="CU174" s="41"/>
      <c r="CV174" s="41"/>
      <c r="CW174" s="41"/>
      <c r="CX174" s="41"/>
      <c r="CY174" s="41"/>
      <c r="CZ174" s="41"/>
      <c r="DA174" s="41"/>
      <c r="DB174" s="41"/>
      <c r="DC174" s="41"/>
      <c r="DD174" s="41"/>
      <c r="DE174" s="41"/>
      <c r="DF174" s="41"/>
      <c r="DG174" s="41"/>
      <c r="DH174" s="41"/>
      <c r="DI174" s="41"/>
      <c r="DJ174" s="41"/>
      <c r="DK174" s="41"/>
      <c r="DL174" s="41"/>
      <c r="DM174" s="41"/>
      <c r="DN174" s="41"/>
      <c r="DO174" s="41"/>
      <c r="DP174" s="41"/>
      <c r="DQ174" s="41"/>
      <c r="DR174" s="41"/>
      <c r="DS174" s="41"/>
      <c r="DT174" s="41"/>
      <c r="DU174" s="41"/>
      <c r="DV174" s="41"/>
      <c r="DW174" s="41"/>
      <c r="DX174" s="41"/>
      <c r="DY174" s="41"/>
      <c r="DZ174" s="41"/>
      <c r="EA174" s="41"/>
      <c r="EB174" s="41"/>
      <c r="EC174" s="41"/>
      <c r="ED174" s="41"/>
      <c r="EE174" s="41"/>
      <c r="EF174" s="41"/>
      <c r="EG174" s="41"/>
      <c r="EH174" s="41"/>
      <c r="EI174" s="41"/>
      <c r="EJ174" s="41"/>
      <c r="EK174" s="41"/>
      <c r="EL174" s="41"/>
      <c r="EM174" s="41"/>
      <c r="EN174" s="41"/>
      <c r="EO174" s="41"/>
      <c r="EP174" s="41"/>
      <c r="EQ174" s="41"/>
      <c r="ER174" s="41"/>
      <c r="ES174" s="41"/>
      <c r="ET174" s="41"/>
      <c r="EU174" s="41"/>
      <c r="EV174" s="41"/>
      <c r="EW174" s="41"/>
      <c r="EX174" s="41"/>
      <c r="EY174" s="41"/>
      <c r="EZ174" s="41"/>
      <c r="FA174" s="41"/>
      <c r="FB174" s="41"/>
      <c r="FC174" s="41"/>
      <c r="FD174" s="41"/>
      <c r="FE174" s="41"/>
      <c r="FF174" s="41"/>
      <c r="FG174" s="41"/>
      <c r="FH174" s="41"/>
      <c r="FI174" s="41"/>
      <c r="FJ174" s="41"/>
      <c r="FK174" s="41"/>
      <c r="FL174" s="41"/>
      <c r="FM174" s="41"/>
      <c r="FN174" s="41"/>
      <c r="FO174" s="41"/>
      <c r="FP174" s="41"/>
      <c r="FQ174" s="41"/>
      <c r="FR174" s="41"/>
      <c r="FS174" s="41"/>
      <c r="FT174" s="41"/>
      <c r="FU174" s="41"/>
      <c r="FV174" s="41"/>
      <c r="FW174" s="41"/>
      <c r="FX174" s="41"/>
      <c r="FY174" s="41"/>
      <c r="FZ174" s="41"/>
      <c r="GA174" s="41"/>
      <c r="GB174" s="41"/>
      <c r="GC174" s="41"/>
      <c r="GD174" s="41"/>
      <c r="GE174" s="41"/>
      <c r="GF174" s="41"/>
      <c r="GG174" s="41"/>
      <c r="GH174" s="41"/>
      <c r="GI174" s="41"/>
      <c r="GJ174" s="41"/>
      <c r="GK174" s="41"/>
      <c r="GL174" s="41"/>
      <c r="GM174" s="41"/>
      <c r="GN174" s="41"/>
      <c r="GO174" s="41"/>
      <c r="GP174" s="41"/>
      <c r="GQ174" s="41"/>
      <c r="GR174" s="41"/>
      <c r="GS174" s="41"/>
      <c r="GT174" s="41"/>
      <c r="GU174" s="41"/>
      <c r="GV174" s="41"/>
      <c r="GW174" s="41"/>
      <c r="GX174" s="41"/>
      <c r="GY174" s="41"/>
      <c r="GZ174" s="41"/>
      <c r="HA174" s="41"/>
      <c r="HB174" s="41"/>
      <c r="HC174" s="41"/>
      <c r="HD174" s="41"/>
      <c r="HE174" s="41"/>
      <c r="HF174" s="41"/>
      <c r="HG174" s="41"/>
      <c r="HH174" s="41"/>
      <c r="HI174" s="41"/>
      <c r="HJ174" s="41"/>
      <c r="HK174" s="41"/>
      <c r="HL174" s="41"/>
      <c r="HM174" s="41"/>
      <c r="HN174" s="41"/>
      <c r="HO174" s="41"/>
      <c r="HP174" s="41"/>
      <c r="HQ174" s="41"/>
      <c r="HR174" s="41"/>
      <c r="HS174" s="41"/>
      <c r="HT174" s="41"/>
      <c r="HU174" s="41"/>
      <c r="HV174" s="41"/>
      <c r="HW174" s="41"/>
      <c r="HX174" s="41"/>
      <c r="HY174" s="41"/>
      <c r="HZ174" s="41"/>
      <c r="IA174" s="41"/>
      <c r="IB174" s="41"/>
      <c r="IC174" s="41"/>
      <c r="ID174" s="41"/>
      <c r="IE174" s="41"/>
      <c r="IF174" s="41"/>
      <c r="IG174" s="41"/>
      <c r="IH174" s="41"/>
      <c r="II174" s="41"/>
      <c r="IJ174" s="41"/>
      <c r="IK174" s="41"/>
      <c r="IL174" s="41"/>
      <c r="IM174" s="41"/>
      <c r="IN174" s="41"/>
      <c r="IO174" s="41"/>
      <c r="IP174" s="41"/>
      <c r="IQ174" s="41"/>
      <c r="IR174" s="41"/>
      <c r="IS174" s="41"/>
      <c r="IT174" s="41"/>
      <c r="IU174" s="41"/>
      <c r="IV174" s="41"/>
      <c r="IW174" s="41"/>
      <c r="IX174" s="41"/>
      <c r="IY174" s="41"/>
      <c r="IZ174" s="41"/>
      <c r="JA174" s="41"/>
      <c r="JB174" s="41"/>
      <c r="JC174" s="41"/>
      <c r="JD174" s="41"/>
      <c r="JE174" s="41"/>
      <c r="JF174" s="41"/>
      <c r="JG174" s="41"/>
      <c r="JH174" s="41"/>
      <c r="JI174" s="41"/>
      <c r="JJ174" s="41"/>
      <c r="JK174" s="41"/>
      <c r="JL174" s="41"/>
      <c r="JM174" s="41"/>
      <c r="JN174" s="41"/>
      <c r="JO174" s="41"/>
      <c r="JP174" s="41"/>
      <c r="JQ174" s="41"/>
      <c r="JR174" s="41"/>
      <c r="JS174" s="41"/>
      <c r="JT174" s="41"/>
      <c r="JU174" s="41"/>
      <c r="JV174" s="41"/>
      <c r="JW174" s="41"/>
      <c r="JX174" s="41"/>
      <c r="JY174" s="41"/>
      <c r="JZ174" s="41"/>
      <c r="KA174" s="41"/>
      <c r="KB174" s="41"/>
      <c r="KC174" s="41"/>
      <c r="KD174" s="41"/>
      <c r="KE174" s="41"/>
      <c r="KF174" s="41"/>
      <c r="KG174" s="41"/>
      <c r="KH174" s="41"/>
      <c r="KI174" s="41"/>
      <c r="KJ174" s="41"/>
      <c r="KK174" s="41"/>
      <c r="KL174" s="41"/>
      <c r="KM174" s="41"/>
      <c r="KN174" s="41"/>
      <c r="KO174" s="41"/>
      <c r="KP174" s="41"/>
      <c r="KQ174" s="41"/>
      <c r="KR174" s="41"/>
      <c r="KS174" s="41"/>
      <c r="KT174" s="41"/>
      <c r="KU174" s="41"/>
      <c r="KV174" s="41"/>
      <c r="KW174" s="41"/>
      <c r="KX174" s="41"/>
      <c r="KY174" s="41"/>
      <c r="KZ174" s="41"/>
      <c r="LA174" s="41"/>
      <c r="LB174" s="41"/>
      <c r="LC174" s="41"/>
      <c r="LD174" s="41"/>
      <c r="LE174" s="41"/>
      <c r="LF174" s="41"/>
      <c r="LG174" s="41"/>
      <c r="LH174" s="41"/>
      <c r="LI174" s="41"/>
      <c r="LJ174" s="41"/>
      <c r="LK174" s="41"/>
      <c r="LL174" s="41"/>
      <c r="LM174" s="41"/>
      <c r="LN174" s="41"/>
      <c r="LO174" s="41"/>
      <c r="LP174" s="41"/>
      <c r="LQ174" s="41"/>
      <c r="LR174" s="41"/>
      <c r="LS174" s="41"/>
      <c r="LT174" s="41"/>
      <c r="LU174" s="41"/>
      <c r="LV174" s="41"/>
      <c r="LW174" s="41"/>
      <c r="LX174" s="41"/>
      <c r="LY174" s="41"/>
      <c r="LZ174" s="41"/>
      <c r="MA174" s="41"/>
      <c r="MB174" s="41"/>
      <c r="MC174" s="41"/>
      <c r="MD174" s="41"/>
      <c r="ME174" s="41"/>
      <c r="MF174" s="41"/>
      <c r="MG174" s="41"/>
      <c r="MH174" s="41"/>
      <c r="MI174" s="41"/>
      <c r="MJ174" s="41"/>
      <c r="MK174" s="41"/>
      <c r="ML174" s="41"/>
      <c r="MM174" s="41"/>
      <c r="MN174" s="41"/>
      <c r="MO174" s="41"/>
      <c r="MP174" s="41"/>
      <c r="MQ174" s="41"/>
      <c r="MR174" s="41"/>
      <c r="MS174" s="41"/>
      <c r="MT174" s="41"/>
      <c r="MU174" s="41"/>
      <c r="MV174" s="41"/>
      <c r="MW174" s="41"/>
      <c r="MX174" s="41"/>
      <c r="MY174" s="41"/>
      <c r="MZ174" s="41"/>
      <c r="NA174" s="41"/>
      <c r="NB174" s="41"/>
      <c r="NC174" s="41"/>
      <c r="ND174" s="41"/>
      <c r="NE174" s="41"/>
      <c r="NF174" s="41"/>
      <c r="NG174" s="41"/>
      <c r="NH174" s="41"/>
      <c r="NI174" s="41"/>
      <c r="NJ174" s="41"/>
      <c r="NK174" s="41"/>
      <c r="NL174" s="41"/>
      <c r="NM174" s="41"/>
      <c r="NN174" s="41"/>
      <c r="NO174" s="41"/>
      <c r="NP174" s="41"/>
      <c r="NQ174" s="41"/>
      <c r="NR174" s="41"/>
      <c r="NS174" s="41"/>
      <c r="NT174" s="41"/>
      <c r="NU174" s="41"/>
      <c r="NV174" s="41"/>
      <c r="NW174" s="41"/>
      <c r="NX174" s="41"/>
      <c r="NY174" s="41"/>
      <c r="NZ174" s="41"/>
      <c r="OA174" s="41"/>
      <c r="OB174" s="41"/>
      <c r="OC174" s="41"/>
      <c r="OD174" s="41"/>
      <c r="OE174" s="41"/>
      <c r="OF174" s="41"/>
      <c r="OG174" s="41"/>
      <c r="OH174" s="41"/>
      <c r="OI174" s="41"/>
      <c r="OJ174" s="41"/>
      <c r="OK174" s="41"/>
      <c r="OL174" s="41"/>
      <c r="OM174" s="41"/>
      <c r="ON174" s="41"/>
      <c r="OO174" s="41"/>
      <c r="OP174" s="41"/>
      <c r="OQ174" s="41"/>
      <c r="OR174" s="41"/>
      <c r="OS174" s="41"/>
      <c r="OT174" s="41"/>
      <c r="OU174" s="41"/>
      <c r="OV174" s="41"/>
      <c r="OW174" s="41"/>
      <c r="OX174" s="41"/>
      <c r="OY174" s="41"/>
      <c r="OZ174" s="41"/>
      <c r="PA174" s="41"/>
      <c r="PB174" s="41"/>
      <c r="PC174" s="41"/>
      <c r="PD174" s="41"/>
      <c r="PE174" s="41"/>
      <c r="PF174" s="41"/>
      <c r="PG174" s="41"/>
      <c r="PH174" s="41"/>
      <c r="PI174" s="41"/>
      <c r="PJ174" s="41"/>
      <c r="PK174" s="41"/>
      <c r="PL174" s="41"/>
      <c r="PM174" s="41"/>
      <c r="PN174" s="41"/>
      <c r="PO174" s="41"/>
      <c r="PP174" s="41"/>
      <c r="PQ174" s="41"/>
      <c r="PR174" s="41"/>
      <c r="PS174" s="41"/>
      <c r="PT174" s="41"/>
      <c r="PU174" s="41"/>
      <c r="PV174" s="41"/>
      <c r="PW174" s="41"/>
      <c r="PX174" s="41"/>
      <c r="PY174" s="41"/>
      <c r="PZ174" s="41"/>
      <c r="QA174" s="41"/>
      <c r="QB174" s="41"/>
      <c r="QC174" s="41"/>
      <c r="QD174" s="41"/>
      <c r="QE174" s="41"/>
      <c r="QF174" s="41"/>
      <c r="QG174" s="41"/>
      <c r="QH174" s="41"/>
      <c r="QI174" s="41"/>
      <c r="QJ174" s="41"/>
      <c r="QK174" s="41"/>
      <c r="QL174" s="41"/>
      <c r="QM174" s="41"/>
      <c r="QN174" s="41"/>
      <c r="QO174" s="41"/>
      <c r="QP174" s="41"/>
      <c r="QQ174" s="41"/>
      <c r="QR174" s="41"/>
      <c r="QS174" s="41"/>
      <c r="QT174" s="41"/>
      <c r="QU174" s="41"/>
      <c r="QV174" s="41"/>
      <c r="QW174" s="41"/>
      <c r="QX174" s="41"/>
      <c r="QY174" s="41"/>
      <c r="QZ174" s="41"/>
      <c r="RA174" s="41"/>
      <c r="RB174" s="41"/>
      <c r="RC174" s="41"/>
      <c r="RD174" s="41"/>
      <c r="RE174" s="41"/>
      <c r="RF174" s="41"/>
      <c r="RG174" s="41"/>
      <c r="RH174" s="41"/>
      <c r="RI174" s="41"/>
      <c r="RJ174" s="41"/>
      <c r="RK174" s="41"/>
      <c r="RL174" s="41"/>
      <c r="RM174" s="41"/>
      <c r="RN174" s="41"/>
      <c r="RO174" s="41"/>
      <c r="RP174" s="41"/>
      <c r="RQ174" s="41"/>
      <c r="RR174" s="41"/>
      <c r="RS174" s="41"/>
      <c r="RT174" s="41"/>
      <c r="RU174" s="41"/>
      <c r="RV174" s="41"/>
      <c r="RW174" s="41"/>
      <c r="RX174" s="41"/>
      <c r="RY174" s="41"/>
      <c r="RZ174" s="41"/>
      <c r="SA174" s="41"/>
      <c r="SB174" s="41"/>
      <c r="SC174" s="41"/>
      <c r="SD174" s="41"/>
      <c r="SE174" s="41"/>
      <c r="SF174" s="41"/>
      <c r="SG174" s="41"/>
      <c r="SH174" s="41"/>
      <c r="SI174" s="41"/>
      <c r="SJ174" s="41"/>
      <c r="SK174" s="41"/>
      <c r="SL174" s="41"/>
      <c r="SM174" s="41"/>
      <c r="SN174" s="41"/>
      <c r="SO174" s="41"/>
      <c r="SP174" s="41"/>
      <c r="SQ174" s="41"/>
      <c r="SR174" s="41"/>
      <c r="SS174" s="41"/>
      <c r="ST174" s="41"/>
      <c r="SU174" s="41"/>
      <c r="SV174" s="41"/>
      <c r="SW174" s="41"/>
      <c r="SX174" s="41"/>
      <c r="SY174" s="41"/>
      <c r="SZ174" s="41"/>
      <c r="TA174" s="41"/>
      <c r="TB174" s="41"/>
      <c r="TC174" s="41"/>
      <c r="TD174" s="41"/>
      <c r="TE174" s="41"/>
      <c r="TF174" s="41"/>
      <c r="TG174" s="41"/>
      <c r="TH174" s="41"/>
      <c r="TI174" s="41"/>
      <c r="TJ174" s="41"/>
      <c r="TK174" s="41"/>
      <c r="TL174" s="41"/>
      <c r="TM174" s="41"/>
      <c r="TN174" s="41"/>
      <c r="TO174" s="41"/>
      <c r="TP174" s="41"/>
      <c r="TQ174" s="41"/>
      <c r="TR174" s="41"/>
      <c r="TS174" s="41"/>
      <c r="TT174" s="41"/>
      <c r="TU174" s="41"/>
      <c r="TV174" s="41"/>
      <c r="TW174" s="41"/>
      <c r="TX174" s="41"/>
      <c r="TY174" s="41"/>
      <c r="TZ174" s="41"/>
      <c r="UA174" s="41"/>
      <c r="UB174" s="41"/>
      <c r="UC174" s="41"/>
      <c r="UD174" s="41"/>
      <c r="UE174" s="41"/>
      <c r="UF174" s="41"/>
      <c r="UG174" s="41"/>
      <c r="UH174" s="41"/>
      <c r="UI174" s="41"/>
      <c r="UJ174" s="41"/>
      <c r="UK174" s="41"/>
      <c r="UL174" s="41"/>
    </row>
    <row r="175" spans="1:558" s="49" customFormat="1" ht="33.75" x14ac:dyDescent="0.2">
      <c r="A175" s="74">
        <v>60</v>
      </c>
      <c r="B175" s="76" t="s">
        <v>123</v>
      </c>
      <c r="C175" s="77" t="s">
        <v>20</v>
      </c>
      <c r="D175" s="74" t="s">
        <v>10</v>
      </c>
      <c r="E175" s="42">
        <v>741</v>
      </c>
      <c r="F175" s="37" t="s">
        <v>8</v>
      </c>
      <c r="G175" s="5">
        <f t="shared" si="66"/>
        <v>0</v>
      </c>
      <c r="H175" s="36">
        <v>0</v>
      </c>
      <c r="I175" s="5">
        <v>0</v>
      </c>
      <c r="J175" s="5">
        <v>0</v>
      </c>
      <c r="K175" s="5">
        <v>0</v>
      </c>
      <c r="L175" s="5">
        <v>0</v>
      </c>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c r="BI175" s="41"/>
      <c r="BJ175" s="41"/>
      <c r="BK175" s="41"/>
      <c r="BL175" s="41"/>
      <c r="BM175" s="41"/>
      <c r="BN175" s="41"/>
      <c r="BO175" s="41"/>
      <c r="BP175" s="41"/>
      <c r="BQ175" s="41"/>
      <c r="BR175" s="41"/>
      <c r="BS175" s="41"/>
      <c r="BT175" s="41"/>
      <c r="BU175" s="41"/>
      <c r="BV175" s="41"/>
      <c r="BW175" s="41"/>
      <c r="BX175" s="41"/>
      <c r="BY175" s="41"/>
      <c r="BZ175" s="41"/>
      <c r="CA175" s="41"/>
      <c r="CB175" s="41"/>
      <c r="CC175" s="41"/>
      <c r="CD175" s="41"/>
      <c r="CE175" s="41"/>
      <c r="CF175" s="41"/>
      <c r="CG175" s="41"/>
      <c r="CH175" s="41"/>
      <c r="CI175" s="41"/>
      <c r="CJ175" s="41"/>
      <c r="CK175" s="41"/>
      <c r="CL175" s="41"/>
      <c r="CM175" s="41"/>
      <c r="CN175" s="41"/>
      <c r="CO175" s="41"/>
      <c r="CP175" s="41"/>
      <c r="CQ175" s="41"/>
      <c r="CR175" s="41"/>
      <c r="CS175" s="41"/>
      <c r="CT175" s="41"/>
      <c r="CU175" s="41"/>
      <c r="CV175" s="41"/>
      <c r="CW175" s="41"/>
      <c r="CX175" s="41"/>
      <c r="CY175" s="41"/>
      <c r="CZ175" s="41"/>
      <c r="DA175" s="41"/>
      <c r="DB175" s="41"/>
      <c r="DC175" s="41"/>
      <c r="DD175" s="41"/>
      <c r="DE175" s="41"/>
      <c r="DF175" s="41"/>
      <c r="DG175" s="41"/>
      <c r="DH175" s="41"/>
      <c r="DI175" s="41"/>
      <c r="DJ175" s="41"/>
      <c r="DK175" s="41"/>
      <c r="DL175" s="41"/>
      <c r="DM175" s="41"/>
      <c r="DN175" s="41"/>
      <c r="DO175" s="41"/>
      <c r="DP175" s="41"/>
      <c r="DQ175" s="41"/>
      <c r="DR175" s="41"/>
      <c r="DS175" s="41"/>
      <c r="DT175" s="41"/>
      <c r="DU175" s="41"/>
      <c r="DV175" s="41"/>
      <c r="DW175" s="41"/>
      <c r="DX175" s="41"/>
      <c r="DY175" s="41"/>
      <c r="DZ175" s="41"/>
      <c r="EA175" s="41"/>
      <c r="EB175" s="41"/>
      <c r="EC175" s="41"/>
      <c r="ED175" s="41"/>
      <c r="EE175" s="41"/>
      <c r="EF175" s="41"/>
      <c r="EG175" s="41"/>
      <c r="EH175" s="41"/>
      <c r="EI175" s="41"/>
      <c r="EJ175" s="41"/>
      <c r="EK175" s="41"/>
      <c r="EL175" s="41"/>
      <c r="EM175" s="41"/>
      <c r="EN175" s="41"/>
      <c r="EO175" s="41"/>
      <c r="EP175" s="41"/>
      <c r="EQ175" s="41"/>
      <c r="ER175" s="41"/>
      <c r="ES175" s="41"/>
      <c r="ET175" s="41"/>
      <c r="EU175" s="41"/>
      <c r="EV175" s="41"/>
      <c r="EW175" s="41"/>
      <c r="EX175" s="41"/>
      <c r="EY175" s="41"/>
      <c r="EZ175" s="41"/>
      <c r="FA175" s="41"/>
      <c r="FB175" s="41"/>
      <c r="FC175" s="41"/>
      <c r="FD175" s="41"/>
      <c r="FE175" s="41"/>
      <c r="FF175" s="41"/>
      <c r="FG175" s="41"/>
      <c r="FH175" s="41"/>
      <c r="FI175" s="41"/>
      <c r="FJ175" s="41"/>
      <c r="FK175" s="41"/>
      <c r="FL175" s="41"/>
      <c r="FM175" s="41"/>
      <c r="FN175" s="41"/>
      <c r="FO175" s="41"/>
      <c r="FP175" s="41"/>
      <c r="FQ175" s="41"/>
      <c r="FR175" s="41"/>
      <c r="FS175" s="41"/>
      <c r="FT175" s="41"/>
      <c r="FU175" s="41"/>
      <c r="FV175" s="41"/>
      <c r="FW175" s="41"/>
      <c r="FX175" s="41"/>
      <c r="FY175" s="41"/>
      <c r="FZ175" s="41"/>
      <c r="GA175" s="41"/>
      <c r="GB175" s="41"/>
      <c r="GC175" s="41"/>
      <c r="GD175" s="41"/>
      <c r="GE175" s="41"/>
      <c r="GF175" s="41"/>
      <c r="GG175" s="41"/>
      <c r="GH175" s="41"/>
      <c r="GI175" s="41"/>
      <c r="GJ175" s="41"/>
      <c r="GK175" s="41"/>
      <c r="GL175" s="41"/>
      <c r="GM175" s="41"/>
      <c r="GN175" s="41"/>
      <c r="GO175" s="41"/>
      <c r="GP175" s="41"/>
      <c r="GQ175" s="41"/>
      <c r="GR175" s="41"/>
      <c r="GS175" s="41"/>
      <c r="GT175" s="41"/>
      <c r="GU175" s="41"/>
      <c r="GV175" s="41"/>
      <c r="GW175" s="41"/>
      <c r="GX175" s="41"/>
      <c r="GY175" s="41"/>
      <c r="GZ175" s="41"/>
      <c r="HA175" s="41"/>
      <c r="HB175" s="41"/>
      <c r="HC175" s="41"/>
      <c r="HD175" s="41"/>
      <c r="HE175" s="41"/>
      <c r="HF175" s="41"/>
      <c r="HG175" s="41"/>
      <c r="HH175" s="41"/>
      <c r="HI175" s="41"/>
      <c r="HJ175" s="41"/>
      <c r="HK175" s="41"/>
      <c r="HL175" s="41"/>
      <c r="HM175" s="41"/>
      <c r="HN175" s="41"/>
      <c r="HO175" s="41"/>
      <c r="HP175" s="41"/>
      <c r="HQ175" s="41"/>
      <c r="HR175" s="41"/>
      <c r="HS175" s="41"/>
      <c r="HT175" s="41"/>
      <c r="HU175" s="41"/>
      <c r="HV175" s="41"/>
      <c r="HW175" s="41"/>
      <c r="HX175" s="41"/>
      <c r="HY175" s="41"/>
      <c r="HZ175" s="41"/>
      <c r="IA175" s="41"/>
      <c r="IB175" s="41"/>
      <c r="IC175" s="41"/>
      <c r="ID175" s="41"/>
      <c r="IE175" s="41"/>
      <c r="IF175" s="41"/>
      <c r="IG175" s="41"/>
      <c r="IH175" s="41"/>
      <c r="II175" s="41"/>
      <c r="IJ175" s="41"/>
      <c r="IK175" s="41"/>
      <c r="IL175" s="41"/>
      <c r="IM175" s="41"/>
      <c r="IN175" s="41"/>
      <c r="IO175" s="41"/>
      <c r="IP175" s="41"/>
      <c r="IQ175" s="41"/>
      <c r="IR175" s="41"/>
      <c r="IS175" s="41"/>
      <c r="IT175" s="41"/>
      <c r="IU175" s="41"/>
      <c r="IV175" s="41"/>
      <c r="IW175" s="41"/>
      <c r="IX175" s="41"/>
      <c r="IY175" s="41"/>
      <c r="IZ175" s="41"/>
      <c r="JA175" s="41"/>
      <c r="JB175" s="41"/>
      <c r="JC175" s="41"/>
      <c r="JD175" s="41"/>
      <c r="JE175" s="41"/>
      <c r="JF175" s="41"/>
      <c r="JG175" s="41"/>
      <c r="JH175" s="41"/>
      <c r="JI175" s="41"/>
      <c r="JJ175" s="41"/>
      <c r="JK175" s="41"/>
      <c r="JL175" s="41"/>
      <c r="JM175" s="41"/>
      <c r="JN175" s="41"/>
      <c r="JO175" s="41"/>
      <c r="JP175" s="41"/>
      <c r="JQ175" s="41"/>
      <c r="JR175" s="41"/>
      <c r="JS175" s="41"/>
      <c r="JT175" s="41"/>
      <c r="JU175" s="41"/>
      <c r="JV175" s="41"/>
      <c r="JW175" s="41"/>
      <c r="JX175" s="41"/>
      <c r="JY175" s="41"/>
      <c r="JZ175" s="41"/>
      <c r="KA175" s="41"/>
      <c r="KB175" s="41"/>
      <c r="KC175" s="41"/>
      <c r="KD175" s="41"/>
      <c r="KE175" s="41"/>
      <c r="KF175" s="41"/>
      <c r="KG175" s="41"/>
      <c r="KH175" s="41"/>
      <c r="KI175" s="41"/>
      <c r="KJ175" s="41"/>
      <c r="KK175" s="41"/>
      <c r="KL175" s="41"/>
      <c r="KM175" s="41"/>
      <c r="KN175" s="41"/>
      <c r="KO175" s="41"/>
      <c r="KP175" s="41"/>
      <c r="KQ175" s="41"/>
      <c r="KR175" s="41"/>
      <c r="KS175" s="41"/>
      <c r="KT175" s="41"/>
      <c r="KU175" s="41"/>
      <c r="KV175" s="41"/>
      <c r="KW175" s="41"/>
      <c r="KX175" s="41"/>
      <c r="KY175" s="41"/>
      <c r="KZ175" s="41"/>
      <c r="LA175" s="41"/>
      <c r="LB175" s="41"/>
      <c r="LC175" s="41"/>
      <c r="LD175" s="41"/>
      <c r="LE175" s="41"/>
      <c r="LF175" s="41"/>
      <c r="LG175" s="41"/>
      <c r="LH175" s="41"/>
      <c r="LI175" s="41"/>
      <c r="LJ175" s="41"/>
      <c r="LK175" s="41"/>
      <c r="LL175" s="41"/>
      <c r="LM175" s="41"/>
      <c r="LN175" s="41"/>
      <c r="LO175" s="41"/>
      <c r="LP175" s="41"/>
      <c r="LQ175" s="41"/>
      <c r="LR175" s="41"/>
      <c r="LS175" s="41"/>
      <c r="LT175" s="41"/>
      <c r="LU175" s="41"/>
      <c r="LV175" s="41"/>
      <c r="LW175" s="41"/>
      <c r="LX175" s="41"/>
      <c r="LY175" s="41"/>
      <c r="LZ175" s="41"/>
      <c r="MA175" s="41"/>
      <c r="MB175" s="41"/>
      <c r="MC175" s="41"/>
      <c r="MD175" s="41"/>
      <c r="ME175" s="41"/>
      <c r="MF175" s="41"/>
      <c r="MG175" s="41"/>
      <c r="MH175" s="41"/>
      <c r="MI175" s="41"/>
      <c r="MJ175" s="41"/>
      <c r="MK175" s="41"/>
      <c r="ML175" s="41"/>
      <c r="MM175" s="41"/>
      <c r="MN175" s="41"/>
      <c r="MO175" s="41"/>
      <c r="MP175" s="41"/>
      <c r="MQ175" s="41"/>
      <c r="MR175" s="41"/>
      <c r="MS175" s="41"/>
      <c r="MT175" s="41"/>
      <c r="MU175" s="41"/>
      <c r="MV175" s="41"/>
      <c r="MW175" s="41"/>
      <c r="MX175" s="41"/>
      <c r="MY175" s="41"/>
      <c r="MZ175" s="41"/>
      <c r="NA175" s="41"/>
      <c r="NB175" s="41"/>
      <c r="NC175" s="41"/>
      <c r="ND175" s="41"/>
      <c r="NE175" s="41"/>
      <c r="NF175" s="41"/>
      <c r="NG175" s="41"/>
      <c r="NH175" s="41"/>
      <c r="NI175" s="41"/>
      <c r="NJ175" s="41"/>
      <c r="NK175" s="41"/>
      <c r="NL175" s="41"/>
      <c r="NM175" s="41"/>
      <c r="NN175" s="41"/>
      <c r="NO175" s="41"/>
      <c r="NP175" s="41"/>
      <c r="NQ175" s="41"/>
      <c r="NR175" s="41"/>
      <c r="NS175" s="41"/>
      <c r="NT175" s="41"/>
      <c r="NU175" s="41"/>
      <c r="NV175" s="41"/>
      <c r="NW175" s="41"/>
      <c r="NX175" s="41"/>
      <c r="NY175" s="41"/>
      <c r="NZ175" s="41"/>
      <c r="OA175" s="41"/>
      <c r="OB175" s="41"/>
      <c r="OC175" s="41"/>
      <c r="OD175" s="41"/>
      <c r="OE175" s="41"/>
      <c r="OF175" s="41"/>
      <c r="OG175" s="41"/>
      <c r="OH175" s="41"/>
      <c r="OI175" s="41"/>
      <c r="OJ175" s="41"/>
      <c r="OK175" s="41"/>
      <c r="OL175" s="41"/>
      <c r="OM175" s="41"/>
      <c r="ON175" s="41"/>
      <c r="OO175" s="41"/>
      <c r="OP175" s="41"/>
      <c r="OQ175" s="41"/>
      <c r="OR175" s="41"/>
      <c r="OS175" s="41"/>
      <c r="OT175" s="41"/>
      <c r="OU175" s="41"/>
      <c r="OV175" s="41"/>
      <c r="OW175" s="41"/>
      <c r="OX175" s="41"/>
      <c r="OY175" s="41"/>
      <c r="OZ175" s="41"/>
      <c r="PA175" s="41"/>
      <c r="PB175" s="41"/>
      <c r="PC175" s="41"/>
      <c r="PD175" s="41"/>
      <c r="PE175" s="41"/>
      <c r="PF175" s="41"/>
      <c r="PG175" s="41"/>
      <c r="PH175" s="41"/>
      <c r="PI175" s="41"/>
      <c r="PJ175" s="41"/>
      <c r="PK175" s="41"/>
      <c r="PL175" s="41"/>
      <c r="PM175" s="41"/>
      <c r="PN175" s="41"/>
      <c r="PO175" s="41"/>
      <c r="PP175" s="41"/>
      <c r="PQ175" s="41"/>
      <c r="PR175" s="41"/>
      <c r="PS175" s="41"/>
      <c r="PT175" s="41"/>
      <c r="PU175" s="41"/>
      <c r="PV175" s="41"/>
      <c r="PW175" s="41"/>
      <c r="PX175" s="41"/>
      <c r="PY175" s="41"/>
      <c r="PZ175" s="41"/>
      <c r="QA175" s="41"/>
      <c r="QB175" s="41"/>
      <c r="QC175" s="41"/>
      <c r="QD175" s="41"/>
      <c r="QE175" s="41"/>
      <c r="QF175" s="41"/>
      <c r="QG175" s="41"/>
      <c r="QH175" s="41"/>
      <c r="QI175" s="41"/>
      <c r="QJ175" s="41"/>
      <c r="QK175" s="41"/>
      <c r="QL175" s="41"/>
      <c r="QM175" s="41"/>
      <c r="QN175" s="41"/>
      <c r="QO175" s="41"/>
      <c r="QP175" s="41"/>
      <c r="QQ175" s="41"/>
      <c r="QR175" s="41"/>
      <c r="QS175" s="41"/>
      <c r="QT175" s="41"/>
      <c r="QU175" s="41"/>
      <c r="QV175" s="41"/>
      <c r="QW175" s="41"/>
      <c r="QX175" s="41"/>
      <c r="QY175" s="41"/>
      <c r="QZ175" s="41"/>
      <c r="RA175" s="41"/>
      <c r="RB175" s="41"/>
      <c r="RC175" s="41"/>
      <c r="RD175" s="41"/>
      <c r="RE175" s="41"/>
      <c r="RF175" s="41"/>
      <c r="RG175" s="41"/>
      <c r="RH175" s="41"/>
      <c r="RI175" s="41"/>
      <c r="RJ175" s="41"/>
      <c r="RK175" s="41"/>
      <c r="RL175" s="41"/>
      <c r="RM175" s="41"/>
      <c r="RN175" s="41"/>
      <c r="RO175" s="41"/>
      <c r="RP175" s="41"/>
      <c r="RQ175" s="41"/>
      <c r="RR175" s="41"/>
      <c r="RS175" s="41"/>
      <c r="RT175" s="41"/>
      <c r="RU175" s="41"/>
      <c r="RV175" s="41"/>
      <c r="RW175" s="41"/>
      <c r="RX175" s="41"/>
      <c r="RY175" s="41"/>
      <c r="RZ175" s="41"/>
      <c r="SA175" s="41"/>
      <c r="SB175" s="41"/>
      <c r="SC175" s="41"/>
      <c r="SD175" s="41"/>
      <c r="SE175" s="41"/>
      <c r="SF175" s="41"/>
      <c r="SG175" s="41"/>
      <c r="SH175" s="41"/>
      <c r="SI175" s="41"/>
      <c r="SJ175" s="41"/>
      <c r="SK175" s="41"/>
      <c r="SL175" s="41"/>
      <c r="SM175" s="41"/>
      <c r="SN175" s="41"/>
      <c r="SO175" s="41"/>
      <c r="SP175" s="41"/>
      <c r="SQ175" s="41"/>
      <c r="SR175" s="41"/>
      <c r="SS175" s="41"/>
      <c r="ST175" s="41"/>
      <c r="SU175" s="41"/>
      <c r="SV175" s="41"/>
      <c r="SW175" s="41"/>
      <c r="SX175" s="41"/>
      <c r="SY175" s="41"/>
      <c r="SZ175" s="41"/>
      <c r="TA175" s="41"/>
      <c r="TB175" s="41"/>
      <c r="TC175" s="41"/>
      <c r="TD175" s="41"/>
      <c r="TE175" s="41"/>
      <c r="TF175" s="41"/>
      <c r="TG175" s="41"/>
      <c r="TH175" s="41"/>
      <c r="TI175" s="41"/>
      <c r="TJ175" s="41"/>
      <c r="TK175" s="41"/>
      <c r="TL175" s="41"/>
      <c r="TM175" s="41"/>
      <c r="TN175" s="41"/>
      <c r="TO175" s="41"/>
      <c r="TP175" s="41"/>
      <c r="TQ175" s="41"/>
      <c r="TR175" s="41"/>
      <c r="TS175" s="41"/>
      <c r="TT175" s="41"/>
      <c r="TU175" s="41"/>
      <c r="TV175" s="41"/>
      <c r="TW175" s="41"/>
      <c r="TX175" s="41"/>
      <c r="TY175" s="41"/>
      <c r="TZ175" s="41"/>
      <c r="UA175" s="41"/>
      <c r="UB175" s="41"/>
      <c r="UC175" s="41"/>
      <c r="UD175" s="41"/>
      <c r="UE175" s="41"/>
      <c r="UF175" s="41"/>
      <c r="UG175" s="41"/>
      <c r="UH175" s="41"/>
      <c r="UI175" s="41"/>
      <c r="UJ175" s="41"/>
      <c r="UK175" s="41"/>
      <c r="UL175" s="41"/>
    </row>
    <row r="176" spans="1:558" s="49" customFormat="1" ht="45" x14ac:dyDescent="0.2">
      <c r="A176" s="74">
        <v>61</v>
      </c>
      <c r="B176" s="76" t="s">
        <v>124</v>
      </c>
      <c r="C176" s="77" t="s">
        <v>20</v>
      </c>
      <c r="D176" s="74" t="s">
        <v>10</v>
      </c>
      <c r="E176" s="42">
        <v>741</v>
      </c>
      <c r="F176" s="37" t="s">
        <v>8</v>
      </c>
      <c r="G176" s="5">
        <f t="shared" si="66"/>
        <v>0</v>
      </c>
      <c r="H176" s="36">
        <f>H177</f>
        <v>0</v>
      </c>
      <c r="I176" s="5">
        <f>I177</f>
        <v>0</v>
      </c>
      <c r="J176" s="5">
        <f>J177</f>
        <v>0</v>
      </c>
      <c r="K176" s="5">
        <f>K177</f>
        <v>0</v>
      </c>
      <c r="L176" s="5">
        <f>L177</f>
        <v>0</v>
      </c>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c r="BI176" s="41"/>
      <c r="BJ176" s="41"/>
      <c r="BK176" s="41"/>
      <c r="BL176" s="41"/>
      <c r="BM176" s="41"/>
      <c r="BN176" s="41"/>
      <c r="BO176" s="41"/>
      <c r="BP176" s="41"/>
      <c r="BQ176" s="41"/>
      <c r="BR176" s="41"/>
      <c r="BS176" s="41"/>
      <c r="BT176" s="41"/>
      <c r="BU176" s="41"/>
      <c r="BV176" s="41"/>
      <c r="BW176" s="41"/>
      <c r="BX176" s="41"/>
      <c r="BY176" s="41"/>
      <c r="BZ176" s="41"/>
      <c r="CA176" s="41"/>
      <c r="CB176" s="41"/>
      <c r="CC176" s="41"/>
      <c r="CD176" s="41"/>
      <c r="CE176" s="41"/>
      <c r="CF176" s="41"/>
      <c r="CG176" s="41"/>
      <c r="CH176" s="41"/>
      <c r="CI176" s="41"/>
      <c r="CJ176" s="41"/>
      <c r="CK176" s="41"/>
      <c r="CL176" s="41"/>
      <c r="CM176" s="41"/>
      <c r="CN176" s="41"/>
      <c r="CO176" s="41"/>
      <c r="CP176" s="41"/>
      <c r="CQ176" s="41"/>
      <c r="CR176" s="41"/>
      <c r="CS176" s="41"/>
      <c r="CT176" s="41"/>
      <c r="CU176" s="41"/>
      <c r="CV176" s="41"/>
      <c r="CW176" s="41"/>
      <c r="CX176" s="41"/>
      <c r="CY176" s="41"/>
      <c r="CZ176" s="41"/>
      <c r="DA176" s="41"/>
      <c r="DB176" s="41"/>
      <c r="DC176" s="41"/>
      <c r="DD176" s="41"/>
      <c r="DE176" s="41"/>
      <c r="DF176" s="41"/>
      <c r="DG176" s="41"/>
      <c r="DH176" s="41"/>
      <c r="DI176" s="41"/>
      <c r="DJ176" s="41"/>
      <c r="DK176" s="41"/>
      <c r="DL176" s="41"/>
      <c r="DM176" s="41"/>
      <c r="DN176" s="41"/>
      <c r="DO176" s="41"/>
      <c r="DP176" s="41"/>
      <c r="DQ176" s="41"/>
      <c r="DR176" s="41"/>
      <c r="DS176" s="41"/>
      <c r="DT176" s="41"/>
      <c r="DU176" s="41"/>
      <c r="DV176" s="41"/>
      <c r="DW176" s="41"/>
      <c r="DX176" s="41"/>
      <c r="DY176" s="41"/>
      <c r="DZ176" s="41"/>
      <c r="EA176" s="41"/>
      <c r="EB176" s="41"/>
      <c r="EC176" s="41"/>
      <c r="ED176" s="41"/>
      <c r="EE176" s="41"/>
      <c r="EF176" s="41"/>
      <c r="EG176" s="41"/>
      <c r="EH176" s="41"/>
      <c r="EI176" s="41"/>
      <c r="EJ176" s="41"/>
      <c r="EK176" s="41"/>
      <c r="EL176" s="41"/>
      <c r="EM176" s="41"/>
      <c r="EN176" s="41"/>
      <c r="EO176" s="41"/>
      <c r="EP176" s="41"/>
      <c r="EQ176" s="41"/>
      <c r="ER176" s="41"/>
      <c r="ES176" s="41"/>
      <c r="ET176" s="41"/>
      <c r="EU176" s="41"/>
      <c r="EV176" s="41"/>
      <c r="EW176" s="41"/>
      <c r="EX176" s="41"/>
      <c r="EY176" s="41"/>
      <c r="EZ176" s="41"/>
      <c r="FA176" s="41"/>
      <c r="FB176" s="41"/>
      <c r="FC176" s="41"/>
      <c r="FD176" s="41"/>
      <c r="FE176" s="41"/>
      <c r="FF176" s="41"/>
      <c r="FG176" s="41"/>
      <c r="FH176" s="41"/>
      <c r="FI176" s="41"/>
      <c r="FJ176" s="41"/>
      <c r="FK176" s="41"/>
      <c r="FL176" s="41"/>
      <c r="FM176" s="41"/>
      <c r="FN176" s="41"/>
      <c r="FO176" s="41"/>
      <c r="FP176" s="41"/>
      <c r="FQ176" s="41"/>
      <c r="FR176" s="41"/>
      <c r="FS176" s="41"/>
      <c r="FT176" s="41"/>
      <c r="FU176" s="41"/>
      <c r="FV176" s="41"/>
      <c r="FW176" s="41"/>
      <c r="FX176" s="41"/>
      <c r="FY176" s="41"/>
      <c r="FZ176" s="41"/>
      <c r="GA176" s="41"/>
      <c r="GB176" s="41"/>
      <c r="GC176" s="41"/>
      <c r="GD176" s="41"/>
      <c r="GE176" s="41"/>
      <c r="GF176" s="41"/>
      <c r="GG176" s="41"/>
      <c r="GH176" s="41"/>
      <c r="GI176" s="41"/>
      <c r="GJ176" s="41"/>
      <c r="GK176" s="41"/>
      <c r="GL176" s="41"/>
      <c r="GM176" s="41"/>
      <c r="GN176" s="41"/>
      <c r="GO176" s="41"/>
      <c r="GP176" s="41"/>
      <c r="GQ176" s="41"/>
      <c r="GR176" s="41"/>
      <c r="GS176" s="41"/>
      <c r="GT176" s="41"/>
      <c r="GU176" s="41"/>
      <c r="GV176" s="41"/>
      <c r="GW176" s="41"/>
      <c r="GX176" s="41"/>
      <c r="GY176" s="41"/>
      <c r="GZ176" s="41"/>
      <c r="HA176" s="41"/>
      <c r="HB176" s="41"/>
      <c r="HC176" s="41"/>
      <c r="HD176" s="41"/>
      <c r="HE176" s="41"/>
      <c r="HF176" s="41"/>
      <c r="HG176" s="41"/>
      <c r="HH176" s="41"/>
      <c r="HI176" s="41"/>
      <c r="HJ176" s="41"/>
      <c r="HK176" s="41"/>
      <c r="HL176" s="41"/>
      <c r="HM176" s="41"/>
      <c r="HN176" s="41"/>
      <c r="HO176" s="41"/>
      <c r="HP176" s="41"/>
      <c r="HQ176" s="41"/>
      <c r="HR176" s="41"/>
      <c r="HS176" s="41"/>
      <c r="HT176" s="41"/>
      <c r="HU176" s="41"/>
      <c r="HV176" s="41"/>
      <c r="HW176" s="41"/>
      <c r="HX176" s="41"/>
      <c r="HY176" s="41"/>
      <c r="HZ176" s="41"/>
      <c r="IA176" s="41"/>
      <c r="IB176" s="41"/>
      <c r="IC176" s="41"/>
      <c r="ID176" s="41"/>
      <c r="IE176" s="41"/>
      <c r="IF176" s="41"/>
      <c r="IG176" s="41"/>
      <c r="IH176" s="41"/>
      <c r="II176" s="41"/>
      <c r="IJ176" s="41"/>
      <c r="IK176" s="41"/>
      <c r="IL176" s="41"/>
      <c r="IM176" s="41"/>
      <c r="IN176" s="41"/>
      <c r="IO176" s="41"/>
      <c r="IP176" s="41"/>
      <c r="IQ176" s="41"/>
      <c r="IR176" s="41"/>
      <c r="IS176" s="41"/>
      <c r="IT176" s="41"/>
      <c r="IU176" s="41"/>
      <c r="IV176" s="41"/>
      <c r="IW176" s="41"/>
      <c r="IX176" s="41"/>
      <c r="IY176" s="41"/>
      <c r="IZ176" s="41"/>
      <c r="JA176" s="41"/>
      <c r="JB176" s="41"/>
      <c r="JC176" s="41"/>
      <c r="JD176" s="41"/>
      <c r="JE176" s="41"/>
      <c r="JF176" s="41"/>
      <c r="JG176" s="41"/>
      <c r="JH176" s="41"/>
      <c r="JI176" s="41"/>
      <c r="JJ176" s="41"/>
      <c r="JK176" s="41"/>
      <c r="JL176" s="41"/>
      <c r="JM176" s="41"/>
      <c r="JN176" s="41"/>
      <c r="JO176" s="41"/>
      <c r="JP176" s="41"/>
      <c r="JQ176" s="41"/>
      <c r="JR176" s="41"/>
      <c r="JS176" s="41"/>
      <c r="JT176" s="41"/>
      <c r="JU176" s="41"/>
      <c r="JV176" s="41"/>
      <c r="JW176" s="41"/>
      <c r="JX176" s="41"/>
      <c r="JY176" s="41"/>
      <c r="JZ176" s="41"/>
      <c r="KA176" s="41"/>
      <c r="KB176" s="41"/>
      <c r="KC176" s="41"/>
      <c r="KD176" s="41"/>
      <c r="KE176" s="41"/>
      <c r="KF176" s="41"/>
      <c r="KG176" s="41"/>
      <c r="KH176" s="41"/>
      <c r="KI176" s="41"/>
      <c r="KJ176" s="41"/>
      <c r="KK176" s="41"/>
      <c r="KL176" s="41"/>
      <c r="KM176" s="41"/>
      <c r="KN176" s="41"/>
      <c r="KO176" s="41"/>
      <c r="KP176" s="41"/>
      <c r="KQ176" s="41"/>
      <c r="KR176" s="41"/>
      <c r="KS176" s="41"/>
      <c r="KT176" s="41"/>
      <c r="KU176" s="41"/>
      <c r="KV176" s="41"/>
      <c r="KW176" s="41"/>
      <c r="KX176" s="41"/>
      <c r="KY176" s="41"/>
      <c r="KZ176" s="41"/>
      <c r="LA176" s="41"/>
      <c r="LB176" s="41"/>
      <c r="LC176" s="41"/>
      <c r="LD176" s="41"/>
      <c r="LE176" s="41"/>
      <c r="LF176" s="41"/>
      <c r="LG176" s="41"/>
      <c r="LH176" s="41"/>
      <c r="LI176" s="41"/>
      <c r="LJ176" s="41"/>
      <c r="LK176" s="41"/>
      <c r="LL176" s="41"/>
      <c r="LM176" s="41"/>
      <c r="LN176" s="41"/>
      <c r="LO176" s="41"/>
      <c r="LP176" s="41"/>
      <c r="LQ176" s="41"/>
      <c r="LR176" s="41"/>
      <c r="LS176" s="41"/>
      <c r="LT176" s="41"/>
      <c r="LU176" s="41"/>
      <c r="LV176" s="41"/>
      <c r="LW176" s="41"/>
      <c r="LX176" s="41"/>
      <c r="LY176" s="41"/>
      <c r="LZ176" s="41"/>
      <c r="MA176" s="41"/>
      <c r="MB176" s="41"/>
      <c r="MC176" s="41"/>
      <c r="MD176" s="41"/>
      <c r="ME176" s="41"/>
      <c r="MF176" s="41"/>
      <c r="MG176" s="41"/>
      <c r="MH176" s="41"/>
      <c r="MI176" s="41"/>
      <c r="MJ176" s="41"/>
      <c r="MK176" s="41"/>
      <c r="ML176" s="41"/>
      <c r="MM176" s="41"/>
      <c r="MN176" s="41"/>
      <c r="MO176" s="41"/>
      <c r="MP176" s="41"/>
      <c r="MQ176" s="41"/>
      <c r="MR176" s="41"/>
      <c r="MS176" s="41"/>
      <c r="MT176" s="41"/>
      <c r="MU176" s="41"/>
      <c r="MV176" s="41"/>
      <c r="MW176" s="41"/>
      <c r="MX176" s="41"/>
      <c r="MY176" s="41"/>
      <c r="MZ176" s="41"/>
      <c r="NA176" s="41"/>
      <c r="NB176" s="41"/>
      <c r="NC176" s="41"/>
      <c r="ND176" s="41"/>
      <c r="NE176" s="41"/>
      <c r="NF176" s="41"/>
      <c r="NG176" s="41"/>
      <c r="NH176" s="41"/>
      <c r="NI176" s="41"/>
      <c r="NJ176" s="41"/>
      <c r="NK176" s="41"/>
      <c r="NL176" s="41"/>
      <c r="NM176" s="41"/>
      <c r="NN176" s="41"/>
      <c r="NO176" s="41"/>
      <c r="NP176" s="41"/>
      <c r="NQ176" s="41"/>
      <c r="NR176" s="41"/>
      <c r="NS176" s="41"/>
      <c r="NT176" s="41"/>
      <c r="NU176" s="41"/>
      <c r="NV176" s="41"/>
      <c r="NW176" s="41"/>
      <c r="NX176" s="41"/>
      <c r="NY176" s="41"/>
      <c r="NZ176" s="41"/>
      <c r="OA176" s="41"/>
      <c r="OB176" s="41"/>
      <c r="OC176" s="41"/>
      <c r="OD176" s="41"/>
      <c r="OE176" s="41"/>
      <c r="OF176" s="41"/>
      <c r="OG176" s="41"/>
      <c r="OH176" s="41"/>
      <c r="OI176" s="41"/>
      <c r="OJ176" s="41"/>
      <c r="OK176" s="41"/>
      <c r="OL176" s="41"/>
      <c r="OM176" s="41"/>
      <c r="ON176" s="41"/>
      <c r="OO176" s="41"/>
      <c r="OP176" s="41"/>
      <c r="OQ176" s="41"/>
      <c r="OR176" s="41"/>
      <c r="OS176" s="41"/>
      <c r="OT176" s="41"/>
      <c r="OU176" s="41"/>
      <c r="OV176" s="41"/>
      <c r="OW176" s="41"/>
      <c r="OX176" s="41"/>
      <c r="OY176" s="41"/>
      <c r="OZ176" s="41"/>
      <c r="PA176" s="41"/>
      <c r="PB176" s="41"/>
      <c r="PC176" s="41"/>
      <c r="PD176" s="41"/>
      <c r="PE176" s="41"/>
      <c r="PF176" s="41"/>
      <c r="PG176" s="41"/>
      <c r="PH176" s="41"/>
      <c r="PI176" s="41"/>
      <c r="PJ176" s="41"/>
      <c r="PK176" s="41"/>
      <c r="PL176" s="41"/>
      <c r="PM176" s="41"/>
      <c r="PN176" s="41"/>
      <c r="PO176" s="41"/>
      <c r="PP176" s="41"/>
      <c r="PQ176" s="41"/>
      <c r="PR176" s="41"/>
      <c r="PS176" s="41"/>
      <c r="PT176" s="41"/>
      <c r="PU176" s="41"/>
      <c r="PV176" s="41"/>
      <c r="PW176" s="41"/>
      <c r="PX176" s="41"/>
      <c r="PY176" s="41"/>
      <c r="PZ176" s="41"/>
      <c r="QA176" s="41"/>
      <c r="QB176" s="41"/>
      <c r="QC176" s="41"/>
      <c r="QD176" s="41"/>
      <c r="QE176" s="41"/>
      <c r="QF176" s="41"/>
      <c r="QG176" s="41"/>
      <c r="QH176" s="41"/>
      <c r="QI176" s="41"/>
      <c r="QJ176" s="41"/>
      <c r="QK176" s="41"/>
      <c r="QL176" s="41"/>
      <c r="QM176" s="41"/>
      <c r="QN176" s="41"/>
      <c r="QO176" s="41"/>
      <c r="QP176" s="41"/>
      <c r="QQ176" s="41"/>
      <c r="QR176" s="41"/>
      <c r="QS176" s="41"/>
      <c r="QT176" s="41"/>
      <c r="QU176" s="41"/>
      <c r="QV176" s="41"/>
      <c r="QW176" s="41"/>
      <c r="QX176" s="41"/>
      <c r="QY176" s="41"/>
      <c r="QZ176" s="41"/>
      <c r="RA176" s="41"/>
      <c r="RB176" s="41"/>
      <c r="RC176" s="41"/>
      <c r="RD176" s="41"/>
      <c r="RE176" s="41"/>
      <c r="RF176" s="41"/>
      <c r="RG176" s="41"/>
      <c r="RH176" s="41"/>
      <c r="RI176" s="41"/>
      <c r="RJ176" s="41"/>
      <c r="RK176" s="41"/>
      <c r="RL176" s="41"/>
      <c r="RM176" s="41"/>
      <c r="RN176" s="41"/>
      <c r="RO176" s="41"/>
      <c r="RP176" s="41"/>
      <c r="RQ176" s="41"/>
      <c r="RR176" s="41"/>
      <c r="RS176" s="41"/>
      <c r="RT176" s="41"/>
      <c r="RU176" s="41"/>
      <c r="RV176" s="41"/>
      <c r="RW176" s="41"/>
      <c r="RX176" s="41"/>
      <c r="RY176" s="41"/>
      <c r="RZ176" s="41"/>
      <c r="SA176" s="41"/>
      <c r="SB176" s="41"/>
      <c r="SC176" s="41"/>
      <c r="SD176" s="41"/>
      <c r="SE176" s="41"/>
      <c r="SF176" s="41"/>
      <c r="SG176" s="41"/>
      <c r="SH176" s="41"/>
      <c r="SI176" s="41"/>
      <c r="SJ176" s="41"/>
      <c r="SK176" s="41"/>
      <c r="SL176" s="41"/>
      <c r="SM176" s="41"/>
      <c r="SN176" s="41"/>
      <c r="SO176" s="41"/>
      <c r="SP176" s="41"/>
      <c r="SQ176" s="41"/>
      <c r="SR176" s="41"/>
      <c r="SS176" s="41"/>
      <c r="ST176" s="41"/>
      <c r="SU176" s="41"/>
      <c r="SV176" s="41"/>
      <c r="SW176" s="41"/>
      <c r="SX176" s="41"/>
      <c r="SY176" s="41"/>
      <c r="SZ176" s="41"/>
      <c r="TA176" s="41"/>
      <c r="TB176" s="41"/>
      <c r="TC176" s="41"/>
      <c r="TD176" s="41"/>
      <c r="TE176" s="41"/>
      <c r="TF176" s="41"/>
      <c r="TG176" s="41"/>
      <c r="TH176" s="41"/>
      <c r="TI176" s="41"/>
      <c r="TJ176" s="41"/>
      <c r="TK176" s="41"/>
      <c r="TL176" s="41"/>
      <c r="TM176" s="41"/>
      <c r="TN176" s="41"/>
      <c r="TO176" s="41"/>
      <c r="TP176" s="41"/>
      <c r="TQ176" s="41"/>
      <c r="TR176" s="41"/>
      <c r="TS176" s="41"/>
      <c r="TT176" s="41"/>
      <c r="TU176" s="41"/>
      <c r="TV176" s="41"/>
      <c r="TW176" s="41"/>
      <c r="TX176" s="41"/>
      <c r="TY176" s="41"/>
      <c r="TZ176" s="41"/>
      <c r="UA176" s="41"/>
      <c r="UB176" s="41"/>
      <c r="UC176" s="41"/>
      <c r="UD176" s="41"/>
      <c r="UE176" s="41"/>
      <c r="UF176" s="41"/>
      <c r="UG176" s="41"/>
      <c r="UH176" s="41"/>
      <c r="UI176" s="41"/>
      <c r="UJ176" s="41"/>
      <c r="UK176" s="41"/>
      <c r="UL176" s="41"/>
    </row>
    <row r="177" spans="1:558" s="49" customFormat="1" ht="45" x14ac:dyDescent="0.2">
      <c r="A177" s="74">
        <v>62</v>
      </c>
      <c r="B177" s="76" t="s">
        <v>125</v>
      </c>
      <c r="C177" s="77" t="s">
        <v>20</v>
      </c>
      <c r="D177" s="74" t="s">
        <v>10</v>
      </c>
      <c r="E177" s="42">
        <v>741</v>
      </c>
      <c r="F177" s="37" t="s">
        <v>8</v>
      </c>
      <c r="G177" s="5">
        <f t="shared" si="66"/>
        <v>0</v>
      </c>
      <c r="H177" s="36">
        <v>0</v>
      </c>
      <c r="I177" s="5">
        <v>0</v>
      </c>
      <c r="J177" s="5">
        <v>0</v>
      </c>
      <c r="K177" s="5">
        <v>0</v>
      </c>
      <c r="L177" s="5">
        <v>0</v>
      </c>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c r="BI177" s="41"/>
      <c r="BJ177" s="41"/>
      <c r="BK177" s="41"/>
      <c r="BL177" s="41"/>
      <c r="BM177" s="41"/>
      <c r="BN177" s="41"/>
      <c r="BO177" s="41"/>
      <c r="BP177" s="41"/>
      <c r="BQ177" s="41"/>
      <c r="BR177" s="41"/>
      <c r="BS177" s="41"/>
      <c r="BT177" s="41"/>
      <c r="BU177" s="41"/>
      <c r="BV177" s="41"/>
      <c r="BW177" s="41"/>
      <c r="BX177" s="41"/>
      <c r="BY177" s="41"/>
      <c r="BZ177" s="41"/>
      <c r="CA177" s="41"/>
      <c r="CB177" s="41"/>
      <c r="CC177" s="41"/>
      <c r="CD177" s="41"/>
      <c r="CE177" s="41"/>
      <c r="CF177" s="41"/>
      <c r="CG177" s="41"/>
      <c r="CH177" s="41"/>
      <c r="CI177" s="41"/>
      <c r="CJ177" s="41"/>
      <c r="CK177" s="41"/>
      <c r="CL177" s="41"/>
      <c r="CM177" s="41"/>
      <c r="CN177" s="41"/>
      <c r="CO177" s="41"/>
      <c r="CP177" s="41"/>
      <c r="CQ177" s="41"/>
      <c r="CR177" s="41"/>
      <c r="CS177" s="41"/>
      <c r="CT177" s="41"/>
      <c r="CU177" s="41"/>
      <c r="CV177" s="41"/>
      <c r="CW177" s="41"/>
      <c r="CX177" s="41"/>
      <c r="CY177" s="41"/>
      <c r="CZ177" s="41"/>
      <c r="DA177" s="41"/>
      <c r="DB177" s="41"/>
      <c r="DC177" s="41"/>
      <c r="DD177" s="41"/>
      <c r="DE177" s="41"/>
      <c r="DF177" s="41"/>
      <c r="DG177" s="41"/>
      <c r="DH177" s="41"/>
      <c r="DI177" s="41"/>
      <c r="DJ177" s="41"/>
      <c r="DK177" s="41"/>
      <c r="DL177" s="41"/>
      <c r="DM177" s="41"/>
      <c r="DN177" s="41"/>
      <c r="DO177" s="41"/>
      <c r="DP177" s="41"/>
      <c r="DQ177" s="41"/>
      <c r="DR177" s="41"/>
      <c r="DS177" s="41"/>
      <c r="DT177" s="41"/>
      <c r="DU177" s="41"/>
      <c r="DV177" s="41"/>
      <c r="DW177" s="41"/>
      <c r="DX177" s="41"/>
      <c r="DY177" s="41"/>
      <c r="DZ177" s="41"/>
      <c r="EA177" s="41"/>
      <c r="EB177" s="41"/>
      <c r="EC177" s="41"/>
      <c r="ED177" s="41"/>
      <c r="EE177" s="41"/>
      <c r="EF177" s="41"/>
      <c r="EG177" s="41"/>
      <c r="EH177" s="41"/>
      <c r="EI177" s="41"/>
      <c r="EJ177" s="41"/>
      <c r="EK177" s="41"/>
      <c r="EL177" s="41"/>
      <c r="EM177" s="41"/>
      <c r="EN177" s="41"/>
      <c r="EO177" s="41"/>
      <c r="EP177" s="41"/>
      <c r="EQ177" s="41"/>
      <c r="ER177" s="41"/>
      <c r="ES177" s="41"/>
      <c r="ET177" s="41"/>
      <c r="EU177" s="41"/>
      <c r="EV177" s="41"/>
      <c r="EW177" s="41"/>
      <c r="EX177" s="41"/>
      <c r="EY177" s="41"/>
      <c r="EZ177" s="41"/>
      <c r="FA177" s="41"/>
      <c r="FB177" s="41"/>
      <c r="FC177" s="41"/>
      <c r="FD177" s="41"/>
      <c r="FE177" s="41"/>
      <c r="FF177" s="41"/>
      <c r="FG177" s="41"/>
      <c r="FH177" s="41"/>
      <c r="FI177" s="41"/>
      <c r="FJ177" s="41"/>
      <c r="FK177" s="41"/>
      <c r="FL177" s="41"/>
      <c r="FM177" s="41"/>
      <c r="FN177" s="41"/>
      <c r="FO177" s="41"/>
      <c r="FP177" s="41"/>
      <c r="FQ177" s="41"/>
      <c r="FR177" s="41"/>
      <c r="FS177" s="41"/>
      <c r="FT177" s="41"/>
      <c r="FU177" s="41"/>
      <c r="FV177" s="41"/>
      <c r="FW177" s="41"/>
      <c r="FX177" s="41"/>
      <c r="FY177" s="41"/>
      <c r="FZ177" s="41"/>
      <c r="GA177" s="41"/>
      <c r="GB177" s="41"/>
      <c r="GC177" s="41"/>
      <c r="GD177" s="41"/>
      <c r="GE177" s="41"/>
      <c r="GF177" s="41"/>
      <c r="GG177" s="41"/>
      <c r="GH177" s="41"/>
      <c r="GI177" s="41"/>
      <c r="GJ177" s="41"/>
      <c r="GK177" s="41"/>
      <c r="GL177" s="41"/>
      <c r="GM177" s="41"/>
      <c r="GN177" s="41"/>
      <c r="GO177" s="41"/>
      <c r="GP177" s="41"/>
      <c r="GQ177" s="41"/>
      <c r="GR177" s="41"/>
      <c r="GS177" s="41"/>
      <c r="GT177" s="41"/>
      <c r="GU177" s="41"/>
      <c r="GV177" s="41"/>
      <c r="GW177" s="41"/>
      <c r="GX177" s="41"/>
      <c r="GY177" s="41"/>
      <c r="GZ177" s="41"/>
      <c r="HA177" s="41"/>
      <c r="HB177" s="41"/>
      <c r="HC177" s="41"/>
      <c r="HD177" s="41"/>
      <c r="HE177" s="41"/>
      <c r="HF177" s="41"/>
      <c r="HG177" s="41"/>
      <c r="HH177" s="41"/>
      <c r="HI177" s="41"/>
      <c r="HJ177" s="41"/>
      <c r="HK177" s="41"/>
      <c r="HL177" s="41"/>
      <c r="HM177" s="41"/>
      <c r="HN177" s="41"/>
      <c r="HO177" s="41"/>
      <c r="HP177" s="41"/>
      <c r="HQ177" s="41"/>
      <c r="HR177" s="41"/>
      <c r="HS177" s="41"/>
      <c r="HT177" s="41"/>
      <c r="HU177" s="41"/>
      <c r="HV177" s="41"/>
      <c r="HW177" s="41"/>
      <c r="HX177" s="41"/>
      <c r="HY177" s="41"/>
      <c r="HZ177" s="41"/>
      <c r="IA177" s="41"/>
      <c r="IB177" s="41"/>
      <c r="IC177" s="41"/>
      <c r="ID177" s="41"/>
      <c r="IE177" s="41"/>
      <c r="IF177" s="41"/>
      <c r="IG177" s="41"/>
      <c r="IH177" s="41"/>
      <c r="II177" s="41"/>
      <c r="IJ177" s="41"/>
      <c r="IK177" s="41"/>
      <c r="IL177" s="41"/>
      <c r="IM177" s="41"/>
      <c r="IN177" s="41"/>
      <c r="IO177" s="41"/>
      <c r="IP177" s="41"/>
      <c r="IQ177" s="41"/>
      <c r="IR177" s="41"/>
      <c r="IS177" s="41"/>
      <c r="IT177" s="41"/>
      <c r="IU177" s="41"/>
      <c r="IV177" s="41"/>
      <c r="IW177" s="41"/>
      <c r="IX177" s="41"/>
      <c r="IY177" s="41"/>
      <c r="IZ177" s="41"/>
      <c r="JA177" s="41"/>
      <c r="JB177" s="41"/>
      <c r="JC177" s="41"/>
      <c r="JD177" s="41"/>
      <c r="JE177" s="41"/>
      <c r="JF177" s="41"/>
      <c r="JG177" s="41"/>
      <c r="JH177" s="41"/>
      <c r="JI177" s="41"/>
      <c r="JJ177" s="41"/>
      <c r="JK177" s="41"/>
      <c r="JL177" s="41"/>
      <c r="JM177" s="41"/>
      <c r="JN177" s="41"/>
      <c r="JO177" s="41"/>
      <c r="JP177" s="41"/>
      <c r="JQ177" s="41"/>
      <c r="JR177" s="41"/>
      <c r="JS177" s="41"/>
      <c r="JT177" s="41"/>
      <c r="JU177" s="41"/>
      <c r="JV177" s="41"/>
      <c r="JW177" s="41"/>
      <c r="JX177" s="41"/>
      <c r="JY177" s="41"/>
      <c r="JZ177" s="41"/>
      <c r="KA177" s="41"/>
      <c r="KB177" s="41"/>
      <c r="KC177" s="41"/>
      <c r="KD177" s="41"/>
      <c r="KE177" s="41"/>
      <c r="KF177" s="41"/>
      <c r="KG177" s="41"/>
      <c r="KH177" s="41"/>
      <c r="KI177" s="41"/>
      <c r="KJ177" s="41"/>
      <c r="KK177" s="41"/>
      <c r="KL177" s="41"/>
      <c r="KM177" s="41"/>
      <c r="KN177" s="41"/>
      <c r="KO177" s="41"/>
      <c r="KP177" s="41"/>
      <c r="KQ177" s="41"/>
      <c r="KR177" s="41"/>
      <c r="KS177" s="41"/>
      <c r="KT177" s="41"/>
      <c r="KU177" s="41"/>
      <c r="KV177" s="41"/>
      <c r="KW177" s="41"/>
      <c r="KX177" s="41"/>
      <c r="KY177" s="41"/>
      <c r="KZ177" s="41"/>
      <c r="LA177" s="41"/>
      <c r="LB177" s="41"/>
      <c r="LC177" s="41"/>
      <c r="LD177" s="41"/>
      <c r="LE177" s="41"/>
      <c r="LF177" s="41"/>
      <c r="LG177" s="41"/>
      <c r="LH177" s="41"/>
      <c r="LI177" s="41"/>
      <c r="LJ177" s="41"/>
      <c r="LK177" s="41"/>
      <c r="LL177" s="41"/>
      <c r="LM177" s="41"/>
      <c r="LN177" s="41"/>
      <c r="LO177" s="41"/>
      <c r="LP177" s="41"/>
      <c r="LQ177" s="41"/>
      <c r="LR177" s="41"/>
      <c r="LS177" s="41"/>
      <c r="LT177" s="41"/>
      <c r="LU177" s="41"/>
      <c r="LV177" s="41"/>
      <c r="LW177" s="41"/>
      <c r="LX177" s="41"/>
      <c r="LY177" s="41"/>
      <c r="LZ177" s="41"/>
      <c r="MA177" s="41"/>
      <c r="MB177" s="41"/>
      <c r="MC177" s="41"/>
      <c r="MD177" s="41"/>
      <c r="ME177" s="41"/>
      <c r="MF177" s="41"/>
      <c r="MG177" s="41"/>
      <c r="MH177" s="41"/>
      <c r="MI177" s="41"/>
      <c r="MJ177" s="41"/>
      <c r="MK177" s="41"/>
      <c r="ML177" s="41"/>
      <c r="MM177" s="41"/>
      <c r="MN177" s="41"/>
      <c r="MO177" s="41"/>
      <c r="MP177" s="41"/>
      <c r="MQ177" s="41"/>
      <c r="MR177" s="41"/>
      <c r="MS177" s="41"/>
      <c r="MT177" s="41"/>
      <c r="MU177" s="41"/>
      <c r="MV177" s="41"/>
      <c r="MW177" s="41"/>
      <c r="MX177" s="41"/>
      <c r="MY177" s="41"/>
      <c r="MZ177" s="41"/>
      <c r="NA177" s="41"/>
      <c r="NB177" s="41"/>
      <c r="NC177" s="41"/>
      <c r="ND177" s="41"/>
      <c r="NE177" s="41"/>
      <c r="NF177" s="41"/>
      <c r="NG177" s="41"/>
      <c r="NH177" s="41"/>
      <c r="NI177" s="41"/>
      <c r="NJ177" s="41"/>
      <c r="NK177" s="41"/>
      <c r="NL177" s="41"/>
      <c r="NM177" s="41"/>
      <c r="NN177" s="41"/>
      <c r="NO177" s="41"/>
      <c r="NP177" s="41"/>
      <c r="NQ177" s="41"/>
      <c r="NR177" s="41"/>
      <c r="NS177" s="41"/>
      <c r="NT177" s="41"/>
      <c r="NU177" s="41"/>
      <c r="NV177" s="41"/>
      <c r="NW177" s="41"/>
      <c r="NX177" s="41"/>
      <c r="NY177" s="41"/>
      <c r="NZ177" s="41"/>
      <c r="OA177" s="41"/>
      <c r="OB177" s="41"/>
      <c r="OC177" s="41"/>
      <c r="OD177" s="41"/>
      <c r="OE177" s="41"/>
      <c r="OF177" s="41"/>
      <c r="OG177" s="41"/>
      <c r="OH177" s="41"/>
      <c r="OI177" s="41"/>
      <c r="OJ177" s="41"/>
      <c r="OK177" s="41"/>
      <c r="OL177" s="41"/>
      <c r="OM177" s="41"/>
      <c r="ON177" s="41"/>
      <c r="OO177" s="41"/>
      <c r="OP177" s="41"/>
      <c r="OQ177" s="41"/>
      <c r="OR177" s="41"/>
      <c r="OS177" s="41"/>
      <c r="OT177" s="41"/>
      <c r="OU177" s="41"/>
      <c r="OV177" s="41"/>
      <c r="OW177" s="41"/>
      <c r="OX177" s="41"/>
      <c r="OY177" s="41"/>
      <c r="OZ177" s="41"/>
      <c r="PA177" s="41"/>
      <c r="PB177" s="41"/>
      <c r="PC177" s="41"/>
      <c r="PD177" s="41"/>
      <c r="PE177" s="41"/>
      <c r="PF177" s="41"/>
      <c r="PG177" s="41"/>
      <c r="PH177" s="41"/>
      <c r="PI177" s="41"/>
      <c r="PJ177" s="41"/>
      <c r="PK177" s="41"/>
      <c r="PL177" s="41"/>
      <c r="PM177" s="41"/>
      <c r="PN177" s="41"/>
      <c r="PO177" s="41"/>
      <c r="PP177" s="41"/>
      <c r="PQ177" s="41"/>
      <c r="PR177" s="41"/>
      <c r="PS177" s="41"/>
      <c r="PT177" s="41"/>
      <c r="PU177" s="41"/>
      <c r="PV177" s="41"/>
      <c r="PW177" s="41"/>
      <c r="PX177" s="41"/>
      <c r="PY177" s="41"/>
      <c r="PZ177" s="41"/>
      <c r="QA177" s="41"/>
      <c r="QB177" s="41"/>
      <c r="QC177" s="41"/>
      <c r="QD177" s="41"/>
      <c r="QE177" s="41"/>
      <c r="QF177" s="41"/>
      <c r="QG177" s="41"/>
      <c r="QH177" s="41"/>
      <c r="QI177" s="41"/>
      <c r="QJ177" s="41"/>
      <c r="QK177" s="41"/>
      <c r="QL177" s="41"/>
      <c r="QM177" s="41"/>
      <c r="QN177" s="41"/>
      <c r="QO177" s="41"/>
      <c r="QP177" s="41"/>
      <c r="QQ177" s="41"/>
      <c r="QR177" s="41"/>
      <c r="QS177" s="41"/>
      <c r="QT177" s="41"/>
      <c r="QU177" s="41"/>
      <c r="QV177" s="41"/>
      <c r="QW177" s="41"/>
      <c r="QX177" s="41"/>
      <c r="QY177" s="41"/>
      <c r="QZ177" s="41"/>
      <c r="RA177" s="41"/>
      <c r="RB177" s="41"/>
      <c r="RC177" s="41"/>
      <c r="RD177" s="41"/>
      <c r="RE177" s="41"/>
      <c r="RF177" s="41"/>
      <c r="RG177" s="41"/>
      <c r="RH177" s="41"/>
      <c r="RI177" s="41"/>
      <c r="RJ177" s="41"/>
      <c r="RK177" s="41"/>
      <c r="RL177" s="41"/>
      <c r="RM177" s="41"/>
      <c r="RN177" s="41"/>
      <c r="RO177" s="41"/>
      <c r="RP177" s="41"/>
      <c r="RQ177" s="41"/>
      <c r="RR177" s="41"/>
      <c r="RS177" s="41"/>
      <c r="RT177" s="41"/>
      <c r="RU177" s="41"/>
      <c r="RV177" s="41"/>
      <c r="RW177" s="41"/>
      <c r="RX177" s="41"/>
      <c r="RY177" s="41"/>
      <c r="RZ177" s="41"/>
      <c r="SA177" s="41"/>
      <c r="SB177" s="41"/>
      <c r="SC177" s="41"/>
      <c r="SD177" s="41"/>
      <c r="SE177" s="41"/>
      <c r="SF177" s="41"/>
      <c r="SG177" s="41"/>
      <c r="SH177" s="41"/>
      <c r="SI177" s="41"/>
      <c r="SJ177" s="41"/>
      <c r="SK177" s="41"/>
      <c r="SL177" s="41"/>
      <c r="SM177" s="41"/>
      <c r="SN177" s="41"/>
      <c r="SO177" s="41"/>
      <c r="SP177" s="41"/>
      <c r="SQ177" s="41"/>
      <c r="SR177" s="41"/>
      <c r="SS177" s="41"/>
      <c r="ST177" s="41"/>
      <c r="SU177" s="41"/>
      <c r="SV177" s="41"/>
      <c r="SW177" s="41"/>
      <c r="SX177" s="41"/>
      <c r="SY177" s="41"/>
      <c r="SZ177" s="41"/>
      <c r="TA177" s="41"/>
      <c r="TB177" s="41"/>
      <c r="TC177" s="41"/>
      <c r="TD177" s="41"/>
      <c r="TE177" s="41"/>
      <c r="TF177" s="41"/>
      <c r="TG177" s="41"/>
      <c r="TH177" s="41"/>
      <c r="TI177" s="41"/>
      <c r="TJ177" s="41"/>
      <c r="TK177" s="41"/>
      <c r="TL177" s="41"/>
      <c r="TM177" s="41"/>
      <c r="TN177" s="41"/>
      <c r="TO177" s="41"/>
      <c r="TP177" s="41"/>
      <c r="TQ177" s="41"/>
      <c r="TR177" s="41"/>
      <c r="TS177" s="41"/>
      <c r="TT177" s="41"/>
      <c r="TU177" s="41"/>
      <c r="TV177" s="41"/>
      <c r="TW177" s="41"/>
      <c r="TX177" s="41"/>
      <c r="TY177" s="41"/>
      <c r="TZ177" s="41"/>
      <c r="UA177" s="41"/>
      <c r="UB177" s="41"/>
      <c r="UC177" s="41"/>
      <c r="UD177" s="41"/>
      <c r="UE177" s="41"/>
      <c r="UF177" s="41"/>
      <c r="UG177" s="41"/>
      <c r="UH177" s="41"/>
      <c r="UI177" s="41"/>
      <c r="UJ177" s="41"/>
      <c r="UK177" s="41"/>
      <c r="UL177" s="41"/>
    </row>
    <row r="178" spans="1:558" s="49" customFormat="1" ht="33.75" x14ac:dyDescent="0.2">
      <c r="A178" s="74">
        <v>63</v>
      </c>
      <c r="B178" s="76" t="s">
        <v>126</v>
      </c>
      <c r="C178" s="77" t="s">
        <v>20</v>
      </c>
      <c r="D178" s="74" t="s">
        <v>10</v>
      </c>
      <c r="E178" s="42">
        <v>741</v>
      </c>
      <c r="F178" s="37" t="s">
        <v>8</v>
      </c>
      <c r="G178" s="5">
        <f t="shared" si="66"/>
        <v>0</v>
      </c>
      <c r="H178" s="36">
        <f>H179</f>
        <v>0</v>
      </c>
      <c r="I178" s="5">
        <f>I179</f>
        <v>0</v>
      </c>
      <c r="J178" s="5">
        <f>J179</f>
        <v>0</v>
      </c>
      <c r="K178" s="5">
        <f>K179</f>
        <v>0</v>
      </c>
      <c r="L178" s="5">
        <f>L179</f>
        <v>0</v>
      </c>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c r="BI178" s="41"/>
      <c r="BJ178" s="41"/>
      <c r="BK178" s="41"/>
      <c r="BL178" s="41"/>
      <c r="BM178" s="41"/>
      <c r="BN178" s="41"/>
      <c r="BO178" s="41"/>
      <c r="BP178" s="41"/>
      <c r="BQ178" s="41"/>
      <c r="BR178" s="41"/>
      <c r="BS178" s="41"/>
      <c r="BT178" s="41"/>
      <c r="BU178" s="41"/>
      <c r="BV178" s="41"/>
      <c r="BW178" s="41"/>
      <c r="BX178" s="41"/>
      <c r="BY178" s="41"/>
      <c r="BZ178" s="41"/>
      <c r="CA178" s="41"/>
      <c r="CB178" s="41"/>
      <c r="CC178" s="41"/>
      <c r="CD178" s="41"/>
      <c r="CE178" s="41"/>
      <c r="CF178" s="41"/>
      <c r="CG178" s="41"/>
      <c r="CH178" s="41"/>
      <c r="CI178" s="41"/>
      <c r="CJ178" s="41"/>
      <c r="CK178" s="41"/>
      <c r="CL178" s="41"/>
      <c r="CM178" s="41"/>
      <c r="CN178" s="41"/>
      <c r="CO178" s="41"/>
      <c r="CP178" s="41"/>
      <c r="CQ178" s="41"/>
      <c r="CR178" s="41"/>
      <c r="CS178" s="41"/>
      <c r="CT178" s="41"/>
      <c r="CU178" s="41"/>
      <c r="CV178" s="41"/>
      <c r="CW178" s="41"/>
      <c r="CX178" s="41"/>
      <c r="CY178" s="41"/>
      <c r="CZ178" s="41"/>
      <c r="DA178" s="41"/>
      <c r="DB178" s="41"/>
      <c r="DC178" s="41"/>
      <c r="DD178" s="41"/>
      <c r="DE178" s="41"/>
      <c r="DF178" s="41"/>
      <c r="DG178" s="41"/>
      <c r="DH178" s="41"/>
      <c r="DI178" s="41"/>
      <c r="DJ178" s="41"/>
      <c r="DK178" s="41"/>
      <c r="DL178" s="41"/>
      <c r="DM178" s="41"/>
      <c r="DN178" s="41"/>
      <c r="DO178" s="41"/>
      <c r="DP178" s="41"/>
      <c r="DQ178" s="41"/>
      <c r="DR178" s="41"/>
      <c r="DS178" s="41"/>
      <c r="DT178" s="41"/>
      <c r="DU178" s="41"/>
      <c r="DV178" s="41"/>
      <c r="DW178" s="41"/>
      <c r="DX178" s="41"/>
      <c r="DY178" s="41"/>
      <c r="DZ178" s="41"/>
      <c r="EA178" s="41"/>
      <c r="EB178" s="41"/>
      <c r="EC178" s="41"/>
      <c r="ED178" s="41"/>
      <c r="EE178" s="41"/>
      <c r="EF178" s="41"/>
      <c r="EG178" s="41"/>
      <c r="EH178" s="41"/>
      <c r="EI178" s="41"/>
      <c r="EJ178" s="41"/>
      <c r="EK178" s="41"/>
      <c r="EL178" s="41"/>
      <c r="EM178" s="41"/>
      <c r="EN178" s="41"/>
      <c r="EO178" s="41"/>
      <c r="EP178" s="41"/>
      <c r="EQ178" s="41"/>
      <c r="ER178" s="41"/>
      <c r="ES178" s="41"/>
      <c r="ET178" s="41"/>
      <c r="EU178" s="41"/>
      <c r="EV178" s="41"/>
      <c r="EW178" s="41"/>
      <c r="EX178" s="41"/>
      <c r="EY178" s="41"/>
      <c r="EZ178" s="41"/>
      <c r="FA178" s="41"/>
      <c r="FB178" s="41"/>
      <c r="FC178" s="41"/>
      <c r="FD178" s="41"/>
      <c r="FE178" s="41"/>
      <c r="FF178" s="41"/>
      <c r="FG178" s="41"/>
      <c r="FH178" s="41"/>
      <c r="FI178" s="41"/>
      <c r="FJ178" s="41"/>
      <c r="FK178" s="41"/>
      <c r="FL178" s="41"/>
      <c r="FM178" s="41"/>
      <c r="FN178" s="41"/>
      <c r="FO178" s="41"/>
      <c r="FP178" s="41"/>
      <c r="FQ178" s="41"/>
      <c r="FR178" s="41"/>
      <c r="FS178" s="41"/>
      <c r="FT178" s="41"/>
      <c r="FU178" s="41"/>
      <c r="FV178" s="41"/>
      <c r="FW178" s="41"/>
      <c r="FX178" s="41"/>
      <c r="FY178" s="41"/>
      <c r="FZ178" s="41"/>
      <c r="GA178" s="41"/>
      <c r="GB178" s="41"/>
      <c r="GC178" s="41"/>
      <c r="GD178" s="41"/>
      <c r="GE178" s="41"/>
      <c r="GF178" s="41"/>
      <c r="GG178" s="41"/>
      <c r="GH178" s="41"/>
      <c r="GI178" s="41"/>
      <c r="GJ178" s="41"/>
      <c r="GK178" s="41"/>
      <c r="GL178" s="41"/>
      <c r="GM178" s="41"/>
      <c r="GN178" s="41"/>
      <c r="GO178" s="41"/>
      <c r="GP178" s="41"/>
      <c r="GQ178" s="41"/>
      <c r="GR178" s="41"/>
      <c r="GS178" s="41"/>
      <c r="GT178" s="41"/>
      <c r="GU178" s="41"/>
      <c r="GV178" s="41"/>
      <c r="GW178" s="41"/>
      <c r="GX178" s="41"/>
      <c r="GY178" s="41"/>
      <c r="GZ178" s="41"/>
      <c r="HA178" s="41"/>
      <c r="HB178" s="41"/>
      <c r="HC178" s="41"/>
      <c r="HD178" s="41"/>
      <c r="HE178" s="41"/>
      <c r="HF178" s="41"/>
      <c r="HG178" s="41"/>
      <c r="HH178" s="41"/>
      <c r="HI178" s="41"/>
      <c r="HJ178" s="41"/>
      <c r="HK178" s="41"/>
      <c r="HL178" s="41"/>
      <c r="HM178" s="41"/>
      <c r="HN178" s="41"/>
      <c r="HO178" s="41"/>
      <c r="HP178" s="41"/>
      <c r="HQ178" s="41"/>
      <c r="HR178" s="41"/>
      <c r="HS178" s="41"/>
      <c r="HT178" s="41"/>
      <c r="HU178" s="41"/>
      <c r="HV178" s="41"/>
      <c r="HW178" s="41"/>
      <c r="HX178" s="41"/>
      <c r="HY178" s="41"/>
      <c r="HZ178" s="41"/>
      <c r="IA178" s="41"/>
      <c r="IB178" s="41"/>
      <c r="IC178" s="41"/>
      <c r="ID178" s="41"/>
      <c r="IE178" s="41"/>
      <c r="IF178" s="41"/>
      <c r="IG178" s="41"/>
      <c r="IH178" s="41"/>
      <c r="II178" s="41"/>
      <c r="IJ178" s="41"/>
      <c r="IK178" s="41"/>
      <c r="IL178" s="41"/>
      <c r="IM178" s="41"/>
      <c r="IN178" s="41"/>
      <c r="IO178" s="41"/>
      <c r="IP178" s="41"/>
      <c r="IQ178" s="41"/>
      <c r="IR178" s="41"/>
      <c r="IS178" s="41"/>
      <c r="IT178" s="41"/>
      <c r="IU178" s="41"/>
      <c r="IV178" s="41"/>
      <c r="IW178" s="41"/>
      <c r="IX178" s="41"/>
      <c r="IY178" s="41"/>
      <c r="IZ178" s="41"/>
      <c r="JA178" s="41"/>
      <c r="JB178" s="41"/>
      <c r="JC178" s="41"/>
      <c r="JD178" s="41"/>
      <c r="JE178" s="41"/>
      <c r="JF178" s="41"/>
      <c r="JG178" s="41"/>
      <c r="JH178" s="41"/>
      <c r="JI178" s="41"/>
      <c r="JJ178" s="41"/>
      <c r="JK178" s="41"/>
      <c r="JL178" s="41"/>
      <c r="JM178" s="41"/>
      <c r="JN178" s="41"/>
      <c r="JO178" s="41"/>
      <c r="JP178" s="41"/>
      <c r="JQ178" s="41"/>
      <c r="JR178" s="41"/>
      <c r="JS178" s="41"/>
      <c r="JT178" s="41"/>
      <c r="JU178" s="41"/>
      <c r="JV178" s="41"/>
      <c r="JW178" s="41"/>
      <c r="JX178" s="41"/>
      <c r="JY178" s="41"/>
      <c r="JZ178" s="41"/>
      <c r="KA178" s="41"/>
      <c r="KB178" s="41"/>
      <c r="KC178" s="41"/>
      <c r="KD178" s="41"/>
      <c r="KE178" s="41"/>
      <c r="KF178" s="41"/>
      <c r="KG178" s="41"/>
      <c r="KH178" s="41"/>
      <c r="KI178" s="41"/>
      <c r="KJ178" s="41"/>
      <c r="KK178" s="41"/>
      <c r="KL178" s="41"/>
      <c r="KM178" s="41"/>
      <c r="KN178" s="41"/>
      <c r="KO178" s="41"/>
      <c r="KP178" s="41"/>
      <c r="KQ178" s="41"/>
      <c r="KR178" s="41"/>
      <c r="KS178" s="41"/>
      <c r="KT178" s="41"/>
      <c r="KU178" s="41"/>
      <c r="KV178" s="41"/>
      <c r="KW178" s="41"/>
      <c r="KX178" s="41"/>
      <c r="KY178" s="41"/>
      <c r="KZ178" s="41"/>
      <c r="LA178" s="41"/>
      <c r="LB178" s="41"/>
      <c r="LC178" s="41"/>
      <c r="LD178" s="41"/>
      <c r="LE178" s="41"/>
      <c r="LF178" s="41"/>
      <c r="LG178" s="41"/>
      <c r="LH178" s="41"/>
      <c r="LI178" s="41"/>
      <c r="LJ178" s="41"/>
      <c r="LK178" s="41"/>
      <c r="LL178" s="41"/>
      <c r="LM178" s="41"/>
      <c r="LN178" s="41"/>
      <c r="LO178" s="41"/>
      <c r="LP178" s="41"/>
      <c r="LQ178" s="41"/>
      <c r="LR178" s="41"/>
      <c r="LS178" s="41"/>
      <c r="LT178" s="41"/>
      <c r="LU178" s="41"/>
      <c r="LV178" s="41"/>
      <c r="LW178" s="41"/>
      <c r="LX178" s="41"/>
      <c r="LY178" s="41"/>
      <c r="LZ178" s="41"/>
      <c r="MA178" s="41"/>
      <c r="MB178" s="41"/>
      <c r="MC178" s="41"/>
      <c r="MD178" s="41"/>
      <c r="ME178" s="41"/>
      <c r="MF178" s="41"/>
      <c r="MG178" s="41"/>
      <c r="MH178" s="41"/>
      <c r="MI178" s="41"/>
      <c r="MJ178" s="41"/>
      <c r="MK178" s="41"/>
      <c r="ML178" s="41"/>
      <c r="MM178" s="41"/>
      <c r="MN178" s="41"/>
      <c r="MO178" s="41"/>
      <c r="MP178" s="41"/>
      <c r="MQ178" s="41"/>
      <c r="MR178" s="41"/>
      <c r="MS178" s="41"/>
      <c r="MT178" s="41"/>
      <c r="MU178" s="41"/>
      <c r="MV178" s="41"/>
      <c r="MW178" s="41"/>
      <c r="MX178" s="41"/>
      <c r="MY178" s="41"/>
      <c r="MZ178" s="41"/>
      <c r="NA178" s="41"/>
      <c r="NB178" s="41"/>
      <c r="NC178" s="41"/>
      <c r="ND178" s="41"/>
      <c r="NE178" s="41"/>
      <c r="NF178" s="41"/>
      <c r="NG178" s="41"/>
      <c r="NH178" s="41"/>
      <c r="NI178" s="41"/>
      <c r="NJ178" s="41"/>
      <c r="NK178" s="41"/>
      <c r="NL178" s="41"/>
      <c r="NM178" s="41"/>
      <c r="NN178" s="41"/>
      <c r="NO178" s="41"/>
      <c r="NP178" s="41"/>
      <c r="NQ178" s="41"/>
      <c r="NR178" s="41"/>
      <c r="NS178" s="41"/>
      <c r="NT178" s="41"/>
      <c r="NU178" s="41"/>
      <c r="NV178" s="41"/>
      <c r="NW178" s="41"/>
      <c r="NX178" s="41"/>
      <c r="NY178" s="41"/>
      <c r="NZ178" s="41"/>
      <c r="OA178" s="41"/>
      <c r="OB178" s="41"/>
      <c r="OC178" s="41"/>
      <c r="OD178" s="41"/>
      <c r="OE178" s="41"/>
      <c r="OF178" s="41"/>
      <c r="OG178" s="41"/>
      <c r="OH178" s="41"/>
      <c r="OI178" s="41"/>
      <c r="OJ178" s="41"/>
      <c r="OK178" s="41"/>
      <c r="OL178" s="41"/>
      <c r="OM178" s="41"/>
      <c r="ON178" s="41"/>
      <c r="OO178" s="41"/>
      <c r="OP178" s="41"/>
      <c r="OQ178" s="41"/>
      <c r="OR178" s="41"/>
      <c r="OS178" s="41"/>
      <c r="OT178" s="41"/>
      <c r="OU178" s="41"/>
      <c r="OV178" s="41"/>
      <c r="OW178" s="41"/>
      <c r="OX178" s="41"/>
      <c r="OY178" s="41"/>
      <c r="OZ178" s="41"/>
      <c r="PA178" s="41"/>
      <c r="PB178" s="41"/>
      <c r="PC178" s="41"/>
      <c r="PD178" s="41"/>
      <c r="PE178" s="41"/>
      <c r="PF178" s="41"/>
      <c r="PG178" s="41"/>
      <c r="PH178" s="41"/>
      <c r="PI178" s="41"/>
      <c r="PJ178" s="41"/>
      <c r="PK178" s="41"/>
      <c r="PL178" s="41"/>
      <c r="PM178" s="41"/>
      <c r="PN178" s="41"/>
      <c r="PO178" s="41"/>
      <c r="PP178" s="41"/>
      <c r="PQ178" s="41"/>
      <c r="PR178" s="41"/>
      <c r="PS178" s="41"/>
      <c r="PT178" s="41"/>
      <c r="PU178" s="41"/>
      <c r="PV178" s="41"/>
      <c r="PW178" s="41"/>
      <c r="PX178" s="41"/>
      <c r="PY178" s="41"/>
      <c r="PZ178" s="41"/>
      <c r="QA178" s="41"/>
      <c r="QB178" s="41"/>
      <c r="QC178" s="41"/>
      <c r="QD178" s="41"/>
      <c r="QE178" s="41"/>
      <c r="QF178" s="41"/>
      <c r="QG178" s="41"/>
      <c r="QH178" s="41"/>
      <c r="QI178" s="41"/>
      <c r="QJ178" s="41"/>
      <c r="QK178" s="41"/>
      <c r="QL178" s="41"/>
      <c r="QM178" s="41"/>
      <c r="QN178" s="41"/>
      <c r="QO178" s="41"/>
      <c r="QP178" s="41"/>
      <c r="QQ178" s="41"/>
      <c r="QR178" s="41"/>
      <c r="QS178" s="41"/>
      <c r="QT178" s="41"/>
      <c r="QU178" s="41"/>
      <c r="QV178" s="41"/>
      <c r="QW178" s="41"/>
      <c r="QX178" s="41"/>
      <c r="QY178" s="41"/>
      <c r="QZ178" s="41"/>
      <c r="RA178" s="41"/>
      <c r="RB178" s="41"/>
      <c r="RC178" s="41"/>
      <c r="RD178" s="41"/>
      <c r="RE178" s="41"/>
      <c r="RF178" s="41"/>
      <c r="RG178" s="41"/>
      <c r="RH178" s="41"/>
      <c r="RI178" s="41"/>
      <c r="RJ178" s="41"/>
      <c r="RK178" s="41"/>
      <c r="RL178" s="41"/>
      <c r="RM178" s="41"/>
      <c r="RN178" s="41"/>
      <c r="RO178" s="41"/>
      <c r="RP178" s="41"/>
      <c r="RQ178" s="41"/>
      <c r="RR178" s="41"/>
      <c r="RS178" s="41"/>
      <c r="RT178" s="41"/>
      <c r="RU178" s="41"/>
      <c r="RV178" s="41"/>
      <c r="RW178" s="41"/>
      <c r="RX178" s="41"/>
      <c r="RY178" s="41"/>
      <c r="RZ178" s="41"/>
      <c r="SA178" s="41"/>
      <c r="SB178" s="41"/>
      <c r="SC178" s="41"/>
      <c r="SD178" s="41"/>
      <c r="SE178" s="41"/>
      <c r="SF178" s="41"/>
      <c r="SG178" s="41"/>
      <c r="SH178" s="41"/>
      <c r="SI178" s="41"/>
      <c r="SJ178" s="41"/>
      <c r="SK178" s="41"/>
      <c r="SL178" s="41"/>
      <c r="SM178" s="41"/>
      <c r="SN178" s="41"/>
      <c r="SO178" s="41"/>
      <c r="SP178" s="41"/>
      <c r="SQ178" s="41"/>
      <c r="SR178" s="41"/>
      <c r="SS178" s="41"/>
      <c r="ST178" s="41"/>
      <c r="SU178" s="41"/>
      <c r="SV178" s="41"/>
      <c r="SW178" s="41"/>
      <c r="SX178" s="41"/>
      <c r="SY178" s="41"/>
      <c r="SZ178" s="41"/>
      <c r="TA178" s="41"/>
      <c r="TB178" s="41"/>
      <c r="TC178" s="41"/>
      <c r="TD178" s="41"/>
      <c r="TE178" s="41"/>
      <c r="TF178" s="41"/>
      <c r="TG178" s="41"/>
      <c r="TH178" s="41"/>
      <c r="TI178" s="41"/>
      <c r="TJ178" s="41"/>
      <c r="TK178" s="41"/>
      <c r="TL178" s="41"/>
      <c r="TM178" s="41"/>
      <c r="TN178" s="41"/>
      <c r="TO178" s="41"/>
      <c r="TP178" s="41"/>
      <c r="TQ178" s="41"/>
      <c r="TR178" s="41"/>
      <c r="TS178" s="41"/>
      <c r="TT178" s="41"/>
      <c r="TU178" s="41"/>
      <c r="TV178" s="41"/>
      <c r="TW178" s="41"/>
      <c r="TX178" s="41"/>
      <c r="TY178" s="41"/>
      <c r="TZ178" s="41"/>
      <c r="UA178" s="41"/>
      <c r="UB178" s="41"/>
      <c r="UC178" s="41"/>
      <c r="UD178" s="41"/>
      <c r="UE178" s="41"/>
      <c r="UF178" s="41"/>
      <c r="UG178" s="41"/>
      <c r="UH178" s="41"/>
      <c r="UI178" s="41"/>
      <c r="UJ178" s="41"/>
      <c r="UK178" s="41"/>
      <c r="UL178" s="41"/>
    </row>
    <row r="179" spans="1:558" s="49" customFormat="1" ht="56.25" x14ac:dyDescent="0.2">
      <c r="A179" s="74">
        <v>64</v>
      </c>
      <c r="B179" s="76" t="s">
        <v>127</v>
      </c>
      <c r="C179" s="77" t="s">
        <v>20</v>
      </c>
      <c r="D179" s="74" t="s">
        <v>10</v>
      </c>
      <c r="E179" s="42">
        <v>741</v>
      </c>
      <c r="F179" s="37" t="s">
        <v>8</v>
      </c>
      <c r="G179" s="5">
        <f t="shared" si="66"/>
        <v>0</v>
      </c>
      <c r="H179" s="36">
        <v>0</v>
      </c>
      <c r="I179" s="5">
        <v>0</v>
      </c>
      <c r="J179" s="5">
        <v>0</v>
      </c>
      <c r="K179" s="5">
        <v>0</v>
      </c>
      <c r="L179" s="5">
        <v>0</v>
      </c>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c r="BI179" s="41"/>
      <c r="BJ179" s="41"/>
      <c r="BK179" s="41"/>
      <c r="BL179" s="41"/>
      <c r="BM179" s="41"/>
      <c r="BN179" s="41"/>
      <c r="BO179" s="41"/>
      <c r="BP179" s="41"/>
      <c r="BQ179" s="41"/>
      <c r="BR179" s="41"/>
      <c r="BS179" s="41"/>
      <c r="BT179" s="41"/>
      <c r="BU179" s="41"/>
      <c r="BV179" s="41"/>
      <c r="BW179" s="41"/>
      <c r="BX179" s="41"/>
      <c r="BY179" s="41"/>
      <c r="BZ179" s="41"/>
      <c r="CA179" s="41"/>
      <c r="CB179" s="41"/>
      <c r="CC179" s="41"/>
      <c r="CD179" s="41"/>
      <c r="CE179" s="41"/>
      <c r="CF179" s="41"/>
      <c r="CG179" s="41"/>
      <c r="CH179" s="41"/>
      <c r="CI179" s="41"/>
      <c r="CJ179" s="41"/>
      <c r="CK179" s="41"/>
      <c r="CL179" s="41"/>
      <c r="CM179" s="41"/>
      <c r="CN179" s="41"/>
      <c r="CO179" s="41"/>
      <c r="CP179" s="41"/>
      <c r="CQ179" s="41"/>
      <c r="CR179" s="41"/>
      <c r="CS179" s="41"/>
      <c r="CT179" s="41"/>
      <c r="CU179" s="41"/>
      <c r="CV179" s="41"/>
      <c r="CW179" s="41"/>
      <c r="CX179" s="41"/>
      <c r="CY179" s="41"/>
      <c r="CZ179" s="41"/>
      <c r="DA179" s="41"/>
      <c r="DB179" s="41"/>
      <c r="DC179" s="41"/>
      <c r="DD179" s="41"/>
      <c r="DE179" s="41"/>
      <c r="DF179" s="41"/>
      <c r="DG179" s="41"/>
      <c r="DH179" s="41"/>
      <c r="DI179" s="41"/>
      <c r="DJ179" s="41"/>
      <c r="DK179" s="41"/>
      <c r="DL179" s="41"/>
      <c r="DM179" s="41"/>
      <c r="DN179" s="41"/>
      <c r="DO179" s="41"/>
      <c r="DP179" s="41"/>
      <c r="DQ179" s="41"/>
      <c r="DR179" s="41"/>
      <c r="DS179" s="41"/>
      <c r="DT179" s="41"/>
      <c r="DU179" s="41"/>
      <c r="DV179" s="41"/>
      <c r="DW179" s="41"/>
      <c r="DX179" s="41"/>
      <c r="DY179" s="41"/>
      <c r="DZ179" s="41"/>
      <c r="EA179" s="41"/>
      <c r="EB179" s="41"/>
      <c r="EC179" s="41"/>
      <c r="ED179" s="41"/>
      <c r="EE179" s="41"/>
      <c r="EF179" s="41"/>
      <c r="EG179" s="41"/>
      <c r="EH179" s="41"/>
      <c r="EI179" s="41"/>
      <c r="EJ179" s="41"/>
      <c r="EK179" s="41"/>
      <c r="EL179" s="41"/>
      <c r="EM179" s="41"/>
      <c r="EN179" s="41"/>
      <c r="EO179" s="41"/>
      <c r="EP179" s="41"/>
      <c r="EQ179" s="41"/>
      <c r="ER179" s="41"/>
      <c r="ES179" s="41"/>
      <c r="ET179" s="41"/>
      <c r="EU179" s="41"/>
      <c r="EV179" s="41"/>
      <c r="EW179" s="41"/>
      <c r="EX179" s="41"/>
      <c r="EY179" s="41"/>
      <c r="EZ179" s="41"/>
      <c r="FA179" s="41"/>
      <c r="FB179" s="41"/>
      <c r="FC179" s="41"/>
      <c r="FD179" s="41"/>
      <c r="FE179" s="41"/>
      <c r="FF179" s="41"/>
      <c r="FG179" s="41"/>
      <c r="FH179" s="41"/>
      <c r="FI179" s="41"/>
      <c r="FJ179" s="41"/>
      <c r="FK179" s="41"/>
      <c r="FL179" s="41"/>
      <c r="FM179" s="41"/>
      <c r="FN179" s="41"/>
      <c r="FO179" s="41"/>
      <c r="FP179" s="41"/>
      <c r="FQ179" s="41"/>
      <c r="FR179" s="41"/>
      <c r="FS179" s="41"/>
      <c r="FT179" s="41"/>
      <c r="FU179" s="41"/>
      <c r="FV179" s="41"/>
      <c r="FW179" s="41"/>
      <c r="FX179" s="41"/>
      <c r="FY179" s="41"/>
      <c r="FZ179" s="41"/>
      <c r="GA179" s="41"/>
      <c r="GB179" s="41"/>
      <c r="GC179" s="41"/>
      <c r="GD179" s="41"/>
      <c r="GE179" s="41"/>
      <c r="GF179" s="41"/>
      <c r="GG179" s="41"/>
      <c r="GH179" s="41"/>
      <c r="GI179" s="41"/>
      <c r="GJ179" s="41"/>
      <c r="GK179" s="41"/>
      <c r="GL179" s="41"/>
      <c r="GM179" s="41"/>
      <c r="GN179" s="41"/>
      <c r="GO179" s="41"/>
      <c r="GP179" s="41"/>
      <c r="GQ179" s="41"/>
      <c r="GR179" s="41"/>
      <c r="GS179" s="41"/>
      <c r="GT179" s="41"/>
      <c r="GU179" s="41"/>
      <c r="GV179" s="41"/>
      <c r="GW179" s="41"/>
      <c r="GX179" s="41"/>
      <c r="GY179" s="41"/>
      <c r="GZ179" s="41"/>
      <c r="HA179" s="41"/>
      <c r="HB179" s="41"/>
      <c r="HC179" s="41"/>
      <c r="HD179" s="41"/>
      <c r="HE179" s="41"/>
      <c r="HF179" s="41"/>
      <c r="HG179" s="41"/>
      <c r="HH179" s="41"/>
      <c r="HI179" s="41"/>
      <c r="HJ179" s="41"/>
      <c r="HK179" s="41"/>
      <c r="HL179" s="41"/>
      <c r="HM179" s="41"/>
      <c r="HN179" s="41"/>
      <c r="HO179" s="41"/>
      <c r="HP179" s="41"/>
      <c r="HQ179" s="41"/>
      <c r="HR179" s="41"/>
      <c r="HS179" s="41"/>
      <c r="HT179" s="41"/>
      <c r="HU179" s="41"/>
      <c r="HV179" s="41"/>
      <c r="HW179" s="41"/>
      <c r="HX179" s="41"/>
      <c r="HY179" s="41"/>
      <c r="HZ179" s="41"/>
      <c r="IA179" s="41"/>
      <c r="IB179" s="41"/>
      <c r="IC179" s="41"/>
      <c r="ID179" s="41"/>
      <c r="IE179" s="41"/>
      <c r="IF179" s="41"/>
      <c r="IG179" s="41"/>
      <c r="IH179" s="41"/>
      <c r="II179" s="41"/>
      <c r="IJ179" s="41"/>
      <c r="IK179" s="41"/>
      <c r="IL179" s="41"/>
      <c r="IM179" s="41"/>
      <c r="IN179" s="41"/>
      <c r="IO179" s="41"/>
      <c r="IP179" s="41"/>
      <c r="IQ179" s="41"/>
      <c r="IR179" s="41"/>
      <c r="IS179" s="41"/>
      <c r="IT179" s="41"/>
      <c r="IU179" s="41"/>
      <c r="IV179" s="41"/>
      <c r="IW179" s="41"/>
      <c r="IX179" s="41"/>
      <c r="IY179" s="41"/>
      <c r="IZ179" s="41"/>
      <c r="JA179" s="41"/>
      <c r="JB179" s="41"/>
      <c r="JC179" s="41"/>
      <c r="JD179" s="41"/>
      <c r="JE179" s="41"/>
      <c r="JF179" s="41"/>
      <c r="JG179" s="41"/>
      <c r="JH179" s="41"/>
      <c r="JI179" s="41"/>
      <c r="JJ179" s="41"/>
      <c r="JK179" s="41"/>
      <c r="JL179" s="41"/>
      <c r="JM179" s="41"/>
      <c r="JN179" s="41"/>
      <c r="JO179" s="41"/>
      <c r="JP179" s="41"/>
      <c r="JQ179" s="41"/>
      <c r="JR179" s="41"/>
      <c r="JS179" s="41"/>
      <c r="JT179" s="41"/>
      <c r="JU179" s="41"/>
      <c r="JV179" s="41"/>
      <c r="JW179" s="41"/>
      <c r="JX179" s="41"/>
      <c r="JY179" s="41"/>
      <c r="JZ179" s="41"/>
      <c r="KA179" s="41"/>
      <c r="KB179" s="41"/>
      <c r="KC179" s="41"/>
      <c r="KD179" s="41"/>
      <c r="KE179" s="41"/>
      <c r="KF179" s="41"/>
      <c r="KG179" s="41"/>
      <c r="KH179" s="41"/>
      <c r="KI179" s="41"/>
      <c r="KJ179" s="41"/>
      <c r="KK179" s="41"/>
      <c r="KL179" s="41"/>
      <c r="KM179" s="41"/>
      <c r="KN179" s="41"/>
      <c r="KO179" s="41"/>
      <c r="KP179" s="41"/>
      <c r="KQ179" s="41"/>
      <c r="KR179" s="41"/>
      <c r="KS179" s="41"/>
      <c r="KT179" s="41"/>
      <c r="KU179" s="41"/>
      <c r="KV179" s="41"/>
      <c r="KW179" s="41"/>
      <c r="KX179" s="41"/>
      <c r="KY179" s="41"/>
      <c r="KZ179" s="41"/>
      <c r="LA179" s="41"/>
      <c r="LB179" s="41"/>
      <c r="LC179" s="41"/>
      <c r="LD179" s="41"/>
      <c r="LE179" s="41"/>
      <c r="LF179" s="41"/>
      <c r="LG179" s="41"/>
      <c r="LH179" s="41"/>
      <c r="LI179" s="41"/>
      <c r="LJ179" s="41"/>
      <c r="LK179" s="41"/>
      <c r="LL179" s="41"/>
      <c r="LM179" s="41"/>
      <c r="LN179" s="41"/>
      <c r="LO179" s="41"/>
      <c r="LP179" s="41"/>
      <c r="LQ179" s="41"/>
      <c r="LR179" s="41"/>
      <c r="LS179" s="41"/>
      <c r="LT179" s="41"/>
      <c r="LU179" s="41"/>
      <c r="LV179" s="41"/>
      <c r="LW179" s="41"/>
      <c r="LX179" s="41"/>
      <c r="LY179" s="41"/>
      <c r="LZ179" s="41"/>
      <c r="MA179" s="41"/>
      <c r="MB179" s="41"/>
      <c r="MC179" s="41"/>
      <c r="MD179" s="41"/>
      <c r="ME179" s="41"/>
      <c r="MF179" s="41"/>
      <c r="MG179" s="41"/>
      <c r="MH179" s="41"/>
      <c r="MI179" s="41"/>
      <c r="MJ179" s="41"/>
      <c r="MK179" s="41"/>
      <c r="ML179" s="41"/>
      <c r="MM179" s="41"/>
      <c r="MN179" s="41"/>
      <c r="MO179" s="41"/>
      <c r="MP179" s="41"/>
      <c r="MQ179" s="41"/>
      <c r="MR179" s="41"/>
      <c r="MS179" s="41"/>
      <c r="MT179" s="41"/>
      <c r="MU179" s="41"/>
      <c r="MV179" s="41"/>
      <c r="MW179" s="41"/>
      <c r="MX179" s="41"/>
      <c r="MY179" s="41"/>
      <c r="MZ179" s="41"/>
      <c r="NA179" s="41"/>
      <c r="NB179" s="41"/>
      <c r="NC179" s="41"/>
      <c r="ND179" s="41"/>
      <c r="NE179" s="41"/>
      <c r="NF179" s="41"/>
      <c r="NG179" s="41"/>
      <c r="NH179" s="41"/>
      <c r="NI179" s="41"/>
      <c r="NJ179" s="41"/>
      <c r="NK179" s="41"/>
      <c r="NL179" s="41"/>
      <c r="NM179" s="41"/>
      <c r="NN179" s="41"/>
      <c r="NO179" s="41"/>
      <c r="NP179" s="41"/>
      <c r="NQ179" s="41"/>
      <c r="NR179" s="41"/>
      <c r="NS179" s="41"/>
      <c r="NT179" s="41"/>
      <c r="NU179" s="41"/>
      <c r="NV179" s="41"/>
      <c r="NW179" s="41"/>
      <c r="NX179" s="41"/>
      <c r="NY179" s="41"/>
      <c r="NZ179" s="41"/>
      <c r="OA179" s="41"/>
      <c r="OB179" s="41"/>
      <c r="OC179" s="41"/>
      <c r="OD179" s="41"/>
      <c r="OE179" s="41"/>
      <c r="OF179" s="41"/>
      <c r="OG179" s="41"/>
      <c r="OH179" s="41"/>
      <c r="OI179" s="41"/>
      <c r="OJ179" s="41"/>
      <c r="OK179" s="41"/>
      <c r="OL179" s="41"/>
      <c r="OM179" s="41"/>
      <c r="ON179" s="41"/>
      <c r="OO179" s="41"/>
      <c r="OP179" s="41"/>
      <c r="OQ179" s="41"/>
      <c r="OR179" s="41"/>
      <c r="OS179" s="41"/>
      <c r="OT179" s="41"/>
      <c r="OU179" s="41"/>
      <c r="OV179" s="41"/>
      <c r="OW179" s="41"/>
      <c r="OX179" s="41"/>
      <c r="OY179" s="41"/>
      <c r="OZ179" s="41"/>
      <c r="PA179" s="41"/>
      <c r="PB179" s="41"/>
      <c r="PC179" s="41"/>
      <c r="PD179" s="41"/>
      <c r="PE179" s="41"/>
      <c r="PF179" s="41"/>
      <c r="PG179" s="41"/>
      <c r="PH179" s="41"/>
      <c r="PI179" s="41"/>
      <c r="PJ179" s="41"/>
      <c r="PK179" s="41"/>
      <c r="PL179" s="41"/>
      <c r="PM179" s="41"/>
      <c r="PN179" s="41"/>
      <c r="PO179" s="41"/>
      <c r="PP179" s="41"/>
      <c r="PQ179" s="41"/>
      <c r="PR179" s="41"/>
      <c r="PS179" s="41"/>
      <c r="PT179" s="41"/>
      <c r="PU179" s="41"/>
      <c r="PV179" s="41"/>
      <c r="PW179" s="41"/>
      <c r="PX179" s="41"/>
      <c r="PY179" s="41"/>
      <c r="PZ179" s="41"/>
      <c r="QA179" s="41"/>
      <c r="QB179" s="41"/>
      <c r="QC179" s="41"/>
      <c r="QD179" s="41"/>
      <c r="QE179" s="41"/>
      <c r="QF179" s="41"/>
      <c r="QG179" s="41"/>
      <c r="QH179" s="41"/>
      <c r="QI179" s="41"/>
      <c r="QJ179" s="41"/>
      <c r="QK179" s="41"/>
      <c r="QL179" s="41"/>
      <c r="QM179" s="41"/>
      <c r="QN179" s="41"/>
      <c r="QO179" s="41"/>
      <c r="QP179" s="41"/>
      <c r="QQ179" s="41"/>
      <c r="QR179" s="41"/>
      <c r="QS179" s="41"/>
      <c r="QT179" s="41"/>
      <c r="QU179" s="41"/>
      <c r="QV179" s="41"/>
      <c r="QW179" s="41"/>
      <c r="QX179" s="41"/>
      <c r="QY179" s="41"/>
      <c r="QZ179" s="41"/>
      <c r="RA179" s="41"/>
      <c r="RB179" s="41"/>
      <c r="RC179" s="41"/>
      <c r="RD179" s="41"/>
      <c r="RE179" s="41"/>
      <c r="RF179" s="41"/>
      <c r="RG179" s="41"/>
      <c r="RH179" s="41"/>
      <c r="RI179" s="41"/>
      <c r="RJ179" s="41"/>
      <c r="RK179" s="41"/>
      <c r="RL179" s="41"/>
      <c r="RM179" s="41"/>
      <c r="RN179" s="41"/>
      <c r="RO179" s="41"/>
      <c r="RP179" s="41"/>
      <c r="RQ179" s="41"/>
      <c r="RR179" s="41"/>
      <c r="RS179" s="41"/>
      <c r="RT179" s="41"/>
      <c r="RU179" s="41"/>
      <c r="RV179" s="41"/>
      <c r="RW179" s="41"/>
      <c r="RX179" s="41"/>
      <c r="RY179" s="41"/>
      <c r="RZ179" s="41"/>
      <c r="SA179" s="41"/>
      <c r="SB179" s="41"/>
      <c r="SC179" s="41"/>
      <c r="SD179" s="41"/>
      <c r="SE179" s="41"/>
      <c r="SF179" s="41"/>
      <c r="SG179" s="41"/>
      <c r="SH179" s="41"/>
      <c r="SI179" s="41"/>
      <c r="SJ179" s="41"/>
      <c r="SK179" s="41"/>
      <c r="SL179" s="41"/>
      <c r="SM179" s="41"/>
      <c r="SN179" s="41"/>
      <c r="SO179" s="41"/>
      <c r="SP179" s="41"/>
      <c r="SQ179" s="41"/>
      <c r="SR179" s="41"/>
      <c r="SS179" s="41"/>
      <c r="ST179" s="41"/>
      <c r="SU179" s="41"/>
      <c r="SV179" s="41"/>
      <c r="SW179" s="41"/>
      <c r="SX179" s="41"/>
      <c r="SY179" s="41"/>
      <c r="SZ179" s="41"/>
      <c r="TA179" s="41"/>
      <c r="TB179" s="41"/>
      <c r="TC179" s="41"/>
      <c r="TD179" s="41"/>
      <c r="TE179" s="41"/>
      <c r="TF179" s="41"/>
      <c r="TG179" s="41"/>
      <c r="TH179" s="41"/>
      <c r="TI179" s="41"/>
      <c r="TJ179" s="41"/>
      <c r="TK179" s="41"/>
      <c r="TL179" s="41"/>
      <c r="TM179" s="41"/>
      <c r="TN179" s="41"/>
      <c r="TO179" s="41"/>
      <c r="TP179" s="41"/>
      <c r="TQ179" s="41"/>
      <c r="TR179" s="41"/>
      <c r="TS179" s="41"/>
      <c r="TT179" s="41"/>
      <c r="TU179" s="41"/>
      <c r="TV179" s="41"/>
      <c r="TW179" s="41"/>
      <c r="TX179" s="41"/>
      <c r="TY179" s="41"/>
      <c r="TZ179" s="41"/>
      <c r="UA179" s="41"/>
      <c r="UB179" s="41"/>
      <c r="UC179" s="41"/>
      <c r="UD179" s="41"/>
      <c r="UE179" s="41"/>
      <c r="UF179" s="41"/>
      <c r="UG179" s="41"/>
      <c r="UH179" s="41"/>
      <c r="UI179" s="41"/>
      <c r="UJ179" s="41"/>
      <c r="UK179" s="41"/>
      <c r="UL179" s="41"/>
    </row>
    <row r="180" spans="1:558" s="49" customFormat="1" ht="33.75" x14ac:dyDescent="0.2">
      <c r="A180" s="111">
        <v>65</v>
      </c>
      <c r="B180" s="112" t="s">
        <v>128</v>
      </c>
      <c r="C180" s="77" t="s">
        <v>20</v>
      </c>
      <c r="D180" s="74" t="s">
        <v>1</v>
      </c>
      <c r="E180" s="42">
        <v>741</v>
      </c>
      <c r="F180" s="37" t="s">
        <v>8</v>
      </c>
      <c r="G180" s="5">
        <f t="shared" si="66"/>
        <v>1596726282.8999999</v>
      </c>
      <c r="H180" s="36">
        <f>SUM(H181:H183)</f>
        <v>304411370.73000002</v>
      </c>
      <c r="I180" s="5">
        <f t="shared" ref="I180:L180" si="80">SUM(I181:I183)</f>
        <v>341759447.89999998</v>
      </c>
      <c r="J180" s="5">
        <f t="shared" si="80"/>
        <v>303364485.57999998</v>
      </c>
      <c r="K180" s="5">
        <f t="shared" si="80"/>
        <v>326894768.37</v>
      </c>
      <c r="L180" s="5">
        <f t="shared" si="80"/>
        <v>320296210.31999999</v>
      </c>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c r="BI180" s="41"/>
      <c r="BJ180" s="41"/>
      <c r="BK180" s="41"/>
      <c r="BL180" s="41"/>
      <c r="BM180" s="41"/>
      <c r="BN180" s="41"/>
      <c r="BO180" s="41"/>
      <c r="BP180" s="41"/>
      <c r="BQ180" s="41"/>
      <c r="BR180" s="41"/>
      <c r="BS180" s="41"/>
      <c r="BT180" s="41"/>
      <c r="BU180" s="41"/>
      <c r="BV180" s="41"/>
      <c r="BW180" s="41"/>
      <c r="BX180" s="41"/>
      <c r="BY180" s="41"/>
      <c r="BZ180" s="41"/>
      <c r="CA180" s="41"/>
      <c r="CB180" s="41"/>
      <c r="CC180" s="41"/>
      <c r="CD180" s="41"/>
      <c r="CE180" s="41"/>
      <c r="CF180" s="41"/>
      <c r="CG180" s="41"/>
      <c r="CH180" s="41"/>
      <c r="CI180" s="41"/>
      <c r="CJ180" s="41"/>
      <c r="CK180" s="41"/>
      <c r="CL180" s="41"/>
      <c r="CM180" s="41"/>
      <c r="CN180" s="41"/>
      <c r="CO180" s="41"/>
      <c r="CP180" s="41"/>
      <c r="CQ180" s="41"/>
      <c r="CR180" s="41"/>
      <c r="CS180" s="41"/>
      <c r="CT180" s="41"/>
      <c r="CU180" s="41"/>
      <c r="CV180" s="41"/>
      <c r="CW180" s="41"/>
      <c r="CX180" s="41"/>
      <c r="CY180" s="41"/>
      <c r="CZ180" s="41"/>
      <c r="DA180" s="41"/>
      <c r="DB180" s="41"/>
      <c r="DC180" s="41"/>
      <c r="DD180" s="41"/>
      <c r="DE180" s="41"/>
      <c r="DF180" s="41"/>
      <c r="DG180" s="41"/>
      <c r="DH180" s="41"/>
      <c r="DI180" s="41"/>
      <c r="DJ180" s="41"/>
      <c r="DK180" s="41"/>
      <c r="DL180" s="41"/>
      <c r="DM180" s="41"/>
      <c r="DN180" s="41"/>
      <c r="DO180" s="41"/>
      <c r="DP180" s="41"/>
      <c r="DQ180" s="41"/>
      <c r="DR180" s="41"/>
      <c r="DS180" s="41"/>
      <c r="DT180" s="41"/>
      <c r="DU180" s="41"/>
      <c r="DV180" s="41"/>
      <c r="DW180" s="41"/>
      <c r="DX180" s="41"/>
      <c r="DY180" s="41"/>
      <c r="DZ180" s="41"/>
      <c r="EA180" s="41"/>
      <c r="EB180" s="41"/>
      <c r="EC180" s="41"/>
      <c r="ED180" s="41"/>
      <c r="EE180" s="41"/>
      <c r="EF180" s="41"/>
      <c r="EG180" s="41"/>
      <c r="EH180" s="41"/>
      <c r="EI180" s="41"/>
      <c r="EJ180" s="41"/>
      <c r="EK180" s="41"/>
      <c r="EL180" s="41"/>
      <c r="EM180" s="41"/>
      <c r="EN180" s="41"/>
      <c r="EO180" s="41"/>
      <c r="EP180" s="41"/>
      <c r="EQ180" s="41"/>
      <c r="ER180" s="41"/>
      <c r="ES180" s="41"/>
      <c r="ET180" s="41"/>
      <c r="EU180" s="41"/>
      <c r="EV180" s="41"/>
      <c r="EW180" s="41"/>
      <c r="EX180" s="41"/>
      <c r="EY180" s="41"/>
      <c r="EZ180" s="41"/>
      <c r="FA180" s="41"/>
      <c r="FB180" s="41"/>
      <c r="FC180" s="41"/>
      <c r="FD180" s="41"/>
      <c r="FE180" s="41"/>
      <c r="FF180" s="41"/>
      <c r="FG180" s="41"/>
      <c r="FH180" s="41"/>
      <c r="FI180" s="41"/>
      <c r="FJ180" s="41"/>
      <c r="FK180" s="41"/>
      <c r="FL180" s="41"/>
      <c r="FM180" s="41"/>
      <c r="FN180" s="41"/>
      <c r="FO180" s="41"/>
      <c r="FP180" s="41"/>
      <c r="FQ180" s="41"/>
      <c r="FR180" s="41"/>
      <c r="FS180" s="41"/>
      <c r="FT180" s="41"/>
      <c r="FU180" s="41"/>
      <c r="FV180" s="41"/>
      <c r="FW180" s="41"/>
      <c r="FX180" s="41"/>
      <c r="FY180" s="41"/>
      <c r="FZ180" s="41"/>
      <c r="GA180" s="41"/>
      <c r="GB180" s="41"/>
      <c r="GC180" s="41"/>
      <c r="GD180" s="41"/>
      <c r="GE180" s="41"/>
      <c r="GF180" s="41"/>
      <c r="GG180" s="41"/>
      <c r="GH180" s="41"/>
      <c r="GI180" s="41"/>
      <c r="GJ180" s="41"/>
      <c r="GK180" s="41"/>
      <c r="GL180" s="41"/>
      <c r="GM180" s="41"/>
      <c r="GN180" s="41"/>
      <c r="GO180" s="41"/>
      <c r="GP180" s="41"/>
      <c r="GQ180" s="41"/>
      <c r="GR180" s="41"/>
      <c r="GS180" s="41"/>
      <c r="GT180" s="41"/>
      <c r="GU180" s="41"/>
      <c r="GV180" s="41"/>
      <c r="GW180" s="41"/>
      <c r="GX180" s="41"/>
      <c r="GY180" s="41"/>
      <c r="GZ180" s="41"/>
      <c r="HA180" s="41"/>
      <c r="HB180" s="41"/>
      <c r="HC180" s="41"/>
      <c r="HD180" s="41"/>
      <c r="HE180" s="41"/>
      <c r="HF180" s="41"/>
      <c r="HG180" s="41"/>
      <c r="HH180" s="41"/>
      <c r="HI180" s="41"/>
      <c r="HJ180" s="41"/>
      <c r="HK180" s="41"/>
      <c r="HL180" s="41"/>
      <c r="HM180" s="41"/>
      <c r="HN180" s="41"/>
      <c r="HO180" s="41"/>
      <c r="HP180" s="41"/>
      <c r="HQ180" s="41"/>
      <c r="HR180" s="41"/>
      <c r="HS180" s="41"/>
      <c r="HT180" s="41"/>
      <c r="HU180" s="41"/>
      <c r="HV180" s="41"/>
      <c r="HW180" s="41"/>
      <c r="HX180" s="41"/>
      <c r="HY180" s="41"/>
      <c r="HZ180" s="41"/>
      <c r="IA180" s="41"/>
      <c r="IB180" s="41"/>
      <c r="IC180" s="41"/>
      <c r="ID180" s="41"/>
      <c r="IE180" s="41"/>
      <c r="IF180" s="41"/>
      <c r="IG180" s="41"/>
      <c r="IH180" s="41"/>
      <c r="II180" s="41"/>
      <c r="IJ180" s="41"/>
      <c r="IK180" s="41"/>
      <c r="IL180" s="41"/>
      <c r="IM180" s="41"/>
      <c r="IN180" s="41"/>
      <c r="IO180" s="41"/>
      <c r="IP180" s="41"/>
      <c r="IQ180" s="41"/>
      <c r="IR180" s="41"/>
      <c r="IS180" s="41"/>
      <c r="IT180" s="41"/>
      <c r="IU180" s="41"/>
      <c r="IV180" s="41"/>
      <c r="IW180" s="41"/>
      <c r="IX180" s="41"/>
      <c r="IY180" s="41"/>
      <c r="IZ180" s="41"/>
      <c r="JA180" s="41"/>
      <c r="JB180" s="41"/>
      <c r="JC180" s="41"/>
      <c r="JD180" s="41"/>
      <c r="JE180" s="41"/>
      <c r="JF180" s="41"/>
      <c r="JG180" s="41"/>
      <c r="JH180" s="41"/>
      <c r="JI180" s="41"/>
      <c r="JJ180" s="41"/>
      <c r="JK180" s="41"/>
      <c r="JL180" s="41"/>
      <c r="JM180" s="41"/>
      <c r="JN180" s="41"/>
      <c r="JO180" s="41"/>
      <c r="JP180" s="41"/>
      <c r="JQ180" s="41"/>
      <c r="JR180" s="41"/>
      <c r="JS180" s="41"/>
      <c r="JT180" s="41"/>
      <c r="JU180" s="41"/>
      <c r="JV180" s="41"/>
      <c r="JW180" s="41"/>
      <c r="JX180" s="41"/>
      <c r="JY180" s="41"/>
      <c r="JZ180" s="41"/>
      <c r="KA180" s="41"/>
      <c r="KB180" s="41"/>
      <c r="KC180" s="41"/>
      <c r="KD180" s="41"/>
      <c r="KE180" s="41"/>
      <c r="KF180" s="41"/>
      <c r="KG180" s="41"/>
      <c r="KH180" s="41"/>
      <c r="KI180" s="41"/>
      <c r="KJ180" s="41"/>
      <c r="KK180" s="41"/>
      <c r="KL180" s="41"/>
      <c r="KM180" s="41"/>
      <c r="KN180" s="41"/>
      <c r="KO180" s="41"/>
      <c r="KP180" s="41"/>
      <c r="KQ180" s="41"/>
      <c r="KR180" s="41"/>
      <c r="KS180" s="41"/>
      <c r="KT180" s="41"/>
      <c r="KU180" s="41"/>
      <c r="KV180" s="41"/>
      <c r="KW180" s="41"/>
      <c r="KX180" s="41"/>
      <c r="KY180" s="41"/>
      <c r="KZ180" s="41"/>
      <c r="LA180" s="41"/>
      <c r="LB180" s="41"/>
      <c r="LC180" s="41"/>
      <c r="LD180" s="41"/>
      <c r="LE180" s="41"/>
      <c r="LF180" s="41"/>
      <c r="LG180" s="41"/>
      <c r="LH180" s="41"/>
      <c r="LI180" s="41"/>
      <c r="LJ180" s="41"/>
      <c r="LK180" s="41"/>
      <c r="LL180" s="41"/>
      <c r="LM180" s="41"/>
      <c r="LN180" s="41"/>
      <c r="LO180" s="41"/>
      <c r="LP180" s="41"/>
      <c r="LQ180" s="41"/>
      <c r="LR180" s="41"/>
      <c r="LS180" s="41"/>
      <c r="LT180" s="41"/>
      <c r="LU180" s="41"/>
      <c r="LV180" s="41"/>
      <c r="LW180" s="41"/>
      <c r="LX180" s="41"/>
      <c r="LY180" s="41"/>
      <c r="LZ180" s="41"/>
      <c r="MA180" s="41"/>
      <c r="MB180" s="41"/>
      <c r="MC180" s="41"/>
      <c r="MD180" s="41"/>
      <c r="ME180" s="41"/>
      <c r="MF180" s="41"/>
      <c r="MG180" s="41"/>
      <c r="MH180" s="41"/>
      <c r="MI180" s="41"/>
      <c r="MJ180" s="41"/>
      <c r="MK180" s="41"/>
      <c r="ML180" s="41"/>
      <c r="MM180" s="41"/>
      <c r="MN180" s="41"/>
      <c r="MO180" s="41"/>
      <c r="MP180" s="41"/>
      <c r="MQ180" s="41"/>
      <c r="MR180" s="41"/>
      <c r="MS180" s="41"/>
      <c r="MT180" s="41"/>
      <c r="MU180" s="41"/>
      <c r="MV180" s="41"/>
      <c r="MW180" s="41"/>
      <c r="MX180" s="41"/>
      <c r="MY180" s="41"/>
      <c r="MZ180" s="41"/>
      <c r="NA180" s="41"/>
      <c r="NB180" s="41"/>
      <c r="NC180" s="41"/>
      <c r="ND180" s="41"/>
      <c r="NE180" s="41"/>
      <c r="NF180" s="41"/>
      <c r="NG180" s="41"/>
      <c r="NH180" s="41"/>
      <c r="NI180" s="41"/>
      <c r="NJ180" s="41"/>
      <c r="NK180" s="41"/>
      <c r="NL180" s="41"/>
      <c r="NM180" s="41"/>
      <c r="NN180" s="41"/>
      <c r="NO180" s="41"/>
      <c r="NP180" s="41"/>
      <c r="NQ180" s="41"/>
      <c r="NR180" s="41"/>
      <c r="NS180" s="41"/>
      <c r="NT180" s="41"/>
      <c r="NU180" s="41"/>
      <c r="NV180" s="41"/>
      <c r="NW180" s="41"/>
      <c r="NX180" s="41"/>
      <c r="NY180" s="41"/>
      <c r="NZ180" s="41"/>
      <c r="OA180" s="41"/>
      <c r="OB180" s="41"/>
      <c r="OC180" s="41"/>
      <c r="OD180" s="41"/>
      <c r="OE180" s="41"/>
      <c r="OF180" s="41"/>
      <c r="OG180" s="41"/>
      <c r="OH180" s="41"/>
      <c r="OI180" s="41"/>
      <c r="OJ180" s="41"/>
      <c r="OK180" s="41"/>
      <c r="OL180" s="41"/>
      <c r="OM180" s="41"/>
      <c r="ON180" s="41"/>
      <c r="OO180" s="41"/>
      <c r="OP180" s="41"/>
      <c r="OQ180" s="41"/>
      <c r="OR180" s="41"/>
      <c r="OS180" s="41"/>
      <c r="OT180" s="41"/>
      <c r="OU180" s="41"/>
      <c r="OV180" s="41"/>
      <c r="OW180" s="41"/>
      <c r="OX180" s="41"/>
      <c r="OY180" s="41"/>
      <c r="OZ180" s="41"/>
      <c r="PA180" s="41"/>
      <c r="PB180" s="41"/>
      <c r="PC180" s="41"/>
      <c r="PD180" s="41"/>
      <c r="PE180" s="41"/>
      <c r="PF180" s="41"/>
      <c r="PG180" s="41"/>
      <c r="PH180" s="41"/>
      <c r="PI180" s="41"/>
      <c r="PJ180" s="41"/>
      <c r="PK180" s="41"/>
      <c r="PL180" s="41"/>
      <c r="PM180" s="41"/>
      <c r="PN180" s="41"/>
      <c r="PO180" s="41"/>
      <c r="PP180" s="41"/>
      <c r="PQ180" s="41"/>
      <c r="PR180" s="41"/>
      <c r="PS180" s="41"/>
      <c r="PT180" s="41"/>
      <c r="PU180" s="41"/>
      <c r="PV180" s="41"/>
      <c r="PW180" s="41"/>
      <c r="PX180" s="41"/>
      <c r="PY180" s="41"/>
      <c r="PZ180" s="41"/>
      <c r="QA180" s="41"/>
      <c r="QB180" s="41"/>
      <c r="QC180" s="41"/>
      <c r="QD180" s="41"/>
      <c r="QE180" s="41"/>
      <c r="QF180" s="41"/>
      <c r="QG180" s="41"/>
      <c r="QH180" s="41"/>
      <c r="QI180" s="41"/>
      <c r="QJ180" s="41"/>
      <c r="QK180" s="41"/>
      <c r="QL180" s="41"/>
      <c r="QM180" s="41"/>
      <c r="QN180" s="41"/>
      <c r="QO180" s="41"/>
      <c r="QP180" s="41"/>
      <c r="QQ180" s="41"/>
      <c r="QR180" s="41"/>
      <c r="QS180" s="41"/>
      <c r="QT180" s="41"/>
      <c r="QU180" s="41"/>
      <c r="QV180" s="41"/>
      <c r="QW180" s="41"/>
      <c r="QX180" s="41"/>
      <c r="QY180" s="41"/>
      <c r="QZ180" s="41"/>
      <c r="RA180" s="41"/>
      <c r="RB180" s="41"/>
      <c r="RC180" s="41"/>
      <c r="RD180" s="41"/>
      <c r="RE180" s="41"/>
      <c r="RF180" s="41"/>
      <c r="RG180" s="41"/>
      <c r="RH180" s="41"/>
      <c r="RI180" s="41"/>
      <c r="RJ180" s="41"/>
      <c r="RK180" s="41"/>
      <c r="RL180" s="41"/>
      <c r="RM180" s="41"/>
      <c r="RN180" s="41"/>
      <c r="RO180" s="41"/>
      <c r="RP180" s="41"/>
      <c r="RQ180" s="41"/>
      <c r="RR180" s="41"/>
      <c r="RS180" s="41"/>
      <c r="RT180" s="41"/>
      <c r="RU180" s="41"/>
      <c r="RV180" s="41"/>
      <c r="RW180" s="41"/>
      <c r="RX180" s="41"/>
      <c r="RY180" s="41"/>
      <c r="RZ180" s="41"/>
      <c r="SA180" s="41"/>
      <c r="SB180" s="41"/>
      <c r="SC180" s="41"/>
      <c r="SD180" s="41"/>
      <c r="SE180" s="41"/>
      <c r="SF180" s="41"/>
      <c r="SG180" s="41"/>
      <c r="SH180" s="41"/>
      <c r="SI180" s="41"/>
      <c r="SJ180" s="41"/>
      <c r="SK180" s="41"/>
      <c r="SL180" s="41"/>
      <c r="SM180" s="41"/>
      <c r="SN180" s="41"/>
      <c r="SO180" s="41"/>
      <c r="SP180" s="41"/>
      <c r="SQ180" s="41"/>
      <c r="SR180" s="41"/>
      <c r="SS180" s="41"/>
      <c r="ST180" s="41"/>
      <c r="SU180" s="41"/>
      <c r="SV180" s="41"/>
      <c r="SW180" s="41"/>
      <c r="SX180" s="41"/>
      <c r="SY180" s="41"/>
      <c r="SZ180" s="41"/>
      <c r="TA180" s="41"/>
      <c r="TB180" s="41"/>
      <c r="TC180" s="41"/>
      <c r="TD180" s="41"/>
      <c r="TE180" s="41"/>
      <c r="TF180" s="41"/>
      <c r="TG180" s="41"/>
      <c r="TH180" s="41"/>
      <c r="TI180" s="41"/>
      <c r="TJ180" s="41"/>
      <c r="TK180" s="41"/>
      <c r="TL180" s="41"/>
      <c r="TM180" s="41"/>
      <c r="TN180" s="41"/>
      <c r="TO180" s="41"/>
      <c r="TP180" s="41"/>
      <c r="TQ180" s="41"/>
      <c r="TR180" s="41"/>
      <c r="TS180" s="41"/>
      <c r="TT180" s="41"/>
      <c r="TU180" s="41"/>
      <c r="TV180" s="41"/>
      <c r="TW180" s="41"/>
      <c r="TX180" s="41"/>
      <c r="TY180" s="41"/>
      <c r="TZ180" s="41"/>
      <c r="UA180" s="41"/>
      <c r="UB180" s="41"/>
      <c r="UC180" s="41"/>
      <c r="UD180" s="41"/>
      <c r="UE180" s="41"/>
      <c r="UF180" s="41"/>
      <c r="UG180" s="41"/>
      <c r="UH180" s="41"/>
      <c r="UI180" s="41"/>
      <c r="UJ180" s="41"/>
      <c r="UK180" s="41"/>
      <c r="UL180" s="41"/>
    </row>
    <row r="181" spans="1:558" s="49" customFormat="1" ht="33.75" x14ac:dyDescent="0.2">
      <c r="A181" s="111"/>
      <c r="B181" s="112"/>
      <c r="C181" s="77" t="s">
        <v>20</v>
      </c>
      <c r="D181" s="74" t="s">
        <v>46</v>
      </c>
      <c r="E181" s="42">
        <v>741</v>
      </c>
      <c r="F181" s="37" t="s">
        <v>8</v>
      </c>
      <c r="G181" s="5">
        <f t="shared" si="66"/>
        <v>1275206294.3</v>
      </c>
      <c r="H181" s="36">
        <f>H187</f>
        <v>244304818.77000001</v>
      </c>
      <c r="I181" s="5">
        <f t="shared" ref="I181:L182" si="81">I187</f>
        <v>277560750.02999997</v>
      </c>
      <c r="J181" s="5">
        <f t="shared" si="81"/>
        <v>243273535.08000001</v>
      </c>
      <c r="K181" s="5">
        <f t="shared" si="81"/>
        <v>256237403.53</v>
      </c>
      <c r="L181" s="5">
        <f t="shared" si="81"/>
        <v>253829786.88999999</v>
      </c>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c r="BI181" s="41"/>
      <c r="BJ181" s="41"/>
      <c r="BK181" s="41"/>
      <c r="BL181" s="41"/>
      <c r="BM181" s="41"/>
      <c r="BN181" s="41"/>
      <c r="BO181" s="41"/>
      <c r="BP181" s="41"/>
      <c r="BQ181" s="41"/>
      <c r="BR181" s="41"/>
      <c r="BS181" s="41"/>
      <c r="BT181" s="41"/>
      <c r="BU181" s="41"/>
      <c r="BV181" s="41"/>
      <c r="BW181" s="41"/>
      <c r="BX181" s="41"/>
      <c r="BY181" s="41"/>
      <c r="BZ181" s="41"/>
      <c r="CA181" s="41"/>
      <c r="CB181" s="41"/>
      <c r="CC181" s="41"/>
      <c r="CD181" s="41"/>
      <c r="CE181" s="41"/>
      <c r="CF181" s="41"/>
      <c r="CG181" s="41"/>
      <c r="CH181" s="41"/>
      <c r="CI181" s="41"/>
      <c r="CJ181" s="41"/>
      <c r="CK181" s="41"/>
      <c r="CL181" s="41"/>
      <c r="CM181" s="41"/>
      <c r="CN181" s="41"/>
      <c r="CO181" s="41"/>
      <c r="CP181" s="41"/>
      <c r="CQ181" s="41"/>
      <c r="CR181" s="41"/>
      <c r="CS181" s="41"/>
      <c r="CT181" s="41"/>
      <c r="CU181" s="41"/>
      <c r="CV181" s="41"/>
      <c r="CW181" s="41"/>
      <c r="CX181" s="41"/>
      <c r="CY181" s="41"/>
      <c r="CZ181" s="41"/>
      <c r="DA181" s="41"/>
      <c r="DB181" s="41"/>
      <c r="DC181" s="41"/>
      <c r="DD181" s="41"/>
      <c r="DE181" s="41"/>
      <c r="DF181" s="41"/>
      <c r="DG181" s="41"/>
      <c r="DH181" s="41"/>
      <c r="DI181" s="41"/>
      <c r="DJ181" s="41"/>
      <c r="DK181" s="41"/>
      <c r="DL181" s="41"/>
      <c r="DM181" s="41"/>
      <c r="DN181" s="41"/>
      <c r="DO181" s="41"/>
      <c r="DP181" s="41"/>
      <c r="DQ181" s="41"/>
      <c r="DR181" s="41"/>
      <c r="DS181" s="41"/>
      <c r="DT181" s="41"/>
      <c r="DU181" s="41"/>
      <c r="DV181" s="41"/>
      <c r="DW181" s="41"/>
      <c r="DX181" s="41"/>
      <c r="DY181" s="41"/>
      <c r="DZ181" s="41"/>
      <c r="EA181" s="41"/>
      <c r="EB181" s="41"/>
      <c r="EC181" s="41"/>
      <c r="ED181" s="41"/>
      <c r="EE181" s="41"/>
      <c r="EF181" s="41"/>
      <c r="EG181" s="41"/>
      <c r="EH181" s="41"/>
      <c r="EI181" s="41"/>
      <c r="EJ181" s="41"/>
      <c r="EK181" s="41"/>
      <c r="EL181" s="41"/>
      <c r="EM181" s="41"/>
      <c r="EN181" s="41"/>
      <c r="EO181" s="41"/>
      <c r="EP181" s="41"/>
      <c r="EQ181" s="41"/>
      <c r="ER181" s="41"/>
      <c r="ES181" s="41"/>
      <c r="ET181" s="41"/>
      <c r="EU181" s="41"/>
      <c r="EV181" s="41"/>
      <c r="EW181" s="41"/>
      <c r="EX181" s="41"/>
      <c r="EY181" s="41"/>
      <c r="EZ181" s="41"/>
      <c r="FA181" s="41"/>
      <c r="FB181" s="41"/>
      <c r="FC181" s="41"/>
      <c r="FD181" s="41"/>
      <c r="FE181" s="41"/>
      <c r="FF181" s="41"/>
      <c r="FG181" s="41"/>
      <c r="FH181" s="41"/>
      <c r="FI181" s="41"/>
      <c r="FJ181" s="41"/>
      <c r="FK181" s="41"/>
      <c r="FL181" s="41"/>
      <c r="FM181" s="41"/>
      <c r="FN181" s="41"/>
      <c r="FO181" s="41"/>
      <c r="FP181" s="41"/>
      <c r="FQ181" s="41"/>
      <c r="FR181" s="41"/>
      <c r="FS181" s="41"/>
      <c r="FT181" s="41"/>
      <c r="FU181" s="41"/>
      <c r="FV181" s="41"/>
      <c r="FW181" s="41"/>
      <c r="FX181" s="41"/>
      <c r="FY181" s="41"/>
      <c r="FZ181" s="41"/>
      <c r="GA181" s="41"/>
      <c r="GB181" s="41"/>
      <c r="GC181" s="41"/>
      <c r="GD181" s="41"/>
      <c r="GE181" s="41"/>
      <c r="GF181" s="41"/>
      <c r="GG181" s="41"/>
      <c r="GH181" s="41"/>
      <c r="GI181" s="41"/>
      <c r="GJ181" s="41"/>
      <c r="GK181" s="41"/>
      <c r="GL181" s="41"/>
      <c r="GM181" s="41"/>
      <c r="GN181" s="41"/>
      <c r="GO181" s="41"/>
      <c r="GP181" s="41"/>
      <c r="GQ181" s="41"/>
      <c r="GR181" s="41"/>
      <c r="GS181" s="41"/>
      <c r="GT181" s="41"/>
      <c r="GU181" s="41"/>
      <c r="GV181" s="41"/>
      <c r="GW181" s="41"/>
      <c r="GX181" s="41"/>
      <c r="GY181" s="41"/>
      <c r="GZ181" s="41"/>
      <c r="HA181" s="41"/>
      <c r="HB181" s="41"/>
      <c r="HC181" s="41"/>
      <c r="HD181" s="41"/>
      <c r="HE181" s="41"/>
      <c r="HF181" s="41"/>
      <c r="HG181" s="41"/>
      <c r="HH181" s="41"/>
      <c r="HI181" s="41"/>
      <c r="HJ181" s="41"/>
      <c r="HK181" s="41"/>
      <c r="HL181" s="41"/>
      <c r="HM181" s="41"/>
      <c r="HN181" s="41"/>
      <c r="HO181" s="41"/>
      <c r="HP181" s="41"/>
      <c r="HQ181" s="41"/>
      <c r="HR181" s="41"/>
      <c r="HS181" s="41"/>
      <c r="HT181" s="41"/>
      <c r="HU181" s="41"/>
      <c r="HV181" s="41"/>
      <c r="HW181" s="41"/>
      <c r="HX181" s="41"/>
      <c r="HY181" s="41"/>
      <c r="HZ181" s="41"/>
      <c r="IA181" s="41"/>
      <c r="IB181" s="41"/>
      <c r="IC181" s="41"/>
      <c r="ID181" s="41"/>
      <c r="IE181" s="41"/>
      <c r="IF181" s="41"/>
      <c r="IG181" s="41"/>
      <c r="IH181" s="41"/>
      <c r="II181" s="41"/>
      <c r="IJ181" s="41"/>
      <c r="IK181" s="41"/>
      <c r="IL181" s="41"/>
      <c r="IM181" s="41"/>
      <c r="IN181" s="41"/>
      <c r="IO181" s="41"/>
      <c r="IP181" s="41"/>
      <c r="IQ181" s="41"/>
      <c r="IR181" s="41"/>
      <c r="IS181" s="41"/>
      <c r="IT181" s="41"/>
      <c r="IU181" s="41"/>
      <c r="IV181" s="41"/>
      <c r="IW181" s="41"/>
      <c r="IX181" s="41"/>
      <c r="IY181" s="41"/>
      <c r="IZ181" s="41"/>
      <c r="JA181" s="41"/>
      <c r="JB181" s="41"/>
      <c r="JC181" s="41"/>
      <c r="JD181" s="41"/>
      <c r="JE181" s="41"/>
      <c r="JF181" s="41"/>
      <c r="JG181" s="41"/>
      <c r="JH181" s="41"/>
      <c r="JI181" s="41"/>
      <c r="JJ181" s="41"/>
      <c r="JK181" s="41"/>
      <c r="JL181" s="41"/>
      <c r="JM181" s="41"/>
      <c r="JN181" s="41"/>
      <c r="JO181" s="41"/>
      <c r="JP181" s="41"/>
      <c r="JQ181" s="41"/>
      <c r="JR181" s="41"/>
      <c r="JS181" s="41"/>
      <c r="JT181" s="41"/>
      <c r="JU181" s="41"/>
      <c r="JV181" s="41"/>
      <c r="JW181" s="41"/>
      <c r="JX181" s="41"/>
      <c r="JY181" s="41"/>
      <c r="JZ181" s="41"/>
      <c r="KA181" s="41"/>
      <c r="KB181" s="41"/>
      <c r="KC181" s="41"/>
      <c r="KD181" s="41"/>
      <c r="KE181" s="41"/>
      <c r="KF181" s="41"/>
      <c r="KG181" s="41"/>
      <c r="KH181" s="41"/>
      <c r="KI181" s="41"/>
      <c r="KJ181" s="41"/>
      <c r="KK181" s="41"/>
      <c r="KL181" s="41"/>
      <c r="KM181" s="41"/>
      <c r="KN181" s="41"/>
      <c r="KO181" s="41"/>
      <c r="KP181" s="41"/>
      <c r="KQ181" s="41"/>
      <c r="KR181" s="41"/>
      <c r="KS181" s="41"/>
      <c r="KT181" s="41"/>
      <c r="KU181" s="41"/>
      <c r="KV181" s="41"/>
      <c r="KW181" s="41"/>
      <c r="KX181" s="41"/>
      <c r="KY181" s="41"/>
      <c r="KZ181" s="41"/>
      <c r="LA181" s="41"/>
      <c r="LB181" s="41"/>
      <c r="LC181" s="41"/>
      <c r="LD181" s="41"/>
      <c r="LE181" s="41"/>
      <c r="LF181" s="41"/>
      <c r="LG181" s="41"/>
      <c r="LH181" s="41"/>
      <c r="LI181" s="41"/>
      <c r="LJ181" s="41"/>
      <c r="LK181" s="41"/>
      <c r="LL181" s="41"/>
      <c r="LM181" s="41"/>
      <c r="LN181" s="41"/>
      <c r="LO181" s="41"/>
      <c r="LP181" s="41"/>
      <c r="LQ181" s="41"/>
      <c r="LR181" s="41"/>
      <c r="LS181" s="41"/>
      <c r="LT181" s="41"/>
      <c r="LU181" s="41"/>
      <c r="LV181" s="41"/>
      <c r="LW181" s="41"/>
      <c r="LX181" s="41"/>
      <c r="LY181" s="41"/>
      <c r="LZ181" s="41"/>
      <c r="MA181" s="41"/>
      <c r="MB181" s="41"/>
      <c r="MC181" s="41"/>
      <c r="MD181" s="41"/>
      <c r="ME181" s="41"/>
      <c r="MF181" s="41"/>
      <c r="MG181" s="41"/>
      <c r="MH181" s="41"/>
      <c r="MI181" s="41"/>
      <c r="MJ181" s="41"/>
      <c r="MK181" s="41"/>
      <c r="ML181" s="41"/>
      <c r="MM181" s="41"/>
      <c r="MN181" s="41"/>
      <c r="MO181" s="41"/>
      <c r="MP181" s="41"/>
      <c r="MQ181" s="41"/>
      <c r="MR181" s="41"/>
      <c r="MS181" s="41"/>
      <c r="MT181" s="41"/>
      <c r="MU181" s="41"/>
      <c r="MV181" s="41"/>
      <c r="MW181" s="41"/>
      <c r="MX181" s="41"/>
      <c r="MY181" s="41"/>
      <c r="MZ181" s="41"/>
      <c r="NA181" s="41"/>
      <c r="NB181" s="41"/>
      <c r="NC181" s="41"/>
      <c r="ND181" s="41"/>
      <c r="NE181" s="41"/>
      <c r="NF181" s="41"/>
      <c r="NG181" s="41"/>
      <c r="NH181" s="41"/>
      <c r="NI181" s="41"/>
      <c r="NJ181" s="41"/>
      <c r="NK181" s="41"/>
      <c r="NL181" s="41"/>
      <c r="NM181" s="41"/>
      <c r="NN181" s="41"/>
      <c r="NO181" s="41"/>
      <c r="NP181" s="41"/>
      <c r="NQ181" s="41"/>
      <c r="NR181" s="41"/>
      <c r="NS181" s="41"/>
      <c r="NT181" s="41"/>
      <c r="NU181" s="41"/>
      <c r="NV181" s="41"/>
      <c r="NW181" s="41"/>
      <c r="NX181" s="41"/>
      <c r="NY181" s="41"/>
      <c r="NZ181" s="41"/>
      <c r="OA181" s="41"/>
      <c r="OB181" s="41"/>
      <c r="OC181" s="41"/>
      <c r="OD181" s="41"/>
      <c r="OE181" s="41"/>
      <c r="OF181" s="41"/>
      <c r="OG181" s="41"/>
      <c r="OH181" s="41"/>
      <c r="OI181" s="41"/>
      <c r="OJ181" s="41"/>
      <c r="OK181" s="41"/>
      <c r="OL181" s="41"/>
      <c r="OM181" s="41"/>
      <c r="ON181" s="41"/>
      <c r="OO181" s="41"/>
      <c r="OP181" s="41"/>
      <c r="OQ181" s="41"/>
      <c r="OR181" s="41"/>
      <c r="OS181" s="41"/>
      <c r="OT181" s="41"/>
      <c r="OU181" s="41"/>
      <c r="OV181" s="41"/>
      <c r="OW181" s="41"/>
      <c r="OX181" s="41"/>
      <c r="OY181" s="41"/>
      <c r="OZ181" s="41"/>
      <c r="PA181" s="41"/>
      <c r="PB181" s="41"/>
      <c r="PC181" s="41"/>
      <c r="PD181" s="41"/>
      <c r="PE181" s="41"/>
      <c r="PF181" s="41"/>
      <c r="PG181" s="41"/>
      <c r="PH181" s="41"/>
      <c r="PI181" s="41"/>
      <c r="PJ181" s="41"/>
      <c r="PK181" s="41"/>
      <c r="PL181" s="41"/>
      <c r="PM181" s="41"/>
      <c r="PN181" s="41"/>
      <c r="PO181" s="41"/>
      <c r="PP181" s="41"/>
      <c r="PQ181" s="41"/>
      <c r="PR181" s="41"/>
      <c r="PS181" s="41"/>
      <c r="PT181" s="41"/>
      <c r="PU181" s="41"/>
      <c r="PV181" s="41"/>
      <c r="PW181" s="41"/>
      <c r="PX181" s="41"/>
      <c r="PY181" s="41"/>
      <c r="PZ181" s="41"/>
      <c r="QA181" s="41"/>
      <c r="QB181" s="41"/>
      <c r="QC181" s="41"/>
      <c r="QD181" s="41"/>
      <c r="QE181" s="41"/>
      <c r="QF181" s="41"/>
      <c r="QG181" s="41"/>
      <c r="QH181" s="41"/>
      <c r="QI181" s="41"/>
      <c r="QJ181" s="41"/>
      <c r="QK181" s="41"/>
      <c r="QL181" s="41"/>
      <c r="QM181" s="41"/>
      <c r="QN181" s="41"/>
      <c r="QO181" s="41"/>
      <c r="QP181" s="41"/>
      <c r="QQ181" s="41"/>
      <c r="QR181" s="41"/>
      <c r="QS181" s="41"/>
      <c r="QT181" s="41"/>
      <c r="QU181" s="41"/>
      <c r="QV181" s="41"/>
      <c r="QW181" s="41"/>
      <c r="QX181" s="41"/>
      <c r="QY181" s="41"/>
      <c r="QZ181" s="41"/>
      <c r="RA181" s="41"/>
      <c r="RB181" s="41"/>
      <c r="RC181" s="41"/>
      <c r="RD181" s="41"/>
      <c r="RE181" s="41"/>
      <c r="RF181" s="41"/>
      <c r="RG181" s="41"/>
      <c r="RH181" s="41"/>
      <c r="RI181" s="41"/>
      <c r="RJ181" s="41"/>
      <c r="RK181" s="41"/>
      <c r="RL181" s="41"/>
      <c r="RM181" s="41"/>
      <c r="RN181" s="41"/>
      <c r="RO181" s="41"/>
      <c r="RP181" s="41"/>
      <c r="RQ181" s="41"/>
      <c r="RR181" s="41"/>
      <c r="RS181" s="41"/>
      <c r="RT181" s="41"/>
      <c r="RU181" s="41"/>
      <c r="RV181" s="41"/>
      <c r="RW181" s="41"/>
      <c r="RX181" s="41"/>
      <c r="RY181" s="41"/>
      <c r="RZ181" s="41"/>
      <c r="SA181" s="41"/>
      <c r="SB181" s="41"/>
      <c r="SC181" s="41"/>
      <c r="SD181" s="41"/>
      <c r="SE181" s="41"/>
      <c r="SF181" s="41"/>
      <c r="SG181" s="41"/>
      <c r="SH181" s="41"/>
      <c r="SI181" s="41"/>
      <c r="SJ181" s="41"/>
      <c r="SK181" s="41"/>
      <c r="SL181" s="41"/>
      <c r="SM181" s="41"/>
      <c r="SN181" s="41"/>
      <c r="SO181" s="41"/>
      <c r="SP181" s="41"/>
      <c r="SQ181" s="41"/>
      <c r="SR181" s="41"/>
      <c r="SS181" s="41"/>
      <c r="ST181" s="41"/>
      <c r="SU181" s="41"/>
      <c r="SV181" s="41"/>
      <c r="SW181" s="41"/>
      <c r="SX181" s="41"/>
      <c r="SY181" s="41"/>
      <c r="SZ181" s="41"/>
      <c r="TA181" s="41"/>
      <c r="TB181" s="41"/>
      <c r="TC181" s="41"/>
      <c r="TD181" s="41"/>
      <c r="TE181" s="41"/>
      <c r="TF181" s="41"/>
      <c r="TG181" s="41"/>
      <c r="TH181" s="41"/>
      <c r="TI181" s="41"/>
      <c r="TJ181" s="41"/>
      <c r="TK181" s="41"/>
      <c r="TL181" s="41"/>
      <c r="TM181" s="41"/>
      <c r="TN181" s="41"/>
      <c r="TO181" s="41"/>
      <c r="TP181" s="41"/>
      <c r="TQ181" s="41"/>
      <c r="TR181" s="41"/>
      <c r="TS181" s="41"/>
      <c r="TT181" s="41"/>
      <c r="TU181" s="41"/>
      <c r="TV181" s="41"/>
      <c r="TW181" s="41"/>
      <c r="TX181" s="41"/>
      <c r="TY181" s="41"/>
      <c r="TZ181" s="41"/>
      <c r="UA181" s="41"/>
      <c r="UB181" s="41"/>
      <c r="UC181" s="41"/>
      <c r="UD181" s="41"/>
      <c r="UE181" s="41"/>
      <c r="UF181" s="41"/>
      <c r="UG181" s="41"/>
      <c r="UH181" s="41"/>
      <c r="UI181" s="41"/>
      <c r="UJ181" s="41"/>
      <c r="UK181" s="41"/>
      <c r="UL181" s="41"/>
    </row>
    <row r="182" spans="1:558" s="49" customFormat="1" ht="33.75" x14ac:dyDescent="0.2">
      <c r="A182" s="111"/>
      <c r="B182" s="112"/>
      <c r="C182" s="77" t="s">
        <v>20</v>
      </c>
      <c r="D182" s="74" t="s">
        <v>6</v>
      </c>
      <c r="E182" s="42">
        <v>741</v>
      </c>
      <c r="F182" s="37" t="s">
        <v>8</v>
      </c>
      <c r="G182" s="5">
        <f t="shared" si="66"/>
        <v>121720576.63</v>
      </c>
      <c r="H182" s="36">
        <f>H188</f>
        <v>21745417.800000001</v>
      </c>
      <c r="I182" s="5">
        <f t="shared" si="81"/>
        <v>24284058.710000001</v>
      </c>
      <c r="J182" s="5">
        <f t="shared" si="81"/>
        <v>21251827.170000002</v>
      </c>
      <c r="K182" s="5">
        <f t="shared" si="81"/>
        <v>29018172.07</v>
      </c>
      <c r="L182" s="5">
        <f t="shared" si="81"/>
        <v>25421100.879999999</v>
      </c>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c r="BI182" s="41"/>
      <c r="BJ182" s="41"/>
      <c r="BK182" s="41"/>
      <c r="BL182" s="41"/>
      <c r="BM182" s="41"/>
      <c r="BN182" s="41"/>
      <c r="BO182" s="41"/>
      <c r="BP182" s="41"/>
      <c r="BQ182" s="41"/>
      <c r="BR182" s="41"/>
      <c r="BS182" s="41"/>
      <c r="BT182" s="41"/>
      <c r="BU182" s="41"/>
      <c r="BV182" s="41"/>
      <c r="BW182" s="41"/>
      <c r="BX182" s="41"/>
      <c r="BY182" s="41"/>
      <c r="BZ182" s="41"/>
      <c r="CA182" s="41"/>
      <c r="CB182" s="41"/>
      <c r="CC182" s="41"/>
      <c r="CD182" s="41"/>
      <c r="CE182" s="41"/>
      <c r="CF182" s="41"/>
      <c r="CG182" s="41"/>
      <c r="CH182" s="41"/>
      <c r="CI182" s="41"/>
      <c r="CJ182" s="41"/>
      <c r="CK182" s="41"/>
      <c r="CL182" s="41"/>
      <c r="CM182" s="41"/>
      <c r="CN182" s="41"/>
      <c r="CO182" s="41"/>
      <c r="CP182" s="41"/>
      <c r="CQ182" s="41"/>
      <c r="CR182" s="41"/>
      <c r="CS182" s="41"/>
      <c r="CT182" s="41"/>
      <c r="CU182" s="41"/>
      <c r="CV182" s="41"/>
      <c r="CW182" s="41"/>
      <c r="CX182" s="41"/>
      <c r="CY182" s="41"/>
      <c r="CZ182" s="41"/>
      <c r="DA182" s="41"/>
      <c r="DB182" s="41"/>
      <c r="DC182" s="41"/>
      <c r="DD182" s="41"/>
      <c r="DE182" s="41"/>
      <c r="DF182" s="41"/>
      <c r="DG182" s="41"/>
      <c r="DH182" s="41"/>
      <c r="DI182" s="41"/>
      <c r="DJ182" s="41"/>
      <c r="DK182" s="41"/>
      <c r="DL182" s="41"/>
      <c r="DM182" s="41"/>
      <c r="DN182" s="41"/>
      <c r="DO182" s="41"/>
      <c r="DP182" s="41"/>
      <c r="DQ182" s="41"/>
      <c r="DR182" s="41"/>
      <c r="DS182" s="41"/>
      <c r="DT182" s="41"/>
      <c r="DU182" s="41"/>
      <c r="DV182" s="41"/>
      <c r="DW182" s="41"/>
      <c r="DX182" s="41"/>
      <c r="DY182" s="41"/>
      <c r="DZ182" s="41"/>
      <c r="EA182" s="41"/>
      <c r="EB182" s="41"/>
      <c r="EC182" s="41"/>
      <c r="ED182" s="41"/>
      <c r="EE182" s="41"/>
      <c r="EF182" s="41"/>
      <c r="EG182" s="41"/>
      <c r="EH182" s="41"/>
      <c r="EI182" s="41"/>
      <c r="EJ182" s="41"/>
      <c r="EK182" s="41"/>
      <c r="EL182" s="41"/>
      <c r="EM182" s="41"/>
      <c r="EN182" s="41"/>
      <c r="EO182" s="41"/>
      <c r="EP182" s="41"/>
      <c r="EQ182" s="41"/>
      <c r="ER182" s="41"/>
      <c r="ES182" s="41"/>
      <c r="ET182" s="41"/>
      <c r="EU182" s="41"/>
      <c r="EV182" s="41"/>
      <c r="EW182" s="41"/>
      <c r="EX182" s="41"/>
      <c r="EY182" s="41"/>
      <c r="EZ182" s="41"/>
      <c r="FA182" s="41"/>
      <c r="FB182" s="41"/>
      <c r="FC182" s="41"/>
      <c r="FD182" s="41"/>
      <c r="FE182" s="41"/>
      <c r="FF182" s="41"/>
      <c r="FG182" s="41"/>
      <c r="FH182" s="41"/>
      <c r="FI182" s="41"/>
      <c r="FJ182" s="41"/>
      <c r="FK182" s="41"/>
      <c r="FL182" s="41"/>
      <c r="FM182" s="41"/>
      <c r="FN182" s="41"/>
      <c r="FO182" s="41"/>
      <c r="FP182" s="41"/>
      <c r="FQ182" s="41"/>
      <c r="FR182" s="41"/>
      <c r="FS182" s="41"/>
      <c r="FT182" s="41"/>
      <c r="FU182" s="41"/>
      <c r="FV182" s="41"/>
      <c r="FW182" s="41"/>
      <c r="FX182" s="41"/>
      <c r="FY182" s="41"/>
      <c r="FZ182" s="41"/>
      <c r="GA182" s="41"/>
      <c r="GB182" s="41"/>
      <c r="GC182" s="41"/>
      <c r="GD182" s="41"/>
      <c r="GE182" s="41"/>
      <c r="GF182" s="41"/>
      <c r="GG182" s="41"/>
      <c r="GH182" s="41"/>
      <c r="GI182" s="41"/>
      <c r="GJ182" s="41"/>
      <c r="GK182" s="41"/>
      <c r="GL182" s="41"/>
      <c r="GM182" s="41"/>
      <c r="GN182" s="41"/>
      <c r="GO182" s="41"/>
      <c r="GP182" s="41"/>
      <c r="GQ182" s="41"/>
      <c r="GR182" s="41"/>
      <c r="GS182" s="41"/>
      <c r="GT182" s="41"/>
      <c r="GU182" s="41"/>
      <c r="GV182" s="41"/>
      <c r="GW182" s="41"/>
      <c r="GX182" s="41"/>
      <c r="GY182" s="41"/>
      <c r="GZ182" s="41"/>
      <c r="HA182" s="41"/>
      <c r="HB182" s="41"/>
      <c r="HC182" s="41"/>
      <c r="HD182" s="41"/>
      <c r="HE182" s="41"/>
      <c r="HF182" s="41"/>
      <c r="HG182" s="41"/>
      <c r="HH182" s="41"/>
      <c r="HI182" s="41"/>
      <c r="HJ182" s="41"/>
      <c r="HK182" s="41"/>
      <c r="HL182" s="41"/>
      <c r="HM182" s="41"/>
      <c r="HN182" s="41"/>
      <c r="HO182" s="41"/>
      <c r="HP182" s="41"/>
      <c r="HQ182" s="41"/>
      <c r="HR182" s="41"/>
      <c r="HS182" s="41"/>
      <c r="HT182" s="41"/>
      <c r="HU182" s="41"/>
      <c r="HV182" s="41"/>
      <c r="HW182" s="41"/>
      <c r="HX182" s="41"/>
      <c r="HY182" s="41"/>
      <c r="HZ182" s="41"/>
      <c r="IA182" s="41"/>
      <c r="IB182" s="41"/>
      <c r="IC182" s="41"/>
      <c r="ID182" s="41"/>
      <c r="IE182" s="41"/>
      <c r="IF182" s="41"/>
      <c r="IG182" s="41"/>
      <c r="IH182" s="41"/>
      <c r="II182" s="41"/>
      <c r="IJ182" s="41"/>
      <c r="IK182" s="41"/>
      <c r="IL182" s="41"/>
      <c r="IM182" s="41"/>
      <c r="IN182" s="41"/>
      <c r="IO182" s="41"/>
      <c r="IP182" s="41"/>
      <c r="IQ182" s="41"/>
      <c r="IR182" s="41"/>
      <c r="IS182" s="41"/>
      <c r="IT182" s="41"/>
      <c r="IU182" s="41"/>
      <c r="IV182" s="41"/>
      <c r="IW182" s="41"/>
      <c r="IX182" s="41"/>
      <c r="IY182" s="41"/>
      <c r="IZ182" s="41"/>
      <c r="JA182" s="41"/>
      <c r="JB182" s="41"/>
      <c r="JC182" s="41"/>
      <c r="JD182" s="41"/>
      <c r="JE182" s="41"/>
      <c r="JF182" s="41"/>
      <c r="JG182" s="41"/>
      <c r="JH182" s="41"/>
      <c r="JI182" s="41"/>
      <c r="JJ182" s="41"/>
      <c r="JK182" s="41"/>
      <c r="JL182" s="41"/>
      <c r="JM182" s="41"/>
      <c r="JN182" s="41"/>
      <c r="JO182" s="41"/>
      <c r="JP182" s="41"/>
      <c r="JQ182" s="41"/>
      <c r="JR182" s="41"/>
      <c r="JS182" s="41"/>
      <c r="JT182" s="41"/>
      <c r="JU182" s="41"/>
      <c r="JV182" s="41"/>
      <c r="JW182" s="41"/>
      <c r="JX182" s="41"/>
      <c r="JY182" s="41"/>
      <c r="JZ182" s="41"/>
      <c r="KA182" s="41"/>
      <c r="KB182" s="41"/>
      <c r="KC182" s="41"/>
      <c r="KD182" s="41"/>
      <c r="KE182" s="41"/>
      <c r="KF182" s="41"/>
      <c r="KG182" s="41"/>
      <c r="KH182" s="41"/>
      <c r="KI182" s="41"/>
      <c r="KJ182" s="41"/>
      <c r="KK182" s="41"/>
      <c r="KL182" s="41"/>
      <c r="KM182" s="41"/>
      <c r="KN182" s="41"/>
      <c r="KO182" s="41"/>
      <c r="KP182" s="41"/>
      <c r="KQ182" s="41"/>
      <c r="KR182" s="41"/>
      <c r="KS182" s="41"/>
      <c r="KT182" s="41"/>
      <c r="KU182" s="41"/>
      <c r="KV182" s="41"/>
      <c r="KW182" s="41"/>
      <c r="KX182" s="41"/>
      <c r="KY182" s="41"/>
      <c r="KZ182" s="41"/>
      <c r="LA182" s="41"/>
      <c r="LB182" s="41"/>
      <c r="LC182" s="41"/>
      <c r="LD182" s="41"/>
      <c r="LE182" s="41"/>
      <c r="LF182" s="41"/>
      <c r="LG182" s="41"/>
      <c r="LH182" s="41"/>
      <c r="LI182" s="41"/>
      <c r="LJ182" s="41"/>
      <c r="LK182" s="41"/>
      <c r="LL182" s="41"/>
      <c r="LM182" s="41"/>
      <c r="LN182" s="41"/>
      <c r="LO182" s="41"/>
      <c r="LP182" s="41"/>
      <c r="LQ182" s="41"/>
      <c r="LR182" s="41"/>
      <c r="LS182" s="41"/>
      <c r="LT182" s="41"/>
      <c r="LU182" s="41"/>
      <c r="LV182" s="41"/>
      <c r="LW182" s="41"/>
      <c r="LX182" s="41"/>
      <c r="LY182" s="41"/>
      <c r="LZ182" s="41"/>
      <c r="MA182" s="41"/>
      <c r="MB182" s="41"/>
      <c r="MC182" s="41"/>
      <c r="MD182" s="41"/>
      <c r="ME182" s="41"/>
      <c r="MF182" s="41"/>
      <c r="MG182" s="41"/>
      <c r="MH182" s="41"/>
      <c r="MI182" s="41"/>
      <c r="MJ182" s="41"/>
      <c r="MK182" s="41"/>
      <c r="ML182" s="41"/>
      <c r="MM182" s="41"/>
      <c r="MN182" s="41"/>
      <c r="MO182" s="41"/>
      <c r="MP182" s="41"/>
      <c r="MQ182" s="41"/>
      <c r="MR182" s="41"/>
      <c r="MS182" s="41"/>
      <c r="MT182" s="41"/>
      <c r="MU182" s="41"/>
      <c r="MV182" s="41"/>
      <c r="MW182" s="41"/>
      <c r="MX182" s="41"/>
      <c r="MY182" s="41"/>
      <c r="MZ182" s="41"/>
      <c r="NA182" s="41"/>
      <c r="NB182" s="41"/>
      <c r="NC182" s="41"/>
      <c r="ND182" s="41"/>
      <c r="NE182" s="41"/>
      <c r="NF182" s="41"/>
      <c r="NG182" s="41"/>
      <c r="NH182" s="41"/>
      <c r="NI182" s="41"/>
      <c r="NJ182" s="41"/>
      <c r="NK182" s="41"/>
      <c r="NL182" s="41"/>
      <c r="NM182" s="41"/>
      <c r="NN182" s="41"/>
      <c r="NO182" s="41"/>
      <c r="NP182" s="41"/>
      <c r="NQ182" s="41"/>
      <c r="NR182" s="41"/>
      <c r="NS182" s="41"/>
      <c r="NT182" s="41"/>
      <c r="NU182" s="41"/>
      <c r="NV182" s="41"/>
      <c r="NW182" s="41"/>
      <c r="NX182" s="41"/>
      <c r="NY182" s="41"/>
      <c r="NZ182" s="41"/>
      <c r="OA182" s="41"/>
      <c r="OB182" s="41"/>
      <c r="OC182" s="41"/>
      <c r="OD182" s="41"/>
      <c r="OE182" s="41"/>
      <c r="OF182" s="41"/>
      <c r="OG182" s="41"/>
      <c r="OH182" s="41"/>
      <c r="OI182" s="41"/>
      <c r="OJ182" s="41"/>
      <c r="OK182" s="41"/>
      <c r="OL182" s="41"/>
      <c r="OM182" s="41"/>
      <c r="ON182" s="41"/>
      <c r="OO182" s="41"/>
      <c r="OP182" s="41"/>
      <c r="OQ182" s="41"/>
      <c r="OR182" s="41"/>
      <c r="OS182" s="41"/>
      <c r="OT182" s="41"/>
      <c r="OU182" s="41"/>
      <c r="OV182" s="41"/>
      <c r="OW182" s="41"/>
      <c r="OX182" s="41"/>
      <c r="OY182" s="41"/>
      <c r="OZ182" s="41"/>
      <c r="PA182" s="41"/>
      <c r="PB182" s="41"/>
      <c r="PC182" s="41"/>
      <c r="PD182" s="41"/>
      <c r="PE182" s="41"/>
      <c r="PF182" s="41"/>
      <c r="PG182" s="41"/>
      <c r="PH182" s="41"/>
      <c r="PI182" s="41"/>
      <c r="PJ182" s="41"/>
      <c r="PK182" s="41"/>
      <c r="PL182" s="41"/>
      <c r="PM182" s="41"/>
      <c r="PN182" s="41"/>
      <c r="PO182" s="41"/>
      <c r="PP182" s="41"/>
      <c r="PQ182" s="41"/>
      <c r="PR182" s="41"/>
      <c r="PS182" s="41"/>
      <c r="PT182" s="41"/>
      <c r="PU182" s="41"/>
      <c r="PV182" s="41"/>
      <c r="PW182" s="41"/>
      <c r="PX182" s="41"/>
      <c r="PY182" s="41"/>
      <c r="PZ182" s="41"/>
      <c r="QA182" s="41"/>
      <c r="QB182" s="41"/>
      <c r="QC182" s="41"/>
      <c r="QD182" s="41"/>
      <c r="QE182" s="41"/>
      <c r="QF182" s="41"/>
      <c r="QG182" s="41"/>
      <c r="QH182" s="41"/>
      <c r="QI182" s="41"/>
      <c r="QJ182" s="41"/>
      <c r="QK182" s="41"/>
      <c r="QL182" s="41"/>
      <c r="QM182" s="41"/>
      <c r="QN182" s="41"/>
      <c r="QO182" s="41"/>
      <c r="QP182" s="41"/>
      <c r="QQ182" s="41"/>
      <c r="QR182" s="41"/>
      <c r="QS182" s="41"/>
      <c r="QT182" s="41"/>
      <c r="QU182" s="41"/>
      <c r="QV182" s="41"/>
      <c r="QW182" s="41"/>
      <c r="QX182" s="41"/>
      <c r="QY182" s="41"/>
      <c r="QZ182" s="41"/>
      <c r="RA182" s="41"/>
      <c r="RB182" s="41"/>
      <c r="RC182" s="41"/>
      <c r="RD182" s="41"/>
      <c r="RE182" s="41"/>
      <c r="RF182" s="41"/>
      <c r="RG182" s="41"/>
      <c r="RH182" s="41"/>
      <c r="RI182" s="41"/>
      <c r="RJ182" s="41"/>
      <c r="RK182" s="41"/>
      <c r="RL182" s="41"/>
      <c r="RM182" s="41"/>
      <c r="RN182" s="41"/>
      <c r="RO182" s="41"/>
      <c r="RP182" s="41"/>
      <c r="RQ182" s="41"/>
      <c r="RR182" s="41"/>
      <c r="RS182" s="41"/>
      <c r="RT182" s="41"/>
      <c r="RU182" s="41"/>
      <c r="RV182" s="41"/>
      <c r="RW182" s="41"/>
      <c r="RX182" s="41"/>
      <c r="RY182" s="41"/>
      <c r="RZ182" s="41"/>
      <c r="SA182" s="41"/>
      <c r="SB182" s="41"/>
      <c r="SC182" s="41"/>
      <c r="SD182" s="41"/>
      <c r="SE182" s="41"/>
      <c r="SF182" s="41"/>
      <c r="SG182" s="41"/>
      <c r="SH182" s="41"/>
      <c r="SI182" s="41"/>
      <c r="SJ182" s="41"/>
      <c r="SK182" s="41"/>
      <c r="SL182" s="41"/>
      <c r="SM182" s="41"/>
      <c r="SN182" s="41"/>
      <c r="SO182" s="41"/>
      <c r="SP182" s="41"/>
      <c r="SQ182" s="41"/>
      <c r="SR182" s="41"/>
      <c r="SS182" s="41"/>
      <c r="ST182" s="41"/>
      <c r="SU182" s="41"/>
      <c r="SV182" s="41"/>
      <c r="SW182" s="41"/>
      <c r="SX182" s="41"/>
      <c r="SY182" s="41"/>
      <c r="SZ182" s="41"/>
      <c r="TA182" s="41"/>
      <c r="TB182" s="41"/>
      <c r="TC182" s="41"/>
      <c r="TD182" s="41"/>
      <c r="TE182" s="41"/>
      <c r="TF182" s="41"/>
      <c r="TG182" s="41"/>
      <c r="TH182" s="41"/>
      <c r="TI182" s="41"/>
      <c r="TJ182" s="41"/>
      <c r="TK182" s="41"/>
      <c r="TL182" s="41"/>
      <c r="TM182" s="41"/>
      <c r="TN182" s="41"/>
      <c r="TO182" s="41"/>
      <c r="TP182" s="41"/>
      <c r="TQ182" s="41"/>
      <c r="TR182" s="41"/>
      <c r="TS182" s="41"/>
      <c r="TT182" s="41"/>
      <c r="TU182" s="41"/>
      <c r="TV182" s="41"/>
      <c r="TW182" s="41"/>
      <c r="TX182" s="41"/>
      <c r="TY182" s="41"/>
      <c r="TZ182" s="41"/>
      <c r="UA182" s="41"/>
      <c r="UB182" s="41"/>
      <c r="UC182" s="41"/>
      <c r="UD182" s="41"/>
      <c r="UE182" s="41"/>
      <c r="UF182" s="41"/>
      <c r="UG182" s="41"/>
      <c r="UH182" s="41"/>
      <c r="UI182" s="41"/>
      <c r="UJ182" s="41"/>
      <c r="UK182" s="41"/>
      <c r="UL182" s="41"/>
    </row>
    <row r="183" spans="1:558" s="49" customFormat="1" ht="33.75" x14ac:dyDescent="0.2">
      <c r="A183" s="111"/>
      <c r="B183" s="112"/>
      <c r="C183" s="77" t="s">
        <v>20</v>
      </c>
      <c r="D183" s="74" t="s">
        <v>88</v>
      </c>
      <c r="E183" s="42">
        <v>741</v>
      </c>
      <c r="F183" s="37" t="s">
        <v>8</v>
      </c>
      <c r="G183" s="5">
        <f t="shared" si="66"/>
        <v>199799411.97000003</v>
      </c>
      <c r="H183" s="36">
        <f>H184+H189</f>
        <v>38361134.160000004</v>
      </c>
      <c r="I183" s="5">
        <f>I184+I189</f>
        <v>39914639.160000004</v>
      </c>
      <c r="J183" s="5">
        <f>J184+J189</f>
        <v>38839123.329999998</v>
      </c>
      <c r="K183" s="5">
        <f>K184+K189</f>
        <v>41639192.770000003</v>
      </c>
      <c r="L183" s="5">
        <f>L184+L189</f>
        <v>41045322.550000004</v>
      </c>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c r="BI183" s="41"/>
      <c r="BJ183" s="41"/>
      <c r="BK183" s="41"/>
      <c r="BL183" s="41"/>
      <c r="BM183" s="41"/>
      <c r="BN183" s="41"/>
      <c r="BO183" s="41"/>
      <c r="BP183" s="41"/>
      <c r="BQ183" s="41"/>
      <c r="BR183" s="41"/>
      <c r="BS183" s="41"/>
      <c r="BT183" s="41"/>
      <c r="BU183" s="41"/>
      <c r="BV183" s="41"/>
      <c r="BW183" s="41"/>
      <c r="BX183" s="41"/>
      <c r="BY183" s="41"/>
      <c r="BZ183" s="41"/>
      <c r="CA183" s="41"/>
      <c r="CB183" s="41"/>
      <c r="CC183" s="41"/>
      <c r="CD183" s="41"/>
      <c r="CE183" s="41"/>
      <c r="CF183" s="41"/>
      <c r="CG183" s="41"/>
      <c r="CH183" s="41"/>
      <c r="CI183" s="41"/>
      <c r="CJ183" s="41"/>
      <c r="CK183" s="41"/>
      <c r="CL183" s="41"/>
      <c r="CM183" s="41"/>
      <c r="CN183" s="41"/>
      <c r="CO183" s="41"/>
      <c r="CP183" s="41"/>
      <c r="CQ183" s="41"/>
      <c r="CR183" s="41"/>
      <c r="CS183" s="41"/>
      <c r="CT183" s="41"/>
      <c r="CU183" s="41"/>
      <c r="CV183" s="41"/>
      <c r="CW183" s="41"/>
      <c r="CX183" s="41"/>
      <c r="CY183" s="41"/>
      <c r="CZ183" s="41"/>
      <c r="DA183" s="41"/>
      <c r="DB183" s="41"/>
      <c r="DC183" s="41"/>
      <c r="DD183" s="41"/>
      <c r="DE183" s="41"/>
      <c r="DF183" s="41"/>
      <c r="DG183" s="41"/>
      <c r="DH183" s="41"/>
      <c r="DI183" s="41"/>
      <c r="DJ183" s="41"/>
      <c r="DK183" s="41"/>
      <c r="DL183" s="41"/>
      <c r="DM183" s="41"/>
      <c r="DN183" s="41"/>
      <c r="DO183" s="41"/>
      <c r="DP183" s="41"/>
      <c r="DQ183" s="41"/>
      <c r="DR183" s="41"/>
      <c r="DS183" s="41"/>
      <c r="DT183" s="41"/>
      <c r="DU183" s="41"/>
      <c r="DV183" s="41"/>
      <c r="DW183" s="41"/>
      <c r="DX183" s="41"/>
      <c r="DY183" s="41"/>
      <c r="DZ183" s="41"/>
      <c r="EA183" s="41"/>
      <c r="EB183" s="41"/>
      <c r="EC183" s="41"/>
      <c r="ED183" s="41"/>
      <c r="EE183" s="41"/>
      <c r="EF183" s="41"/>
      <c r="EG183" s="41"/>
      <c r="EH183" s="41"/>
      <c r="EI183" s="41"/>
      <c r="EJ183" s="41"/>
      <c r="EK183" s="41"/>
      <c r="EL183" s="41"/>
      <c r="EM183" s="41"/>
      <c r="EN183" s="41"/>
      <c r="EO183" s="41"/>
      <c r="EP183" s="41"/>
      <c r="EQ183" s="41"/>
      <c r="ER183" s="41"/>
      <c r="ES183" s="41"/>
      <c r="ET183" s="41"/>
      <c r="EU183" s="41"/>
      <c r="EV183" s="41"/>
      <c r="EW183" s="41"/>
      <c r="EX183" s="41"/>
      <c r="EY183" s="41"/>
      <c r="EZ183" s="41"/>
      <c r="FA183" s="41"/>
      <c r="FB183" s="41"/>
      <c r="FC183" s="41"/>
      <c r="FD183" s="41"/>
      <c r="FE183" s="41"/>
      <c r="FF183" s="41"/>
      <c r="FG183" s="41"/>
      <c r="FH183" s="41"/>
      <c r="FI183" s="41"/>
      <c r="FJ183" s="41"/>
      <c r="FK183" s="41"/>
      <c r="FL183" s="41"/>
      <c r="FM183" s="41"/>
      <c r="FN183" s="41"/>
      <c r="FO183" s="41"/>
      <c r="FP183" s="41"/>
      <c r="FQ183" s="41"/>
      <c r="FR183" s="41"/>
      <c r="FS183" s="41"/>
      <c r="FT183" s="41"/>
      <c r="FU183" s="41"/>
      <c r="FV183" s="41"/>
      <c r="FW183" s="41"/>
      <c r="FX183" s="41"/>
      <c r="FY183" s="41"/>
      <c r="FZ183" s="41"/>
      <c r="GA183" s="41"/>
      <c r="GB183" s="41"/>
      <c r="GC183" s="41"/>
      <c r="GD183" s="41"/>
      <c r="GE183" s="41"/>
      <c r="GF183" s="41"/>
      <c r="GG183" s="41"/>
      <c r="GH183" s="41"/>
      <c r="GI183" s="41"/>
      <c r="GJ183" s="41"/>
      <c r="GK183" s="41"/>
      <c r="GL183" s="41"/>
      <c r="GM183" s="41"/>
      <c r="GN183" s="41"/>
      <c r="GO183" s="41"/>
      <c r="GP183" s="41"/>
      <c r="GQ183" s="41"/>
      <c r="GR183" s="41"/>
      <c r="GS183" s="41"/>
      <c r="GT183" s="41"/>
      <c r="GU183" s="41"/>
      <c r="GV183" s="41"/>
      <c r="GW183" s="41"/>
      <c r="GX183" s="41"/>
      <c r="GY183" s="41"/>
      <c r="GZ183" s="41"/>
      <c r="HA183" s="41"/>
      <c r="HB183" s="41"/>
      <c r="HC183" s="41"/>
      <c r="HD183" s="41"/>
      <c r="HE183" s="41"/>
      <c r="HF183" s="41"/>
      <c r="HG183" s="41"/>
      <c r="HH183" s="41"/>
      <c r="HI183" s="41"/>
      <c r="HJ183" s="41"/>
      <c r="HK183" s="41"/>
      <c r="HL183" s="41"/>
      <c r="HM183" s="41"/>
      <c r="HN183" s="41"/>
      <c r="HO183" s="41"/>
      <c r="HP183" s="41"/>
      <c r="HQ183" s="41"/>
      <c r="HR183" s="41"/>
      <c r="HS183" s="41"/>
      <c r="HT183" s="41"/>
      <c r="HU183" s="41"/>
      <c r="HV183" s="41"/>
      <c r="HW183" s="41"/>
      <c r="HX183" s="41"/>
      <c r="HY183" s="41"/>
      <c r="HZ183" s="41"/>
      <c r="IA183" s="41"/>
      <c r="IB183" s="41"/>
      <c r="IC183" s="41"/>
      <c r="ID183" s="41"/>
      <c r="IE183" s="41"/>
      <c r="IF183" s="41"/>
      <c r="IG183" s="41"/>
      <c r="IH183" s="41"/>
      <c r="II183" s="41"/>
      <c r="IJ183" s="41"/>
      <c r="IK183" s="41"/>
      <c r="IL183" s="41"/>
      <c r="IM183" s="41"/>
      <c r="IN183" s="41"/>
      <c r="IO183" s="41"/>
      <c r="IP183" s="41"/>
      <c r="IQ183" s="41"/>
      <c r="IR183" s="41"/>
      <c r="IS183" s="41"/>
      <c r="IT183" s="41"/>
      <c r="IU183" s="41"/>
      <c r="IV183" s="41"/>
      <c r="IW183" s="41"/>
      <c r="IX183" s="41"/>
      <c r="IY183" s="41"/>
      <c r="IZ183" s="41"/>
      <c r="JA183" s="41"/>
      <c r="JB183" s="41"/>
      <c r="JC183" s="41"/>
      <c r="JD183" s="41"/>
      <c r="JE183" s="41"/>
      <c r="JF183" s="41"/>
      <c r="JG183" s="41"/>
      <c r="JH183" s="41"/>
      <c r="JI183" s="41"/>
      <c r="JJ183" s="41"/>
      <c r="JK183" s="41"/>
      <c r="JL183" s="41"/>
      <c r="JM183" s="41"/>
      <c r="JN183" s="41"/>
      <c r="JO183" s="41"/>
      <c r="JP183" s="41"/>
      <c r="JQ183" s="41"/>
      <c r="JR183" s="41"/>
      <c r="JS183" s="41"/>
      <c r="JT183" s="41"/>
      <c r="JU183" s="41"/>
      <c r="JV183" s="41"/>
      <c r="JW183" s="41"/>
      <c r="JX183" s="41"/>
      <c r="JY183" s="41"/>
      <c r="JZ183" s="41"/>
      <c r="KA183" s="41"/>
      <c r="KB183" s="41"/>
      <c r="KC183" s="41"/>
      <c r="KD183" s="41"/>
      <c r="KE183" s="41"/>
      <c r="KF183" s="41"/>
      <c r="KG183" s="41"/>
      <c r="KH183" s="41"/>
      <c r="KI183" s="41"/>
      <c r="KJ183" s="41"/>
      <c r="KK183" s="41"/>
      <c r="KL183" s="41"/>
      <c r="KM183" s="41"/>
      <c r="KN183" s="41"/>
      <c r="KO183" s="41"/>
      <c r="KP183" s="41"/>
      <c r="KQ183" s="41"/>
      <c r="KR183" s="41"/>
      <c r="KS183" s="41"/>
      <c r="KT183" s="41"/>
      <c r="KU183" s="41"/>
      <c r="KV183" s="41"/>
      <c r="KW183" s="41"/>
      <c r="KX183" s="41"/>
      <c r="KY183" s="41"/>
      <c r="KZ183" s="41"/>
      <c r="LA183" s="41"/>
      <c r="LB183" s="41"/>
      <c r="LC183" s="41"/>
      <c r="LD183" s="41"/>
      <c r="LE183" s="41"/>
      <c r="LF183" s="41"/>
      <c r="LG183" s="41"/>
      <c r="LH183" s="41"/>
      <c r="LI183" s="41"/>
      <c r="LJ183" s="41"/>
      <c r="LK183" s="41"/>
      <c r="LL183" s="41"/>
      <c r="LM183" s="41"/>
      <c r="LN183" s="41"/>
      <c r="LO183" s="41"/>
      <c r="LP183" s="41"/>
      <c r="LQ183" s="41"/>
      <c r="LR183" s="41"/>
      <c r="LS183" s="41"/>
      <c r="LT183" s="41"/>
      <c r="LU183" s="41"/>
      <c r="LV183" s="41"/>
      <c r="LW183" s="41"/>
      <c r="LX183" s="41"/>
      <c r="LY183" s="41"/>
      <c r="LZ183" s="41"/>
      <c r="MA183" s="41"/>
      <c r="MB183" s="41"/>
      <c r="MC183" s="41"/>
      <c r="MD183" s="41"/>
      <c r="ME183" s="41"/>
      <c r="MF183" s="41"/>
      <c r="MG183" s="41"/>
      <c r="MH183" s="41"/>
      <c r="MI183" s="41"/>
      <c r="MJ183" s="41"/>
      <c r="MK183" s="41"/>
      <c r="ML183" s="41"/>
      <c r="MM183" s="41"/>
      <c r="MN183" s="41"/>
      <c r="MO183" s="41"/>
      <c r="MP183" s="41"/>
      <c r="MQ183" s="41"/>
      <c r="MR183" s="41"/>
      <c r="MS183" s="41"/>
      <c r="MT183" s="41"/>
      <c r="MU183" s="41"/>
      <c r="MV183" s="41"/>
      <c r="MW183" s="41"/>
      <c r="MX183" s="41"/>
      <c r="MY183" s="41"/>
      <c r="MZ183" s="41"/>
      <c r="NA183" s="41"/>
      <c r="NB183" s="41"/>
      <c r="NC183" s="41"/>
      <c r="ND183" s="41"/>
      <c r="NE183" s="41"/>
      <c r="NF183" s="41"/>
      <c r="NG183" s="41"/>
      <c r="NH183" s="41"/>
      <c r="NI183" s="41"/>
      <c r="NJ183" s="41"/>
      <c r="NK183" s="41"/>
      <c r="NL183" s="41"/>
      <c r="NM183" s="41"/>
      <c r="NN183" s="41"/>
      <c r="NO183" s="41"/>
      <c r="NP183" s="41"/>
      <c r="NQ183" s="41"/>
      <c r="NR183" s="41"/>
      <c r="NS183" s="41"/>
      <c r="NT183" s="41"/>
      <c r="NU183" s="41"/>
      <c r="NV183" s="41"/>
      <c r="NW183" s="41"/>
      <c r="NX183" s="41"/>
      <c r="NY183" s="41"/>
      <c r="NZ183" s="41"/>
      <c r="OA183" s="41"/>
      <c r="OB183" s="41"/>
      <c r="OC183" s="41"/>
      <c r="OD183" s="41"/>
      <c r="OE183" s="41"/>
      <c r="OF183" s="41"/>
      <c r="OG183" s="41"/>
      <c r="OH183" s="41"/>
      <c r="OI183" s="41"/>
      <c r="OJ183" s="41"/>
      <c r="OK183" s="41"/>
      <c r="OL183" s="41"/>
      <c r="OM183" s="41"/>
      <c r="ON183" s="41"/>
      <c r="OO183" s="41"/>
      <c r="OP183" s="41"/>
      <c r="OQ183" s="41"/>
      <c r="OR183" s="41"/>
      <c r="OS183" s="41"/>
      <c r="OT183" s="41"/>
      <c r="OU183" s="41"/>
      <c r="OV183" s="41"/>
      <c r="OW183" s="41"/>
      <c r="OX183" s="41"/>
      <c r="OY183" s="41"/>
      <c r="OZ183" s="41"/>
      <c r="PA183" s="41"/>
      <c r="PB183" s="41"/>
      <c r="PC183" s="41"/>
      <c r="PD183" s="41"/>
      <c r="PE183" s="41"/>
      <c r="PF183" s="41"/>
      <c r="PG183" s="41"/>
      <c r="PH183" s="41"/>
      <c r="PI183" s="41"/>
      <c r="PJ183" s="41"/>
      <c r="PK183" s="41"/>
      <c r="PL183" s="41"/>
      <c r="PM183" s="41"/>
      <c r="PN183" s="41"/>
      <c r="PO183" s="41"/>
      <c r="PP183" s="41"/>
      <c r="PQ183" s="41"/>
      <c r="PR183" s="41"/>
      <c r="PS183" s="41"/>
      <c r="PT183" s="41"/>
      <c r="PU183" s="41"/>
      <c r="PV183" s="41"/>
      <c r="PW183" s="41"/>
      <c r="PX183" s="41"/>
      <c r="PY183" s="41"/>
      <c r="PZ183" s="41"/>
      <c r="QA183" s="41"/>
      <c r="QB183" s="41"/>
      <c r="QC183" s="41"/>
      <c r="QD183" s="41"/>
      <c r="QE183" s="41"/>
      <c r="QF183" s="41"/>
      <c r="QG183" s="41"/>
      <c r="QH183" s="41"/>
      <c r="QI183" s="41"/>
      <c r="QJ183" s="41"/>
      <c r="QK183" s="41"/>
      <c r="QL183" s="41"/>
      <c r="QM183" s="41"/>
      <c r="QN183" s="41"/>
      <c r="QO183" s="41"/>
      <c r="QP183" s="41"/>
      <c r="QQ183" s="41"/>
      <c r="QR183" s="41"/>
      <c r="QS183" s="41"/>
      <c r="QT183" s="41"/>
      <c r="QU183" s="41"/>
      <c r="QV183" s="41"/>
      <c r="QW183" s="41"/>
      <c r="QX183" s="41"/>
      <c r="QY183" s="41"/>
      <c r="QZ183" s="41"/>
      <c r="RA183" s="41"/>
      <c r="RB183" s="41"/>
      <c r="RC183" s="41"/>
      <c r="RD183" s="41"/>
      <c r="RE183" s="41"/>
      <c r="RF183" s="41"/>
      <c r="RG183" s="41"/>
      <c r="RH183" s="41"/>
      <c r="RI183" s="41"/>
      <c r="RJ183" s="41"/>
      <c r="RK183" s="41"/>
      <c r="RL183" s="41"/>
      <c r="RM183" s="41"/>
      <c r="RN183" s="41"/>
      <c r="RO183" s="41"/>
      <c r="RP183" s="41"/>
      <c r="RQ183" s="41"/>
      <c r="RR183" s="41"/>
      <c r="RS183" s="41"/>
      <c r="RT183" s="41"/>
      <c r="RU183" s="41"/>
      <c r="RV183" s="41"/>
      <c r="RW183" s="41"/>
      <c r="RX183" s="41"/>
      <c r="RY183" s="41"/>
      <c r="RZ183" s="41"/>
      <c r="SA183" s="41"/>
      <c r="SB183" s="41"/>
      <c r="SC183" s="41"/>
      <c r="SD183" s="41"/>
      <c r="SE183" s="41"/>
      <c r="SF183" s="41"/>
      <c r="SG183" s="41"/>
      <c r="SH183" s="41"/>
      <c r="SI183" s="41"/>
      <c r="SJ183" s="41"/>
      <c r="SK183" s="41"/>
      <c r="SL183" s="41"/>
      <c r="SM183" s="41"/>
      <c r="SN183" s="41"/>
      <c r="SO183" s="41"/>
      <c r="SP183" s="41"/>
      <c r="SQ183" s="41"/>
      <c r="SR183" s="41"/>
      <c r="SS183" s="41"/>
      <c r="ST183" s="41"/>
      <c r="SU183" s="41"/>
      <c r="SV183" s="41"/>
      <c r="SW183" s="41"/>
      <c r="SX183" s="41"/>
      <c r="SY183" s="41"/>
      <c r="SZ183" s="41"/>
      <c r="TA183" s="41"/>
      <c r="TB183" s="41"/>
      <c r="TC183" s="41"/>
      <c r="TD183" s="41"/>
      <c r="TE183" s="41"/>
      <c r="TF183" s="41"/>
      <c r="TG183" s="41"/>
      <c r="TH183" s="41"/>
      <c r="TI183" s="41"/>
      <c r="TJ183" s="41"/>
      <c r="TK183" s="41"/>
      <c r="TL183" s="41"/>
      <c r="TM183" s="41"/>
      <c r="TN183" s="41"/>
      <c r="TO183" s="41"/>
      <c r="TP183" s="41"/>
      <c r="TQ183" s="41"/>
      <c r="TR183" s="41"/>
      <c r="TS183" s="41"/>
      <c r="TT183" s="41"/>
      <c r="TU183" s="41"/>
      <c r="TV183" s="41"/>
      <c r="TW183" s="41"/>
      <c r="TX183" s="41"/>
      <c r="TY183" s="41"/>
      <c r="TZ183" s="41"/>
      <c r="UA183" s="41"/>
      <c r="UB183" s="41"/>
      <c r="UC183" s="41"/>
      <c r="UD183" s="41"/>
      <c r="UE183" s="41"/>
      <c r="UF183" s="41"/>
      <c r="UG183" s="41"/>
      <c r="UH183" s="41"/>
      <c r="UI183" s="41"/>
      <c r="UJ183" s="41"/>
      <c r="UK183" s="41"/>
      <c r="UL183" s="41"/>
    </row>
    <row r="184" spans="1:558" s="49" customFormat="1" ht="33.75" x14ac:dyDescent="0.2">
      <c r="A184" s="74">
        <v>66</v>
      </c>
      <c r="B184" s="76" t="s">
        <v>129</v>
      </c>
      <c r="C184" s="77" t="s">
        <v>20</v>
      </c>
      <c r="D184" s="74" t="s">
        <v>88</v>
      </c>
      <c r="E184" s="42">
        <v>741</v>
      </c>
      <c r="F184" s="37" t="s">
        <v>8</v>
      </c>
      <c r="G184" s="5">
        <f t="shared" si="66"/>
        <v>2000000</v>
      </c>
      <c r="H184" s="36">
        <f>H185</f>
        <v>2000000</v>
      </c>
      <c r="I184" s="5">
        <f t="shared" ref="I184:L184" si="82">I185</f>
        <v>0</v>
      </c>
      <c r="J184" s="5">
        <f t="shared" si="82"/>
        <v>0</v>
      </c>
      <c r="K184" s="5">
        <f t="shared" si="82"/>
        <v>0</v>
      </c>
      <c r="L184" s="5">
        <f t="shared" si="82"/>
        <v>0</v>
      </c>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c r="BI184" s="41"/>
      <c r="BJ184" s="41"/>
      <c r="BK184" s="41"/>
      <c r="BL184" s="41"/>
      <c r="BM184" s="41"/>
      <c r="BN184" s="41"/>
      <c r="BO184" s="41"/>
      <c r="BP184" s="41"/>
      <c r="BQ184" s="41"/>
      <c r="BR184" s="41"/>
      <c r="BS184" s="41"/>
      <c r="BT184" s="41"/>
      <c r="BU184" s="41"/>
      <c r="BV184" s="41"/>
      <c r="BW184" s="41"/>
      <c r="BX184" s="41"/>
      <c r="BY184" s="41"/>
      <c r="BZ184" s="41"/>
      <c r="CA184" s="41"/>
      <c r="CB184" s="41"/>
      <c r="CC184" s="41"/>
      <c r="CD184" s="41"/>
      <c r="CE184" s="41"/>
      <c r="CF184" s="41"/>
      <c r="CG184" s="41"/>
      <c r="CH184" s="41"/>
      <c r="CI184" s="41"/>
      <c r="CJ184" s="41"/>
      <c r="CK184" s="41"/>
      <c r="CL184" s="41"/>
      <c r="CM184" s="41"/>
      <c r="CN184" s="41"/>
      <c r="CO184" s="41"/>
      <c r="CP184" s="41"/>
      <c r="CQ184" s="41"/>
      <c r="CR184" s="41"/>
      <c r="CS184" s="41"/>
      <c r="CT184" s="41"/>
      <c r="CU184" s="41"/>
      <c r="CV184" s="41"/>
      <c r="CW184" s="41"/>
      <c r="CX184" s="41"/>
      <c r="CY184" s="41"/>
      <c r="CZ184" s="41"/>
      <c r="DA184" s="41"/>
      <c r="DB184" s="41"/>
      <c r="DC184" s="41"/>
      <c r="DD184" s="41"/>
      <c r="DE184" s="41"/>
      <c r="DF184" s="41"/>
      <c r="DG184" s="41"/>
      <c r="DH184" s="41"/>
      <c r="DI184" s="41"/>
      <c r="DJ184" s="41"/>
      <c r="DK184" s="41"/>
      <c r="DL184" s="41"/>
      <c r="DM184" s="41"/>
      <c r="DN184" s="41"/>
      <c r="DO184" s="41"/>
      <c r="DP184" s="41"/>
      <c r="DQ184" s="41"/>
      <c r="DR184" s="41"/>
      <c r="DS184" s="41"/>
      <c r="DT184" s="41"/>
      <c r="DU184" s="41"/>
      <c r="DV184" s="41"/>
      <c r="DW184" s="41"/>
      <c r="DX184" s="41"/>
      <c r="DY184" s="41"/>
      <c r="DZ184" s="41"/>
      <c r="EA184" s="41"/>
      <c r="EB184" s="41"/>
      <c r="EC184" s="41"/>
      <c r="ED184" s="41"/>
      <c r="EE184" s="41"/>
      <c r="EF184" s="41"/>
      <c r="EG184" s="41"/>
      <c r="EH184" s="41"/>
      <c r="EI184" s="41"/>
      <c r="EJ184" s="41"/>
      <c r="EK184" s="41"/>
      <c r="EL184" s="41"/>
      <c r="EM184" s="41"/>
      <c r="EN184" s="41"/>
      <c r="EO184" s="41"/>
      <c r="EP184" s="41"/>
      <c r="EQ184" s="41"/>
      <c r="ER184" s="41"/>
      <c r="ES184" s="41"/>
      <c r="ET184" s="41"/>
      <c r="EU184" s="41"/>
      <c r="EV184" s="41"/>
      <c r="EW184" s="41"/>
      <c r="EX184" s="41"/>
      <c r="EY184" s="41"/>
      <c r="EZ184" s="41"/>
      <c r="FA184" s="41"/>
      <c r="FB184" s="41"/>
      <c r="FC184" s="41"/>
      <c r="FD184" s="41"/>
      <c r="FE184" s="41"/>
      <c r="FF184" s="41"/>
      <c r="FG184" s="41"/>
      <c r="FH184" s="41"/>
      <c r="FI184" s="41"/>
      <c r="FJ184" s="41"/>
      <c r="FK184" s="41"/>
      <c r="FL184" s="41"/>
      <c r="FM184" s="41"/>
      <c r="FN184" s="41"/>
      <c r="FO184" s="41"/>
      <c r="FP184" s="41"/>
      <c r="FQ184" s="41"/>
      <c r="FR184" s="41"/>
      <c r="FS184" s="41"/>
      <c r="FT184" s="41"/>
      <c r="FU184" s="41"/>
      <c r="FV184" s="41"/>
      <c r="FW184" s="41"/>
      <c r="FX184" s="41"/>
      <c r="FY184" s="41"/>
      <c r="FZ184" s="41"/>
      <c r="GA184" s="41"/>
      <c r="GB184" s="41"/>
      <c r="GC184" s="41"/>
      <c r="GD184" s="41"/>
      <c r="GE184" s="41"/>
      <c r="GF184" s="41"/>
      <c r="GG184" s="41"/>
      <c r="GH184" s="41"/>
      <c r="GI184" s="41"/>
      <c r="GJ184" s="41"/>
      <c r="GK184" s="41"/>
      <c r="GL184" s="41"/>
      <c r="GM184" s="41"/>
      <c r="GN184" s="41"/>
      <c r="GO184" s="41"/>
      <c r="GP184" s="41"/>
      <c r="GQ184" s="41"/>
      <c r="GR184" s="41"/>
      <c r="GS184" s="41"/>
      <c r="GT184" s="41"/>
      <c r="GU184" s="41"/>
      <c r="GV184" s="41"/>
      <c r="GW184" s="41"/>
      <c r="GX184" s="41"/>
      <c r="GY184" s="41"/>
      <c r="GZ184" s="41"/>
      <c r="HA184" s="41"/>
      <c r="HB184" s="41"/>
      <c r="HC184" s="41"/>
      <c r="HD184" s="41"/>
      <c r="HE184" s="41"/>
      <c r="HF184" s="41"/>
      <c r="HG184" s="41"/>
      <c r="HH184" s="41"/>
      <c r="HI184" s="41"/>
      <c r="HJ184" s="41"/>
      <c r="HK184" s="41"/>
      <c r="HL184" s="41"/>
      <c r="HM184" s="41"/>
      <c r="HN184" s="41"/>
      <c r="HO184" s="41"/>
      <c r="HP184" s="41"/>
      <c r="HQ184" s="41"/>
      <c r="HR184" s="41"/>
      <c r="HS184" s="41"/>
      <c r="HT184" s="41"/>
      <c r="HU184" s="41"/>
      <c r="HV184" s="41"/>
      <c r="HW184" s="41"/>
      <c r="HX184" s="41"/>
      <c r="HY184" s="41"/>
      <c r="HZ184" s="41"/>
      <c r="IA184" s="41"/>
      <c r="IB184" s="41"/>
      <c r="IC184" s="41"/>
      <c r="ID184" s="41"/>
      <c r="IE184" s="41"/>
      <c r="IF184" s="41"/>
      <c r="IG184" s="41"/>
      <c r="IH184" s="41"/>
      <c r="II184" s="41"/>
      <c r="IJ184" s="41"/>
      <c r="IK184" s="41"/>
      <c r="IL184" s="41"/>
      <c r="IM184" s="41"/>
      <c r="IN184" s="41"/>
      <c r="IO184" s="41"/>
      <c r="IP184" s="41"/>
      <c r="IQ184" s="41"/>
      <c r="IR184" s="41"/>
      <c r="IS184" s="41"/>
      <c r="IT184" s="41"/>
      <c r="IU184" s="41"/>
      <c r="IV184" s="41"/>
      <c r="IW184" s="41"/>
      <c r="IX184" s="41"/>
      <c r="IY184" s="41"/>
      <c r="IZ184" s="41"/>
      <c r="JA184" s="41"/>
      <c r="JB184" s="41"/>
      <c r="JC184" s="41"/>
      <c r="JD184" s="41"/>
      <c r="JE184" s="41"/>
      <c r="JF184" s="41"/>
      <c r="JG184" s="41"/>
      <c r="JH184" s="41"/>
      <c r="JI184" s="41"/>
      <c r="JJ184" s="41"/>
      <c r="JK184" s="41"/>
      <c r="JL184" s="41"/>
      <c r="JM184" s="41"/>
      <c r="JN184" s="41"/>
      <c r="JO184" s="41"/>
      <c r="JP184" s="41"/>
      <c r="JQ184" s="41"/>
      <c r="JR184" s="41"/>
      <c r="JS184" s="41"/>
      <c r="JT184" s="41"/>
      <c r="JU184" s="41"/>
      <c r="JV184" s="41"/>
      <c r="JW184" s="41"/>
      <c r="JX184" s="41"/>
      <c r="JY184" s="41"/>
      <c r="JZ184" s="41"/>
      <c r="KA184" s="41"/>
      <c r="KB184" s="41"/>
      <c r="KC184" s="41"/>
      <c r="KD184" s="41"/>
      <c r="KE184" s="41"/>
      <c r="KF184" s="41"/>
      <c r="KG184" s="41"/>
      <c r="KH184" s="41"/>
      <c r="KI184" s="41"/>
      <c r="KJ184" s="41"/>
      <c r="KK184" s="41"/>
      <c r="KL184" s="41"/>
      <c r="KM184" s="41"/>
      <c r="KN184" s="41"/>
      <c r="KO184" s="41"/>
      <c r="KP184" s="41"/>
      <c r="KQ184" s="41"/>
      <c r="KR184" s="41"/>
      <c r="KS184" s="41"/>
      <c r="KT184" s="41"/>
      <c r="KU184" s="41"/>
      <c r="KV184" s="41"/>
      <c r="KW184" s="41"/>
      <c r="KX184" s="41"/>
      <c r="KY184" s="41"/>
      <c r="KZ184" s="41"/>
      <c r="LA184" s="41"/>
      <c r="LB184" s="41"/>
      <c r="LC184" s="41"/>
      <c r="LD184" s="41"/>
      <c r="LE184" s="41"/>
      <c r="LF184" s="41"/>
      <c r="LG184" s="41"/>
      <c r="LH184" s="41"/>
      <c r="LI184" s="41"/>
      <c r="LJ184" s="41"/>
      <c r="LK184" s="41"/>
      <c r="LL184" s="41"/>
      <c r="LM184" s="41"/>
      <c r="LN184" s="41"/>
      <c r="LO184" s="41"/>
      <c r="LP184" s="41"/>
      <c r="LQ184" s="41"/>
      <c r="LR184" s="41"/>
      <c r="LS184" s="41"/>
      <c r="LT184" s="41"/>
      <c r="LU184" s="41"/>
      <c r="LV184" s="41"/>
      <c r="LW184" s="41"/>
      <c r="LX184" s="41"/>
      <c r="LY184" s="41"/>
      <c r="LZ184" s="41"/>
      <c r="MA184" s="41"/>
      <c r="MB184" s="41"/>
      <c r="MC184" s="41"/>
      <c r="MD184" s="41"/>
      <c r="ME184" s="41"/>
      <c r="MF184" s="41"/>
      <c r="MG184" s="41"/>
      <c r="MH184" s="41"/>
      <c r="MI184" s="41"/>
      <c r="MJ184" s="41"/>
      <c r="MK184" s="41"/>
      <c r="ML184" s="41"/>
      <c r="MM184" s="41"/>
      <c r="MN184" s="41"/>
      <c r="MO184" s="41"/>
      <c r="MP184" s="41"/>
      <c r="MQ184" s="41"/>
      <c r="MR184" s="41"/>
      <c r="MS184" s="41"/>
      <c r="MT184" s="41"/>
      <c r="MU184" s="41"/>
      <c r="MV184" s="41"/>
      <c r="MW184" s="41"/>
      <c r="MX184" s="41"/>
      <c r="MY184" s="41"/>
      <c r="MZ184" s="41"/>
      <c r="NA184" s="41"/>
      <c r="NB184" s="41"/>
      <c r="NC184" s="41"/>
      <c r="ND184" s="41"/>
      <c r="NE184" s="41"/>
      <c r="NF184" s="41"/>
      <c r="NG184" s="41"/>
      <c r="NH184" s="41"/>
      <c r="NI184" s="41"/>
      <c r="NJ184" s="41"/>
      <c r="NK184" s="41"/>
      <c r="NL184" s="41"/>
      <c r="NM184" s="41"/>
      <c r="NN184" s="41"/>
      <c r="NO184" s="41"/>
      <c r="NP184" s="41"/>
      <c r="NQ184" s="41"/>
      <c r="NR184" s="41"/>
      <c r="NS184" s="41"/>
      <c r="NT184" s="41"/>
      <c r="NU184" s="41"/>
      <c r="NV184" s="41"/>
      <c r="NW184" s="41"/>
      <c r="NX184" s="41"/>
      <c r="NY184" s="41"/>
      <c r="NZ184" s="41"/>
      <c r="OA184" s="41"/>
      <c r="OB184" s="41"/>
      <c r="OC184" s="41"/>
      <c r="OD184" s="41"/>
      <c r="OE184" s="41"/>
      <c r="OF184" s="41"/>
      <c r="OG184" s="41"/>
      <c r="OH184" s="41"/>
      <c r="OI184" s="41"/>
      <c r="OJ184" s="41"/>
      <c r="OK184" s="41"/>
      <c r="OL184" s="41"/>
      <c r="OM184" s="41"/>
      <c r="ON184" s="41"/>
      <c r="OO184" s="41"/>
      <c r="OP184" s="41"/>
      <c r="OQ184" s="41"/>
      <c r="OR184" s="41"/>
      <c r="OS184" s="41"/>
      <c r="OT184" s="41"/>
      <c r="OU184" s="41"/>
      <c r="OV184" s="41"/>
      <c r="OW184" s="41"/>
      <c r="OX184" s="41"/>
      <c r="OY184" s="41"/>
      <c r="OZ184" s="41"/>
      <c r="PA184" s="41"/>
      <c r="PB184" s="41"/>
      <c r="PC184" s="41"/>
      <c r="PD184" s="41"/>
      <c r="PE184" s="41"/>
      <c r="PF184" s="41"/>
      <c r="PG184" s="41"/>
      <c r="PH184" s="41"/>
      <c r="PI184" s="41"/>
      <c r="PJ184" s="41"/>
      <c r="PK184" s="41"/>
      <c r="PL184" s="41"/>
      <c r="PM184" s="41"/>
      <c r="PN184" s="41"/>
      <c r="PO184" s="41"/>
      <c r="PP184" s="41"/>
      <c r="PQ184" s="41"/>
      <c r="PR184" s="41"/>
      <c r="PS184" s="41"/>
      <c r="PT184" s="41"/>
      <c r="PU184" s="41"/>
      <c r="PV184" s="41"/>
      <c r="PW184" s="41"/>
      <c r="PX184" s="41"/>
      <c r="PY184" s="41"/>
      <c r="PZ184" s="41"/>
      <c r="QA184" s="41"/>
      <c r="QB184" s="41"/>
      <c r="QC184" s="41"/>
      <c r="QD184" s="41"/>
      <c r="QE184" s="41"/>
      <c r="QF184" s="41"/>
      <c r="QG184" s="41"/>
      <c r="QH184" s="41"/>
      <c r="QI184" s="41"/>
      <c r="QJ184" s="41"/>
      <c r="QK184" s="41"/>
      <c r="QL184" s="41"/>
      <c r="QM184" s="41"/>
      <c r="QN184" s="41"/>
      <c r="QO184" s="41"/>
      <c r="QP184" s="41"/>
      <c r="QQ184" s="41"/>
      <c r="QR184" s="41"/>
      <c r="QS184" s="41"/>
      <c r="QT184" s="41"/>
      <c r="QU184" s="41"/>
      <c r="QV184" s="41"/>
      <c r="QW184" s="41"/>
      <c r="QX184" s="41"/>
      <c r="QY184" s="41"/>
      <c r="QZ184" s="41"/>
      <c r="RA184" s="41"/>
      <c r="RB184" s="41"/>
      <c r="RC184" s="41"/>
      <c r="RD184" s="41"/>
      <c r="RE184" s="41"/>
      <c r="RF184" s="41"/>
      <c r="RG184" s="41"/>
      <c r="RH184" s="41"/>
      <c r="RI184" s="41"/>
      <c r="RJ184" s="41"/>
      <c r="RK184" s="41"/>
      <c r="RL184" s="41"/>
      <c r="RM184" s="41"/>
      <c r="RN184" s="41"/>
      <c r="RO184" s="41"/>
      <c r="RP184" s="41"/>
      <c r="RQ184" s="41"/>
      <c r="RR184" s="41"/>
      <c r="RS184" s="41"/>
      <c r="RT184" s="41"/>
      <c r="RU184" s="41"/>
      <c r="RV184" s="41"/>
      <c r="RW184" s="41"/>
      <c r="RX184" s="41"/>
      <c r="RY184" s="41"/>
      <c r="RZ184" s="41"/>
      <c r="SA184" s="41"/>
      <c r="SB184" s="41"/>
      <c r="SC184" s="41"/>
      <c r="SD184" s="41"/>
      <c r="SE184" s="41"/>
      <c r="SF184" s="41"/>
      <c r="SG184" s="41"/>
      <c r="SH184" s="41"/>
      <c r="SI184" s="41"/>
      <c r="SJ184" s="41"/>
      <c r="SK184" s="41"/>
      <c r="SL184" s="41"/>
      <c r="SM184" s="41"/>
      <c r="SN184" s="41"/>
      <c r="SO184" s="41"/>
      <c r="SP184" s="41"/>
      <c r="SQ184" s="41"/>
      <c r="SR184" s="41"/>
      <c r="SS184" s="41"/>
      <c r="ST184" s="41"/>
      <c r="SU184" s="41"/>
      <c r="SV184" s="41"/>
      <c r="SW184" s="41"/>
      <c r="SX184" s="41"/>
      <c r="SY184" s="41"/>
      <c r="SZ184" s="41"/>
      <c r="TA184" s="41"/>
      <c r="TB184" s="41"/>
      <c r="TC184" s="41"/>
      <c r="TD184" s="41"/>
      <c r="TE184" s="41"/>
      <c r="TF184" s="41"/>
      <c r="TG184" s="41"/>
      <c r="TH184" s="41"/>
      <c r="TI184" s="41"/>
      <c r="TJ184" s="41"/>
      <c r="TK184" s="41"/>
      <c r="TL184" s="41"/>
      <c r="TM184" s="41"/>
      <c r="TN184" s="41"/>
      <c r="TO184" s="41"/>
      <c r="TP184" s="41"/>
      <c r="TQ184" s="41"/>
      <c r="TR184" s="41"/>
      <c r="TS184" s="41"/>
      <c r="TT184" s="41"/>
      <c r="TU184" s="41"/>
      <c r="TV184" s="41"/>
      <c r="TW184" s="41"/>
      <c r="TX184" s="41"/>
      <c r="TY184" s="41"/>
      <c r="TZ184" s="41"/>
      <c r="UA184" s="41"/>
      <c r="UB184" s="41"/>
      <c r="UC184" s="41"/>
      <c r="UD184" s="41"/>
      <c r="UE184" s="41"/>
      <c r="UF184" s="41"/>
      <c r="UG184" s="41"/>
      <c r="UH184" s="41"/>
      <c r="UI184" s="41"/>
      <c r="UJ184" s="41"/>
      <c r="UK184" s="41"/>
      <c r="UL184" s="41"/>
    </row>
    <row r="185" spans="1:558" s="49" customFormat="1" ht="45" x14ac:dyDescent="0.2">
      <c r="A185" s="74">
        <v>67</v>
      </c>
      <c r="B185" s="76" t="s">
        <v>130</v>
      </c>
      <c r="C185" s="77" t="s">
        <v>20</v>
      </c>
      <c r="D185" s="74" t="s">
        <v>88</v>
      </c>
      <c r="E185" s="42">
        <v>741</v>
      </c>
      <c r="F185" s="37" t="s">
        <v>42</v>
      </c>
      <c r="G185" s="5">
        <f t="shared" si="66"/>
        <v>2000000</v>
      </c>
      <c r="H185" s="43">
        <f>1500000+500000</f>
        <v>2000000</v>
      </c>
      <c r="I185" s="48">
        <v>0</v>
      </c>
      <c r="J185" s="48">
        <v>0</v>
      </c>
      <c r="K185" s="48">
        <v>0</v>
      </c>
      <c r="L185" s="48">
        <v>0</v>
      </c>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c r="BI185" s="41"/>
      <c r="BJ185" s="41"/>
      <c r="BK185" s="41"/>
      <c r="BL185" s="41"/>
      <c r="BM185" s="41"/>
      <c r="BN185" s="41"/>
      <c r="BO185" s="41"/>
      <c r="BP185" s="41"/>
      <c r="BQ185" s="41"/>
      <c r="BR185" s="41"/>
      <c r="BS185" s="41"/>
      <c r="BT185" s="41"/>
      <c r="BU185" s="41"/>
      <c r="BV185" s="41"/>
      <c r="BW185" s="41"/>
      <c r="BX185" s="41"/>
      <c r="BY185" s="41"/>
      <c r="BZ185" s="41"/>
      <c r="CA185" s="41"/>
      <c r="CB185" s="41"/>
      <c r="CC185" s="41"/>
      <c r="CD185" s="41"/>
      <c r="CE185" s="41"/>
      <c r="CF185" s="41"/>
      <c r="CG185" s="41"/>
      <c r="CH185" s="41"/>
      <c r="CI185" s="41"/>
      <c r="CJ185" s="41"/>
      <c r="CK185" s="41"/>
      <c r="CL185" s="41"/>
      <c r="CM185" s="41"/>
      <c r="CN185" s="41"/>
      <c r="CO185" s="41"/>
      <c r="CP185" s="41"/>
      <c r="CQ185" s="41"/>
      <c r="CR185" s="41"/>
      <c r="CS185" s="41"/>
      <c r="CT185" s="41"/>
      <c r="CU185" s="41"/>
      <c r="CV185" s="41"/>
      <c r="CW185" s="41"/>
      <c r="CX185" s="41"/>
      <c r="CY185" s="41"/>
      <c r="CZ185" s="41"/>
      <c r="DA185" s="41"/>
      <c r="DB185" s="41"/>
      <c r="DC185" s="41"/>
      <c r="DD185" s="41"/>
      <c r="DE185" s="41"/>
      <c r="DF185" s="41"/>
      <c r="DG185" s="41"/>
      <c r="DH185" s="41"/>
      <c r="DI185" s="41"/>
      <c r="DJ185" s="41"/>
      <c r="DK185" s="41"/>
      <c r="DL185" s="41"/>
      <c r="DM185" s="41"/>
      <c r="DN185" s="41"/>
      <c r="DO185" s="41"/>
      <c r="DP185" s="41"/>
      <c r="DQ185" s="41"/>
      <c r="DR185" s="41"/>
      <c r="DS185" s="41"/>
      <c r="DT185" s="41"/>
      <c r="DU185" s="41"/>
      <c r="DV185" s="41"/>
      <c r="DW185" s="41"/>
      <c r="DX185" s="41"/>
      <c r="DY185" s="41"/>
      <c r="DZ185" s="41"/>
      <c r="EA185" s="41"/>
      <c r="EB185" s="41"/>
      <c r="EC185" s="41"/>
      <c r="ED185" s="41"/>
      <c r="EE185" s="41"/>
      <c r="EF185" s="41"/>
      <c r="EG185" s="41"/>
      <c r="EH185" s="41"/>
      <c r="EI185" s="41"/>
      <c r="EJ185" s="41"/>
      <c r="EK185" s="41"/>
      <c r="EL185" s="41"/>
      <c r="EM185" s="41"/>
      <c r="EN185" s="41"/>
      <c r="EO185" s="41"/>
      <c r="EP185" s="41"/>
      <c r="EQ185" s="41"/>
      <c r="ER185" s="41"/>
      <c r="ES185" s="41"/>
      <c r="ET185" s="41"/>
      <c r="EU185" s="41"/>
      <c r="EV185" s="41"/>
      <c r="EW185" s="41"/>
      <c r="EX185" s="41"/>
      <c r="EY185" s="41"/>
      <c r="EZ185" s="41"/>
      <c r="FA185" s="41"/>
      <c r="FB185" s="41"/>
      <c r="FC185" s="41"/>
      <c r="FD185" s="41"/>
      <c r="FE185" s="41"/>
      <c r="FF185" s="41"/>
      <c r="FG185" s="41"/>
      <c r="FH185" s="41"/>
      <c r="FI185" s="41"/>
      <c r="FJ185" s="41"/>
      <c r="FK185" s="41"/>
      <c r="FL185" s="41"/>
      <c r="FM185" s="41"/>
      <c r="FN185" s="41"/>
      <c r="FO185" s="41"/>
      <c r="FP185" s="41"/>
      <c r="FQ185" s="41"/>
      <c r="FR185" s="41"/>
      <c r="FS185" s="41"/>
      <c r="FT185" s="41"/>
      <c r="FU185" s="41"/>
      <c r="FV185" s="41"/>
      <c r="FW185" s="41"/>
      <c r="FX185" s="41"/>
      <c r="FY185" s="41"/>
      <c r="FZ185" s="41"/>
      <c r="GA185" s="41"/>
      <c r="GB185" s="41"/>
      <c r="GC185" s="41"/>
      <c r="GD185" s="41"/>
      <c r="GE185" s="41"/>
      <c r="GF185" s="41"/>
      <c r="GG185" s="41"/>
      <c r="GH185" s="41"/>
      <c r="GI185" s="41"/>
      <c r="GJ185" s="41"/>
      <c r="GK185" s="41"/>
      <c r="GL185" s="41"/>
      <c r="GM185" s="41"/>
      <c r="GN185" s="41"/>
      <c r="GO185" s="41"/>
      <c r="GP185" s="41"/>
      <c r="GQ185" s="41"/>
      <c r="GR185" s="41"/>
      <c r="GS185" s="41"/>
      <c r="GT185" s="41"/>
      <c r="GU185" s="41"/>
      <c r="GV185" s="41"/>
      <c r="GW185" s="41"/>
      <c r="GX185" s="41"/>
      <c r="GY185" s="41"/>
      <c r="GZ185" s="41"/>
      <c r="HA185" s="41"/>
      <c r="HB185" s="41"/>
      <c r="HC185" s="41"/>
      <c r="HD185" s="41"/>
      <c r="HE185" s="41"/>
      <c r="HF185" s="41"/>
      <c r="HG185" s="41"/>
      <c r="HH185" s="41"/>
      <c r="HI185" s="41"/>
      <c r="HJ185" s="41"/>
      <c r="HK185" s="41"/>
      <c r="HL185" s="41"/>
      <c r="HM185" s="41"/>
      <c r="HN185" s="41"/>
      <c r="HO185" s="41"/>
      <c r="HP185" s="41"/>
      <c r="HQ185" s="41"/>
      <c r="HR185" s="41"/>
      <c r="HS185" s="41"/>
      <c r="HT185" s="41"/>
      <c r="HU185" s="41"/>
      <c r="HV185" s="41"/>
      <c r="HW185" s="41"/>
      <c r="HX185" s="41"/>
      <c r="HY185" s="41"/>
      <c r="HZ185" s="41"/>
      <c r="IA185" s="41"/>
      <c r="IB185" s="41"/>
      <c r="IC185" s="41"/>
      <c r="ID185" s="41"/>
      <c r="IE185" s="41"/>
      <c r="IF185" s="41"/>
      <c r="IG185" s="41"/>
      <c r="IH185" s="41"/>
      <c r="II185" s="41"/>
      <c r="IJ185" s="41"/>
      <c r="IK185" s="41"/>
      <c r="IL185" s="41"/>
      <c r="IM185" s="41"/>
      <c r="IN185" s="41"/>
      <c r="IO185" s="41"/>
      <c r="IP185" s="41"/>
      <c r="IQ185" s="41"/>
      <c r="IR185" s="41"/>
      <c r="IS185" s="41"/>
      <c r="IT185" s="41"/>
      <c r="IU185" s="41"/>
      <c r="IV185" s="41"/>
      <c r="IW185" s="41"/>
      <c r="IX185" s="41"/>
      <c r="IY185" s="41"/>
      <c r="IZ185" s="41"/>
      <c r="JA185" s="41"/>
      <c r="JB185" s="41"/>
      <c r="JC185" s="41"/>
      <c r="JD185" s="41"/>
      <c r="JE185" s="41"/>
      <c r="JF185" s="41"/>
      <c r="JG185" s="41"/>
      <c r="JH185" s="41"/>
      <c r="JI185" s="41"/>
      <c r="JJ185" s="41"/>
      <c r="JK185" s="41"/>
      <c r="JL185" s="41"/>
      <c r="JM185" s="41"/>
      <c r="JN185" s="41"/>
      <c r="JO185" s="41"/>
      <c r="JP185" s="41"/>
      <c r="JQ185" s="41"/>
      <c r="JR185" s="41"/>
      <c r="JS185" s="41"/>
      <c r="JT185" s="41"/>
      <c r="JU185" s="41"/>
      <c r="JV185" s="41"/>
      <c r="JW185" s="41"/>
      <c r="JX185" s="41"/>
      <c r="JY185" s="41"/>
      <c r="JZ185" s="41"/>
      <c r="KA185" s="41"/>
      <c r="KB185" s="41"/>
      <c r="KC185" s="41"/>
      <c r="KD185" s="41"/>
      <c r="KE185" s="41"/>
      <c r="KF185" s="41"/>
      <c r="KG185" s="41"/>
      <c r="KH185" s="41"/>
      <c r="KI185" s="41"/>
      <c r="KJ185" s="41"/>
      <c r="KK185" s="41"/>
      <c r="KL185" s="41"/>
      <c r="KM185" s="41"/>
      <c r="KN185" s="41"/>
      <c r="KO185" s="41"/>
      <c r="KP185" s="41"/>
      <c r="KQ185" s="41"/>
      <c r="KR185" s="41"/>
      <c r="KS185" s="41"/>
      <c r="KT185" s="41"/>
      <c r="KU185" s="41"/>
      <c r="KV185" s="41"/>
      <c r="KW185" s="41"/>
      <c r="KX185" s="41"/>
      <c r="KY185" s="41"/>
      <c r="KZ185" s="41"/>
      <c r="LA185" s="41"/>
      <c r="LB185" s="41"/>
      <c r="LC185" s="41"/>
      <c r="LD185" s="41"/>
      <c r="LE185" s="41"/>
      <c r="LF185" s="41"/>
      <c r="LG185" s="41"/>
      <c r="LH185" s="41"/>
      <c r="LI185" s="41"/>
      <c r="LJ185" s="41"/>
      <c r="LK185" s="41"/>
      <c r="LL185" s="41"/>
      <c r="LM185" s="41"/>
      <c r="LN185" s="41"/>
      <c r="LO185" s="41"/>
      <c r="LP185" s="41"/>
      <c r="LQ185" s="41"/>
      <c r="LR185" s="41"/>
      <c r="LS185" s="41"/>
      <c r="LT185" s="41"/>
      <c r="LU185" s="41"/>
      <c r="LV185" s="41"/>
      <c r="LW185" s="41"/>
      <c r="LX185" s="41"/>
      <c r="LY185" s="41"/>
      <c r="LZ185" s="41"/>
      <c r="MA185" s="41"/>
      <c r="MB185" s="41"/>
      <c r="MC185" s="41"/>
      <c r="MD185" s="41"/>
      <c r="ME185" s="41"/>
      <c r="MF185" s="41"/>
      <c r="MG185" s="41"/>
      <c r="MH185" s="41"/>
      <c r="MI185" s="41"/>
      <c r="MJ185" s="41"/>
      <c r="MK185" s="41"/>
      <c r="ML185" s="41"/>
      <c r="MM185" s="41"/>
      <c r="MN185" s="41"/>
      <c r="MO185" s="41"/>
      <c r="MP185" s="41"/>
      <c r="MQ185" s="41"/>
      <c r="MR185" s="41"/>
      <c r="MS185" s="41"/>
      <c r="MT185" s="41"/>
      <c r="MU185" s="41"/>
      <c r="MV185" s="41"/>
      <c r="MW185" s="41"/>
      <c r="MX185" s="41"/>
      <c r="MY185" s="41"/>
      <c r="MZ185" s="41"/>
      <c r="NA185" s="41"/>
      <c r="NB185" s="41"/>
      <c r="NC185" s="41"/>
      <c r="ND185" s="41"/>
      <c r="NE185" s="41"/>
      <c r="NF185" s="41"/>
      <c r="NG185" s="41"/>
      <c r="NH185" s="41"/>
      <c r="NI185" s="41"/>
      <c r="NJ185" s="41"/>
      <c r="NK185" s="41"/>
      <c r="NL185" s="41"/>
      <c r="NM185" s="41"/>
      <c r="NN185" s="41"/>
      <c r="NO185" s="41"/>
      <c r="NP185" s="41"/>
      <c r="NQ185" s="41"/>
      <c r="NR185" s="41"/>
      <c r="NS185" s="41"/>
      <c r="NT185" s="41"/>
      <c r="NU185" s="41"/>
      <c r="NV185" s="41"/>
      <c r="NW185" s="41"/>
      <c r="NX185" s="41"/>
      <c r="NY185" s="41"/>
      <c r="NZ185" s="41"/>
      <c r="OA185" s="41"/>
      <c r="OB185" s="41"/>
      <c r="OC185" s="41"/>
      <c r="OD185" s="41"/>
      <c r="OE185" s="41"/>
      <c r="OF185" s="41"/>
      <c r="OG185" s="41"/>
      <c r="OH185" s="41"/>
      <c r="OI185" s="41"/>
      <c r="OJ185" s="41"/>
      <c r="OK185" s="41"/>
      <c r="OL185" s="41"/>
      <c r="OM185" s="41"/>
      <c r="ON185" s="41"/>
      <c r="OO185" s="41"/>
      <c r="OP185" s="41"/>
      <c r="OQ185" s="41"/>
      <c r="OR185" s="41"/>
      <c r="OS185" s="41"/>
      <c r="OT185" s="41"/>
      <c r="OU185" s="41"/>
      <c r="OV185" s="41"/>
      <c r="OW185" s="41"/>
      <c r="OX185" s="41"/>
      <c r="OY185" s="41"/>
      <c r="OZ185" s="41"/>
      <c r="PA185" s="41"/>
      <c r="PB185" s="41"/>
      <c r="PC185" s="41"/>
      <c r="PD185" s="41"/>
      <c r="PE185" s="41"/>
      <c r="PF185" s="41"/>
      <c r="PG185" s="41"/>
      <c r="PH185" s="41"/>
      <c r="PI185" s="41"/>
      <c r="PJ185" s="41"/>
      <c r="PK185" s="41"/>
      <c r="PL185" s="41"/>
      <c r="PM185" s="41"/>
      <c r="PN185" s="41"/>
      <c r="PO185" s="41"/>
      <c r="PP185" s="41"/>
      <c r="PQ185" s="41"/>
      <c r="PR185" s="41"/>
      <c r="PS185" s="41"/>
      <c r="PT185" s="41"/>
      <c r="PU185" s="41"/>
      <c r="PV185" s="41"/>
      <c r="PW185" s="41"/>
      <c r="PX185" s="41"/>
      <c r="PY185" s="41"/>
      <c r="PZ185" s="41"/>
      <c r="QA185" s="41"/>
      <c r="QB185" s="41"/>
      <c r="QC185" s="41"/>
      <c r="QD185" s="41"/>
      <c r="QE185" s="41"/>
      <c r="QF185" s="41"/>
      <c r="QG185" s="41"/>
      <c r="QH185" s="41"/>
      <c r="QI185" s="41"/>
      <c r="QJ185" s="41"/>
      <c r="QK185" s="41"/>
      <c r="QL185" s="41"/>
      <c r="QM185" s="41"/>
      <c r="QN185" s="41"/>
      <c r="QO185" s="41"/>
      <c r="QP185" s="41"/>
      <c r="QQ185" s="41"/>
      <c r="QR185" s="41"/>
      <c r="QS185" s="41"/>
      <c r="QT185" s="41"/>
      <c r="QU185" s="41"/>
      <c r="QV185" s="41"/>
      <c r="QW185" s="41"/>
      <c r="QX185" s="41"/>
      <c r="QY185" s="41"/>
      <c r="QZ185" s="41"/>
      <c r="RA185" s="41"/>
      <c r="RB185" s="41"/>
      <c r="RC185" s="41"/>
      <c r="RD185" s="41"/>
      <c r="RE185" s="41"/>
      <c r="RF185" s="41"/>
      <c r="RG185" s="41"/>
      <c r="RH185" s="41"/>
      <c r="RI185" s="41"/>
      <c r="RJ185" s="41"/>
      <c r="RK185" s="41"/>
      <c r="RL185" s="41"/>
      <c r="RM185" s="41"/>
      <c r="RN185" s="41"/>
      <c r="RO185" s="41"/>
      <c r="RP185" s="41"/>
      <c r="RQ185" s="41"/>
      <c r="RR185" s="41"/>
      <c r="RS185" s="41"/>
      <c r="RT185" s="41"/>
      <c r="RU185" s="41"/>
      <c r="RV185" s="41"/>
      <c r="RW185" s="41"/>
      <c r="RX185" s="41"/>
      <c r="RY185" s="41"/>
      <c r="RZ185" s="41"/>
      <c r="SA185" s="41"/>
      <c r="SB185" s="41"/>
      <c r="SC185" s="41"/>
      <c r="SD185" s="41"/>
      <c r="SE185" s="41"/>
      <c r="SF185" s="41"/>
      <c r="SG185" s="41"/>
      <c r="SH185" s="41"/>
      <c r="SI185" s="41"/>
      <c r="SJ185" s="41"/>
      <c r="SK185" s="41"/>
      <c r="SL185" s="41"/>
      <c r="SM185" s="41"/>
      <c r="SN185" s="41"/>
      <c r="SO185" s="41"/>
      <c r="SP185" s="41"/>
      <c r="SQ185" s="41"/>
      <c r="SR185" s="41"/>
      <c r="SS185" s="41"/>
      <c r="ST185" s="41"/>
      <c r="SU185" s="41"/>
      <c r="SV185" s="41"/>
      <c r="SW185" s="41"/>
      <c r="SX185" s="41"/>
      <c r="SY185" s="41"/>
      <c r="SZ185" s="41"/>
      <c r="TA185" s="41"/>
      <c r="TB185" s="41"/>
      <c r="TC185" s="41"/>
      <c r="TD185" s="41"/>
      <c r="TE185" s="41"/>
      <c r="TF185" s="41"/>
      <c r="TG185" s="41"/>
      <c r="TH185" s="41"/>
      <c r="TI185" s="41"/>
      <c r="TJ185" s="41"/>
      <c r="TK185" s="41"/>
      <c r="TL185" s="41"/>
      <c r="TM185" s="41"/>
      <c r="TN185" s="41"/>
      <c r="TO185" s="41"/>
      <c r="TP185" s="41"/>
      <c r="TQ185" s="41"/>
      <c r="TR185" s="41"/>
      <c r="TS185" s="41"/>
      <c r="TT185" s="41"/>
      <c r="TU185" s="41"/>
      <c r="TV185" s="41"/>
      <c r="TW185" s="41"/>
      <c r="TX185" s="41"/>
      <c r="TY185" s="41"/>
      <c r="TZ185" s="41"/>
      <c r="UA185" s="41"/>
      <c r="UB185" s="41"/>
      <c r="UC185" s="41"/>
      <c r="UD185" s="41"/>
      <c r="UE185" s="41"/>
      <c r="UF185" s="41"/>
      <c r="UG185" s="41"/>
      <c r="UH185" s="41"/>
      <c r="UI185" s="41"/>
      <c r="UJ185" s="41"/>
      <c r="UK185" s="41"/>
      <c r="UL185" s="41"/>
    </row>
    <row r="186" spans="1:558" s="49" customFormat="1" ht="33.75" x14ac:dyDescent="0.2">
      <c r="A186" s="111">
        <v>68</v>
      </c>
      <c r="B186" s="112" t="s">
        <v>131</v>
      </c>
      <c r="C186" s="77" t="s">
        <v>20</v>
      </c>
      <c r="D186" s="74" t="s">
        <v>1</v>
      </c>
      <c r="E186" s="42">
        <v>741</v>
      </c>
      <c r="F186" s="37" t="s">
        <v>8</v>
      </c>
      <c r="G186" s="5">
        <f t="shared" si="66"/>
        <v>1594726282.8999999</v>
      </c>
      <c r="H186" s="43">
        <f>SUM(H187:H189)</f>
        <v>302411370.73000002</v>
      </c>
      <c r="I186" s="48">
        <f t="shared" ref="I186:L186" si="83">SUM(I187:I189)</f>
        <v>341759447.89999998</v>
      </c>
      <c r="J186" s="48">
        <f t="shared" si="83"/>
        <v>303364485.57999998</v>
      </c>
      <c r="K186" s="48">
        <f t="shared" si="83"/>
        <v>326894768.37</v>
      </c>
      <c r="L186" s="48">
        <f t="shared" si="83"/>
        <v>320296210.31999999</v>
      </c>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c r="BI186" s="41"/>
      <c r="BJ186" s="41"/>
      <c r="BK186" s="41"/>
      <c r="BL186" s="41"/>
      <c r="BM186" s="41"/>
      <c r="BN186" s="41"/>
      <c r="BO186" s="41"/>
      <c r="BP186" s="41"/>
      <c r="BQ186" s="41"/>
      <c r="BR186" s="41"/>
      <c r="BS186" s="41"/>
      <c r="BT186" s="41"/>
      <c r="BU186" s="41"/>
      <c r="BV186" s="41"/>
      <c r="BW186" s="41"/>
      <c r="BX186" s="41"/>
      <c r="BY186" s="41"/>
      <c r="BZ186" s="41"/>
      <c r="CA186" s="41"/>
      <c r="CB186" s="41"/>
      <c r="CC186" s="41"/>
      <c r="CD186" s="41"/>
      <c r="CE186" s="41"/>
      <c r="CF186" s="41"/>
      <c r="CG186" s="41"/>
      <c r="CH186" s="41"/>
      <c r="CI186" s="41"/>
      <c r="CJ186" s="41"/>
      <c r="CK186" s="41"/>
      <c r="CL186" s="41"/>
      <c r="CM186" s="41"/>
      <c r="CN186" s="41"/>
      <c r="CO186" s="41"/>
      <c r="CP186" s="41"/>
      <c r="CQ186" s="41"/>
      <c r="CR186" s="41"/>
      <c r="CS186" s="41"/>
      <c r="CT186" s="41"/>
      <c r="CU186" s="41"/>
      <c r="CV186" s="41"/>
      <c r="CW186" s="41"/>
      <c r="CX186" s="41"/>
      <c r="CY186" s="41"/>
      <c r="CZ186" s="41"/>
      <c r="DA186" s="41"/>
      <c r="DB186" s="41"/>
      <c r="DC186" s="41"/>
      <c r="DD186" s="41"/>
      <c r="DE186" s="41"/>
      <c r="DF186" s="41"/>
      <c r="DG186" s="41"/>
      <c r="DH186" s="41"/>
      <c r="DI186" s="41"/>
      <c r="DJ186" s="41"/>
      <c r="DK186" s="41"/>
      <c r="DL186" s="41"/>
      <c r="DM186" s="41"/>
      <c r="DN186" s="41"/>
      <c r="DO186" s="41"/>
      <c r="DP186" s="41"/>
      <c r="DQ186" s="41"/>
      <c r="DR186" s="41"/>
      <c r="DS186" s="41"/>
      <c r="DT186" s="41"/>
      <c r="DU186" s="41"/>
      <c r="DV186" s="41"/>
      <c r="DW186" s="41"/>
      <c r="DX186" s="41"/>
      <c r="DY186" s="41"/>
      <c r="DZ186" s="41"/>
      <c r="EA186" s="41"/>
      <c r="EB186" s="41"/>
      <c r="EC186" s="41"/>
      <c r="ED186" s="41"/>
      <c r="EE186" s="41"/>
      <c r="EF186" s="41"/>
      <c r="EG186" s="41"/>
      <c r="EH186" s="41"/>
      <c r="EI186" s="41"/>
      <c r="EJ186" s="41"/>
      <c r="EK186" s="41"/>
      <c r="EL186" s="41"/>
      <c r="EM186" s="41"/>
      <c r="EN186" s="41"/>
      <c r="EO186" s="41"/>
      <c r="EP186" s="41"/>
      <c r="EQ186" s="41"/>
      <c r="ER186" s="41"/>
      <c r="ES186" s="41"/>
      <c r="ET186" s="41"/>
      <c r="EU186" s="41"/>
      <c r="EV186" s="41"/>
      <c r="EW186" s="41"/>
      <c r="EX186" s="41"/>
      <c r="EY186" s="41"/>
      <c r="EZ186" s="41"/>
      <c r="FA186" s="41"/>
      <c r="FB186" s="41"/>
      <c r="FC186" s="41"/>
      <c r="FD186" s="41"/>
      <c r="FE186" s="41"/>
      <c r="FF186" s="41"/>
      <c r="FG186" s="41"/>
      <c r="FH186" s="41"/>
      <c r="FI186" s="41"/>
      <c r="FJ186" s="41"/>
      <c r="FK186" s="41"/>
      <c r="FL186" s="41"/>
      <c r="FM186" s="41"/>
      <c r="FN186" s="41"/>
      <c r="FO186" s="41"/>
      <c r="FP186" s="41"/>
      <c r="FQ186" s="41"/>
      <c r="FR186" s="41"/>
      <c r="FS186" s="41"/>
      <c r="FT186" s="41"/>
      <c r="FU186" s="41"/>
      <c r="FV186" s="41"/>
      <c r="FW186" s="41"/>
      <c r="FX186" s="41"/>
      <c r="FY186" s="41"/>
      <c r="FZ186" s="41"/>
      <c r="GA186" s="41"/>
      <c r="GB186" s="41"/>
      <c r="GC186" s="41"/>
      <c r="GD186" s="41"/>
      <c r="GE186" s="41"/>
      <c r="GF186" s="41"/>
      <c r="GG186" s="41"/>
      <c r="GH186" s="41"/>
      <c r="GI186" s="41"/>
      <c r="GJ186" s="41"/>
      <c r="GK186" s="41"/>
      <c r="GL186" s="41"/>
      <c r="GM186" s="41"/>
      <c r="GN186" s="41"/>
      <c r="GO186" s="41"/>
      <c r="GP186" s="41"/>
      <c r="GQ186" s="41"/>
      <c r="GR186" s="41"/>
      <c r="GS186" s="41"/>
      <c r="GT186" s="41"/>
      <c r="GU186" s="41"/>
      <c r="GV186" s="41"/>
      <c r="GW186" s="41"/>
      <c r="GX186" s="41"/>
      <c r="GY186" s="41"/>
      <c r="GZ186" s="41"/>
      <c r="HA186" s="41"/>
      <c r="HB186" s="41"/>
      <c r="HC186" s="41"/>
      <c r="HD186" s="41"/>
      <c r="HE186" s="41"/>
      <c r="HF186" s="41"/>
      <c r="HG186" s="41"/>
      <c r="HH186" s="41"/>
      <c r="HI186" s="41"/>
      <c r="HJ186" s="41"/>
      <c r="HK186" s="41"/>
      <c r="HL186" s="41"/>
      <c r="HM186" s="41"/>
      <c r="HN186" s="41"/>
      <c r="HO186" s="41"/>
      <c r="HP186" s="41"/>
      <c r="HQ186" s="41"/>
      <c r="HR186" s="41"/>
      <c r="HS186" s="41"/>
      <c r="HT186" s="41"/>
      <c r="HU186" s="41"/>
      <c r="HV186" s="41"/>
      <c r="HW186" s="41"/>
      <c r="HX186" s="41"/>
      <c r="HY186" s="41"/>
      <c r="HZ186" s="41"/>
      <c r="IA186" s="41"/>
      <c r="IB186" s="41"/>
      <c r="IC186" s="41"/>
      <c r="ID186" s="41"/>
      <c r="IE186" s="41"/>
      <c r="IF186" s="41"/>
      <c r="IG186" s="41"/>
      <c r="IH186" s="41"/>
      <c r="II186" s="41"/>
      <c r="IJ186" s="41"/>
      <c r="IK186" s="41"/>
      <c r="IL186" s="41"/>
      <c r="IM186" s="41"/>
      <c r="IN186" s="41"/>
      <c r="IO186" s="41"/>
      <c r="IP186" s="41"/>
      <c r="IQ186" s="41"/>
      <c r="IR186" s="41"/>
      <c r="IS186" s="41"/>
      <c r="IT186" s="41"/>
      <c r="IU186" s="41"/>
      <c r="IV186" s="41"/>
      <c r="IW186" s="41"/>
      <c r="IX186" s="41"/>
      <c r="IY186" s="41"/>
      <c r="IZ186" s="41"/>
      <c r="JA186" s="41"/>
      <c r="JB186" s="41"/>
      <c r="JC186" s="41"/>
      <c r="JD186" s="41"/>
      <c r="JE186" s="41"/>
      <c r="JF186" s="41"/>
      <c r="JG186" s="41"/>
      <c r="JH186" s="41"/>
      <c r="JI186" s="41"/>
      <c r="JJ186" s="41"/>
      <c r="JK186" s="41"/>
      <c r="JL186" s="41"/>
      <c r="JM186" s="41"/>
      <c r="JN186" s="41"/>
      <c r="JO186" s="41"/>
      <c r="JP186" s="41"/>
      <c r="JQ186" s="41"/>
      <c r="JR186" s="41"/>
      <c r="JS186" s="41"/>
      <c r="JT186" s="41"/>
      <c r="JU186" s="41"/>
      <c r="JV186" s="41"/>
      <c r="JW186" s="41"/>
      <c r="JX186" s="41"/>
      <c r="JY186" s="41"/>
      <c r="JZ186" s="41"/>
      <c r="KA186" s="41"/>
      <c r="KB186" s="41"/>
      <c r="KC186" s="41"/>
      <c r="KD186" s="41"/>
      <c r="KE186" s="41"/>
      <c r="KF186" s="41"/>
      <c r="KG186" s="41"/>
      <c r="KH186" s="41"/>
      <c r="KI186" s="41"/>
      <c r="KJ186" s="41"/>
      <c r="KK186" s="41"/>
      <c r="KL186" s="41"/>
      <c r="KM186" s="41"/>
      <c r="KN186" s="41"/>
      <c r="KO186" s="41"/>
      <c r="KP186" s="41"/>
      <c r="KQ186" s="41"/>
      <c r="KR186" s="41"/>
      <c r="KS186" s="41"/>
      <c r="KT186" s="41"/>
      <c r="KU186" s="41"/>
      <c r="KV186" s="41"/>
      <c r="KW186" s="41"/>
      <c r="KX186" s="41"/>
      <c r="KY186" s="41"/>
      <c r="KZ186" s="41"/>
      <c r="LA186" s="41"/>
      <c r="LB186" s="41"/>
      <c r="LC186" s="41"/>
      <c r="LD186" s="41"/>
      <c r="LE186" s="41"/>
      <c r="LF186" s="41"/>
      <c r="LG186" s="41"/>
      <c r="LH186" s="41"/>
      <c r="LI186" s="41"/>
      <c r="LJ186" s="41"/>
      <c r="LK186" s="41"/>
      <c r="LL186" s="41"/>
      <c r="LM186" s="41"/>
      <c r="LN186" s="41"/>
      <c r="LO186" s="41"/>
      <c r="LP186" s="41"/>
      <c r="LQ186" s="41"/>
      <c r="LR186" s="41"/>
      <c r="LS186" s="41"/>
      <c r="LT186" s="41"/>
      <c r="LU186" s="41"/>
      <c r="LV186" s="41"/>
      <c r="LW186" s="41"/>
      <c r="LX186" s="41"/>
      <c r="LY186" s="41"/>
      <c r="LZ186" s="41"/>
      <c r="MA186" s="41"/>
      <c r="MB186" s="41"/>
      <c r="MC186" s="41"/>
      <c r="MD186" s="41"/>
      <c r="ME186" s="41"/>
      <c r="MF186" s="41"/>
      <c r="MG186" s="41"/>
      <c r="MH186" s="41"/>
      <c r="MI186" s="41"/>
      <c r="MJ186" s="41"/>
      <c r="MK186" s="41"/>
      <c r="ML186" s="41"/>
      <c r="MM186" s="41"/>
      <c r="MN186" s="41"/>
      <c r="MO186" s="41"/>
      <c r="MP186" s="41"/>
      <c r="MQ186" s="41"/>
      <c r="MR186" s="41"/>
      <c r="MS186" s="41"/>
      <c r="MT186" s="41"/>
      <c r="MU186" s="41"/>
      <c r="MV186" s="41"/>
      <c r="MW186" s="41"/>
      <c r="MX186" s="41"/>
      <c r="MY186" s="41"/>
      <c r="MZ186" s="41"/>
      <c r="NA186" s="41"/>
      <c r="NB186" s="41"/>
      <c r="NC186" s="41"/>
      <c r="ND186" s="41"/>
      <c r="NE186" s="41"/>
      <c r="NF186" s="41"/>
      <c r="NG186" s="41"/>
      <c r="NH186" s="41"/>
      <c r="NI186" s="41"/>
      <c r="NJ186" s="41"/>
      <c r="NK186" s="41"/>
      <c r="NL186" s="41"/>
      <c r="NM186" s="41"/>
      <c r="NN186" s="41"/>
      <c r="NO186" s="41"/>
      <c r="NP186" s="41"/>
      <c r="NQ186" s="41"/>
      <c r="NR186" s="41"/>
      <c r="NS186" s="41"/>
      <c r="NT186" s="41"/>
      <c r="NU186" s="41"/>
      <c r="NV186" s="41"/>
      <c r="NW186" s="41"/>
      <c r="NX186" s="41"/>
      <c r="NY186" s="41"/>
      <c r="NZ186" s="41"/>
      <c r="OA186" s="41"/>
      <c r="OB186" s="41"/>
      <c r="OC186" s="41"/>
      <c r="OD186" s="41"/>
      <c r="OE186" s="41"/>
      <c r="OF186" s="41"/>
      <c r="OG186" s="41"/>
      <c r="OH186" s="41"/>
      <c r="OI186" s="41"/>
      <c r="OJ186" s="41"/>
      <c r="OK186" s="41"/>
      <c r="OL186" s="41"/>
      <c r="OM186" s="41"/>
      <c r="ON186" s="41"/>
      <c r="OO186" s="41"/>
      <c r="OP186" s="41"/>
      <c r="OQ186" s="41"/>
      <c r="OR186" s="41"/>
      <c r="OS186" s="41"/>
      <c r="OT186" s="41"/>
      <c r="OU186" s="41"/>
      <c r="OV186" s="41"/>
      <c r="OW186" s="41"/>
      <c r="OX186" s="41"/>
      <c r="OY186" s="41"/>
      <c r="OZ186" s="41"/>
      <c r="PA186" s="41"/>
      <c r="PB186" s="41"/>
      <c r="PC186" s="41"/>
      <c r="PD186" s="41"/>
      <c r="PE186" s="41"/>
      <c r="PF186" s="41"/>
      <c r="PG186" s="41"/>
      <c r="PH186" s="41"/>
      <c r="PI186" s="41"/>
      <c r="PJ186" s="41"/>
      <c r="PK186" s="41"/>
      <c r="PL186" s="41"/>
      <c r="PM186" s="41"/>
      <c r="PN186" s="41"/>
      <c r="PO186" s="41"/>
      <c r="PP186" s="41"/>
      <c r="PQ186" s="41"/>
      <c r="PR186" s="41"/>
      <c r="PS186" s="41"/>
      <c r="PT186" s="41"/>
      <c r="PU186" s="41"/>
      <c r="PV186" s="41"/>
      <c r="PW186" s="41"/>
      <c r="PX186" s="41"/>
      <c r="PY186" s="41"/>
      <c r="PZ186" s="41"/>
      <c r="QA186" s="41"/>
      <c r="QB186" s="41"/>
      <c r="QC186" s="41"/>
      <c r="QD186" s="41"/>
      <c r="QE186" s="41"/>
      <c r="QF186" s="41"/>
      <c r="QG186" s="41"/>
      <c r="QH186" s="41"/>
      <c r="QI186" s="41"/>
      <c r="QJ186" s="41"/>
      <c r="QK186" s="41"/>
      <c r="QL186" s="41"/>
      <c r="QM186" s="41"/>
      <c r="QN186" s="41"/>
      <c r="QO186" s="41"/>
      <c r="QP186" s="41"/>
      <c r="QQ186" s="41"/>
      <c r="QR186" s="41"/>
      <c r="QS186" s="41"/>
      <c r="QT186" s="41"/>
      <c r="QU186" s="41"/>
      <c r="QV186" s="41"/>
      <c r="QW186" s="41"/>
      <c r="QX186" s="41"/>
      <c r="QY186" s="41"/>
      <c r="QZ186" s="41"/>
      <c r="RA186" s="41"/>
      <c r="RB186" s="41"/>
      <c r="RC186" s="41"/>
      <c r="RD186" s="41"/>
      <c r="RE186" s="41"/>
      <c r="RF186" s="41"/>
      <c r="RG186" s="41"/>
      <c r="RH186" s="41"/>
      <c r="RI186" s="41"/>
      <c r="RJ186" s="41"/>
      <c r="RK186" s="41"/>
      <c r="RL186" s="41"/>
      <c r="RM186" s="41"/>
      <c r="RN186" s="41"/>
      <c r="RO186" s="41"/>
      <c r="RP186" s="41"/>
      <c r="RQ186" s="41"/>
      <c r="RR186" s="41"/>
      <c r="RS186" s="41"/>
      <c r="RT186" s="41"/>
      <c r="RU186" s="41"/>
      <c r="RV186" s="41"/>
      <c r="RW186" s="41"/>
      <c r="RX186" s="41"/>
      <c r="RY186" s="41"/>
      <c r="RZ186" s="41"/>
      <c r="SA186" s="41"/>
      <c r="SB186" s="41"/>
      <c r="SC186" s="41"/>
      <c r="SD186" s="41"/>
      <c r="SE186" s="41"/>
      <c r="SF186" s="41"/>
      <c r="SG186" s="41"/>
      <c r="SH186" s="41"/>
      <c r="SI186" s="41"/>
      <c r="SJ186" s="41"/>
      <c r="SK186" s="41"/>
      <c r="SL186" s="41"/>
      <c r="SM186" s="41"/>
      <c r="SN186" s="41"/>
      <c r="SO186" s="41"/>
      <c r="SP186" s="41"/>
      <c r="SQ186" s="41"/>
      <c r="SR186" s="41"/>
      <c r="SS186" s="41"/>
      <c r="ST186" s="41"/>
      <c r="SU186" s="41"/>
      <c r="SV186" s="41"/>
      <c r="SW186" s="41"/>
      <c r="SX186" s="41"/>
      <c r="SY186" s="41"/>
      <c r="SZ186" s="41"/>
      <c r="TA186" s="41"/>
      <c r="TB186" s="41"/>
      <c r="TC186" s="41"/>
      <c r="TD186" s="41"/>
      <c r="TE186" s="41"/>
      <c r="TF186" s="41"/>
      <c r="TG186" s="41"/>
      <c r="TH186" s="41"/>
      <c r="TI186" s="41"/>
      <c r="TJ186" s="41"/>
      <c r="TK186" s="41"/>
      <c r="TL186" s="41"/>
      <c r="TM186" s="41"/>
      <c r="TN186" s="41"/>
      <c r="TO186" s="41"/>
      <c r="TP186" s="41"/>
      <c r="TQ186" s="41"/>
      <c r="TR186" s="41"/>
      <c r="TS186" s="41"/>
      <c r="TT186" s="41"/>
      <c r="TU186" s="41"/>
      <c r="TV186" s="41"/>
      <c r="TW186" s="41"/>
      <c r="TX186" s="41"/>
      <c r="TY186" s="41"/>
      <c r="TZ186" s="41"/>
      <c r="UA186" s="41"/>
      <c r="UB186" s="41"/>
      <c r="UC186" s="41"/>
      <c r="UD186" s="41"/>
      <c r="UE186" s="41"/>
      <c r="UF186" s="41"/>
      <c r="UG186" s="41"/>
      <c r="UH186" s="41"/>
      <c r="UI186" s="41"/>
      <c r="UJ186" s="41"/>
      <c r="UK186" s="41"/>
      <c r="UL186" s="41"/>
    </row>
    <row r="187" spans="1:558" s="49" customFormat="1" ht="33.75" x14ac:dyDescent="0.2">
      <c r="A187" s="111"/>
      <c r="B187" s="112"/>
      <c r="C187" s="77" t="s">
        <v>20</v>
      </c>
      <c r="D187" s="74" t="s">
        <v>46</v>
      </c>
      <c r="E187" s="42">
        <v>741</v>
      </c>
      <c r="F187" s="37" t="s">
        <v>8</v>
      </c>
      <c r="G187" s="5">
        <f t="shared" si="66"/>
        <v>1275206294.3</v>
      </c>
      <c r="H187" s="43">
        <f>H191</f>
        <v>244304818.77000001</v>
      </c>
      <c r="I187" s="48">
        <f>I191</f>
        <v>277560750.02999997</v>
      </c>
      <c r="J187" s="48">
        <f t="shared" ref="J187:L187" si="84">J191</f>
        <v>243273535.08000001</v>
      </c>
      <c r="K187" s="48">
        <f t="shared" si="84"/>
        <v>256237403.53</v>
      </c>
      <c r="L187" s="48">
        <f t="shared" si="84"/>
        <v>253829786.88999999</v>
      </c>
      <c r="M187" s="106"/>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c r="BI187" s="41"/>
      <c r="BJ187" s="41"/>
      <c r="BK187" s="41"/>
      <c r="BL187" s="41"/>
      <c r="BM187" s="41"/>
      <c r="BN187" s="41"/>
      <c r="BO187" s="41"/>
      <c r="BP187" s="41"/>
      <c r="BQ187" s="41"/>
      <c r="BR187" s="41"/>
      <c r="BS187" s="41"/>
      <c r="BT187" s="41"/>
      <c r="BU187" s="41"/>
      <c r="BV187" s="41"/>
      <c r="BW187" s="41"/>
      <c r="BX187" s="41"/>
      <c r="BY187" s="41"/>
      <c r="BZ187" s="41"/>
      <c r="CA187" s="41"/>
      <c r="CB187" s="41"/>
      <c r="CC187" s="41"/>
      <c r="CD187" s="41"/>
      <c r="CE187" s="41"/>
      <c r="CF187" s="41"/>
      <c r="CG187" s="41"/>
      <c r="CH187" s="41"/>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c r="DF187" s="41"/>
      <c r="DG187" s="41"/>
      <c r="DH187" s="41"/>
      <c r="DI187" s="41"/>
      <c r="DJ187" s="41"/>
      <c r="DK187" s="41"/>
      <c r="DL187" s="41"/>
      <c r="DM187" s="41"/>
      <c r="DN187" s="41"/>
      <c r="DO187" s="41"/>
      <c r="DP187" s="41"/>
      <c r="DQ187" s="41"/>
      <c r="DR187" s="41"/>
      <c r="DS187" s="41"/>
      <c r="DT187" s="41"/>
      <c r="DU187" s="41"/>
      <c r="DV187" s="41"/>
      <c r="DW187" s="41"/>
      <c r="DX187" s="41"/>
      <c r="DY187" s="41"/>
      <c r="DZ187" s="41"/>
      <c r="EA187" s="41"/>
      <c r="EB187" s="41"/>
      <c r="EC187" s="41"/>
      <c r="ED187" s="41"/>
      <c r="EE187" s="41"/>
      <c r="EF187" s="41"/>
      <c r="EG187" s="41"/>
      <c r="EH187" s="41"/>
      <c r="EI187" s="41"/>
      <c r="EJ187" s="41"/>
      <c r="EK187" s="41"/>
      <c r="EL187" s="41"/>
      <c r="EM187" s="41"/>
      <c r="EN187" s="41"/>
      <c r="EO187" s="41"/>
      <c r="EP187" s="41"/>
      <c r="EQ187" s="41"/>
      <c r="ER187" s="41"/>
      <c r="ES187" s="41"/>
      <c r="ET187" s="41"/>
      <c r="EU187" s="41"/>
      <c r="EV187" s="41"/>
      <c r="EW187" s="41"/>
      <c r="EX187" s="41"/>
      <c r="EY187" s="41"/>
      <c r="EZ187" s="41"/>
      <c r="FA187" s="41"/>
      <c r="FB187" s="41"/>
      <c r="FC187" s="41"/>
      <c r="FD187" s="41"/>
      <c r="FE187" s="41"/>
      <c r="FF187" s="41"/>
      <c r="FG187" s="41"/>
      <c r="FH187" s="41"/>
      <c r="FI187" s="41"/>
      <c r="FJ187" s="41"/>
      <c r="FK187" s="41"/>
      <c r="FL187" s="41"/>
      <c r="FM187" s="41"/>
      <c r="FN187" s="41"/>
      <c r="FO187" s="41"/>
      <c r="FP187" s="41"/>
      <c r="FQ187" s="41"/>
      <c r="FR187" s="41"/>
      <c r="FS187" s="41"/>
      <c r="FT187" s="41"/>
      <c r="FU187" s="41"/>
      <c r="FV187" s="41"/>
      <c r="FW187" s="41"/>
      <c r="FX187" s="41"/>
      <c r="FY187" s="41"/>
      <c r="FZ187" s="41"/>
      <c r="GA187" s="41"/>
      <c r="GB187" s="41"/>
      <c r="GC187" s="41"/>
      <c r="GD187" s="41"/>
      <c r="GE187" s="41"/>
      <c r="GF187" s="41"/>
      <c r="GG187" s="41"/>
      <c r="GH187" s="41"/>
      <c r="GI187" s="41"/>
      <c r="GJ187" s="41"/>
      <c r="GK187" s="41"/>
      <c r="GL187" s="41"/>
      <c r="GM187" s="41"/>
      <c r="GN187" s="41"/>
      <c r="GO187" s="41"/>
      <c r="GP187" s="41"/>
      <c r="GQ187" s="41"/>
      <c r="GR187" s="41"/>
      <c r="GS187" s="41"/>
      <c r="GT187" s="41"/>
      <c r="GU187" s="41"/>
      <c r="GV187" s="41"/>
      <c r="GW187" s="41"/>
      <c r="GX187" s="41"/>
      <c r="GY187" s="41"/>
      <c r="GZ187" s="41"/>
      <c r="HA187" s="41"/>
      <c r="HB187" s="41"/>
      <c r="HC187" s="41"/>
      <c r="HD187" s="41"/>
      <c r="HE187" s="41"/>
      <c r="HF187" s="41"/>
      <c r="HG187" s="41"/>
      <c r="HH187" s="41"/>
      <c r="HI187" s="41"/>
      <c r="HJ187" s="41"/>
      <c r="HK187" s="41"/>
      <c r="HL187" s="41"/>
      <c r="HM187" s="41"/>
      <c r="HN187" s="41"/>
      <c r="HO187" s="41"/>
      <c r="HP187" s="41"/>
      <c r="HQ187" s="41"/>
      <c r="HR187" s="41"/>
      <c r="HS187" s="41"/>
      <c r="HT187" s="41"/>
      <c r="HU187" s="41"/>
      <c r="HV187" s="41"/>
      <c r="HW187" s="41"/>
      <c r="HX187" s="41"/>
      <c r="HY187" s="41"/>
      <c r="HZ187" s="41"/>
      <c r="IA187" s="41"/>
      <c r="IB187" s="41"/>
      <c r="IC187" s="41"/>
      <c r="ID187" s="41"/>
      <c r="IE187" s="41"/>
      <c r="IF187" s="41"/>
      <c r="IG187" s="41"/>
      <c r="IH187" s="41"/>
      <c r="II187" s="41"/>
      <c r="IJ187" s="41"/>
      <c r="IK187" s="41"/>
      <c r="IL187" s="41"/>
      <c r="IM187" s="41"/>
      <c r="IN187" s="41"/>
      <c r="IO187" s="41"/>
      <c r="IP187" s="41"/>
      <c r="IQ187" s="41"/>
      <c r="IR187" s="41"/>
      <c r="IS187" s="41"/>
      <c r="IT187" s="41"/>
      <c r="IU187" s="41"/>
      <c r="IV187" s="41"/>
      <c r="IW187" s="41"/>
      <c r="IX187" s="41"/>
      <c r="IY187" s="41"/>
      <c r="IZ187" s="41"/>
      <c r="JA187" s="41"/>
      <c r="JB187" s="41"/>
      <c r="JC187" s="41"/>
      <c r="JD187" s="41"/>
      <c r="JE187" s="41"/>
      <c r="JF187" s="41"/>
      <c r="JG187" s="41"/>
      <c r="JH187" s="41"/>
      <c r="JI187" s="41"/>
      <c r="JJ187" s="41"/>
      <c r="JK187" s="41"/>
      <c r="JL187" s="41"/>
      <c r="JM187" s="41"/>
      <c r="JN187" s="41"/>
      <c r="JO187" s="41"/>
      <c r="JP187" s="41"/>
      <c r="JQ187" s="41"/>
      <c r="JR187" s="41"/>
      <c r="JS187" s="41"/>
      <c r="JT187" s="41"/>
      <c r="JU187" s="41"/>
      <c r="JV187" s="41"/>
      <c r="JW187" s="41"/>
      <c r="JX187" s="41"/>
      <c r="JY187" s="41"/>
      <c r="JZ187" s="41"/>
      <c r="KA187" s="41"/>
      <c r="KB187" s="41"/>
      <c r="KC187" s="41"/>
      <c r="KD187" s="41"/>
      <c r="KE187" s="41"/>
      <c r="KF187" s="41"/>
      <c r="KG187" s="41"/>
      <c r="KH187" s="41"/>
      <c r="KI187" s="41"/>
      <c r="KJ187" s="41"/>
      <c r="KK187" s="41"/>
      <c r="KL187" s="41"/>
      <c r="KM187" s="41"/>
      <c r="KN187" s="41"/>
      <c r="KO187" s="41"/>
      <c r="KP187" s="41"/>
      <c r="KQ187" s="41"/>
      <c r="KR187" s="41"/>
      <c r="KS187" s="41"/>
      <c r="KT187" s="41"/>
      <c r="KU187" s="41"/>
      <c r="KV187" s="41"/>
      <c r="KW187" s="41"/>
      <c r="KX187" s="41"/>
      <c r="KY187" s="41"/>
      <c r="KZ187" s="41"/>
      <c r="LA187" s="41"/>
      <c r="LB187" s="41"/>
      <c r="LC187" s="41"/>
      <c r="LD187" s="41"/>
      <c r="LE187" s="41"/>
      <c r="LF187" s="41"/>
      <c r="LG187" s="41"/>
      <c r="LH187" s="41"/>
      <c r="LI187" s="41"/>
      <c r="LJ187" s="41"/>
      <c r="LK187" s="41"/>
      <c r="LL187" s="41"/>
      <c r="LM187" s="41"/>
      <c r="LN187" s="41"/>
      <c r="LO187" s="41"/>
      <c r="LP187" s="41"/>
      <c r="LQ187" s="41"/>
      <c r="LR187" s="41"/>
      <c r="LS187" s="41"/>
      <c r="LT187" s="41"/>
      <c r="LU187" s="41"/>
      <c r="LV187" s="41"/>
      <c r="LW187" s="41"/>
      <c r="LX187" s="41"/>
      <c r="LY187" s="41"/>
      <c r="LZ187" s="41"/>
      <c r="MA187" s="41"/>
      <c r="MB187" s="41"/>
      <c r="MC187" s="41"/>
      <c r="MD187" s="41"/>
      <c r="ME187" s="41"/>
      <c r="MF187" s="41"/>
      <c r="MG187" s="41"/>
      <c r="MH187" s="41"/>
      <c r="MI187" s="41"/>
      <c r="MJ187" s="41"/>
      <c r="MK187" s="41"/>
      <c r="ML187" s="41"/>
      <c r="MM187" s="41"/>
      <c r="MN187" s="41"/>
      <c r="MO187" s="41"/>
      <c r="MP187" s="41"/>
      <c r="MQ187" s="41"/>
      <c r="MR187" s="41"/>
      <c r="MS187" s="41"/>
      <c r="MT187" s="41"/>
      <c r="MU187" s="41"/>
      <c r="MV187" s="41"/>
      <c r="MW187" s="41"/>
      <c r="MX187" s="41"/>
      <c r="MY187" s="41"/>
      <c r="MZ187" s="41"/>
      <c r="NA187" s="41"/>
      <c r="NB187" s="41"/>
      <c r="NC187" s="41"/>
      <c r="ND187" s="41"/>
      <c r="NE187" s="41"/>
      <c r="NF187" s="41"/>
      <c r="NG187" s="41"/>
      <c r="NH187" s="41"/>
      <c r="NI187" s="41"/>
      <c r="NJ187" s="41"/>
      <c r="NK187" s="41"/>
      <c r="NL187" s="41"/>
      <c r="NM187" s="41"/>
      <c r="NN187" s="41"/>
      <c r="NO187" s="41"/>
      <c r="NP187" s="41"/>
      <c r="NQ187" s="41"/>
      <c r="NR187" s="41"/>
      <c r="NS187" s="41"/>
      <c r="NT187" s="41"/>
      <c r="NU187" s="41"/>
      <c r="NV187" s="41"/>
      <c r="NW187" s="41"/>
      <c r="NX187" s="41"/>
      <c r="NY187" s="41"/>
      <c r="NZ187" s="41"/>
      <c r="OA187" s="41"/>
      <c r="OB187" s="41"/>
      <c r="OC187" s="41"/>
      <c r="OD187" s="41"/>
      <c r="OE187" s="41"/>
      <c r="OF187" s="41"/>
      <c r="OG187" s="41"/>
      <c r="OH187" s="41"/>
      <c r="OI187" s="41"/>
      <c r="OJ187" s="41"/>
      <c r="OK187" s="41"/>
      <c r="OL187" s="41"/>
      <c r="OM187" s="41"/>
      <c r="ON187" s="41"/>
      <c r="OO187" s="41"/>
      <c r="OP187" s="41"/>
      <c r="OQ187" s="41"/>
      <c r="OR187" s="41"/>
      <c r="OS187" s="41"/>
      <c r="OT187" s="41"/>
      <c r="OU187" s="41"/>
      <c r="OV187" s="41"/>
      <c r="OW187" s="41"/>
      <c r="OX187" s="41"/>
      <c r="OY187" s="41"/>
      <c r="OZ187" s="41"/>
      <c r="PA187" s="41"/>
      <c r="PB187" s="41"/>
      <c r="PC187" s="41"/>
      <c r="PD187" s="41"/>
      <c r="PE187" s="41"/>
      <c r="PF187" s="41"/>
      <c r="PG187" s="41"/>
      <c r="PH187" s="41"/>
      <c r="PI187" s="41"/>
      <c r="PJ187" s="41"/>
      <c r="PK187" s="41"/>
      <c r="PL187" s="41"/>
      <c r="PM187" s="41"/>
      <c r="PN187" s="41"/>
      <c r="PO187" s="41"/>
      <c r="PP187" s="41"/>
      <c r="PQ187" s="41"/>
      <c r="PR187" s="41"/>
      <c r="PS187" s="41"/>
      <c r="PT187" s="41"/>
      <c r="PU187" s="41"/>
      <c r="PV187" s="41"/>
      <c r="PW187" s="41"/>
      <c r="PX187" s="41"/>
      <c r="PY187" s="41"/>
      <c r="PZ187" s="41"/>
      <c r="QA187" s="41"/>
      <c r="QB187" s="41"/>
      <c r="QC187" s="41"/>
      <c r="QD187" s="41"/>
      <c r="QE187" s="41"/>
      <c r="QF187" s="41"/>
      <c r="QG187" s="41"/>
      <c r="QH187" s="41"/>
      <c r="QI187" s="41"/>
      <c r="QJ187" s="41"/>
      <c r="QK187" s="41"/>
      <c r="QL187" s="41"/>
      <c r="QM187" s="41"/>
      <c r="QN187" s="41"/>
      <c r="QO187" s="41"/>
      <c r="QP187" s="41"/>
      <c r="QQ187" s="41"/>
      <c r="QR187" s="41"/>
      <c r="QS187" s="41"/>
      <c r="QT187" s="41"/>
      <c r="QU187" s="41"/>
      <c r="QV187" s="41"/>
      <c r="QW187" s="41"/>
      <c r="QX187" s="41"/>
      <c r="QY187" s="41"/>
      <c r="QZ187" s="41"/>
      <c r="RA187" s="41"/>
      <c r="RB187" s="41"/>
      <c r="RC187" s="41"/>
      <c r="RD187" s="41"/>
      <c r="RE187" s="41"/>
      <c r="RF187" s="41"/>
      <c r="RG187" s="41"/>
      <c r="RH187" s="41"/>
      <c r="RI187" s="41"/>
      <c r="RJ187" s="41"/>
      <c r="RK187" s="41"/>
      <c r="RL187" s="41"/>
      <c r="RM187" s="41"/>
      <c r="RN187" s="41"/>
      <c r="RO187" s="41"/>
      <c r="RP187" s="41"/>
      <c r="RQ187" s="41"/>
      <c r="RR187" s="41"/>
      <c r="RS187" s="41"/>
      <c r="RT187" s="41"/>
      <c r="RU187" s="41"/>
      <c r="RV187" s="41"/>
      <c r="RW187" s="41"/>
      <c r="RX187" s="41"/>
      <c r="RY187" s="41"/>
      <c r="RZ187" s="41"/>
      <c r="SA187" s="41"/>
      <c r="SB187" s="41"/>
      <c r="SC187" s="41"/>
      <c r="SD187" s="41"/>
      <c r="SE187" s="41"/>
      <c r="SF187" s="41"/>
      <c r="SG187" s="41"/>
      <c r="SH187" s="41"/>
      <c r="SI187" s="41"/>
      <c r="SJ187" s="41"/>
      <c r="SK187" s="41"/>
      <c r="SL187" s="41"/>
      <c r="SM187" s="41"/>
      <c r="SN187" s="41"/>
      <c r="SO187" s="41"/>
      <c r="SP187" s="41"/>
      <c r="SQ187" s="41"/>
      <c r="SR187" s="41"/>
      <c r="SS187" s="41"/>
      <c r="ST187" s="41"/>
      <c r="SU187" s="41"/>
      <c r="SV187" s="41"/>
      <c r="SW187" s="41"/>
      <c r="SX187" s="41"/>
      <c r="SY187" s="41"/>
      <c r="SZ187" s="41"/>
      <c r="TA187" s="41"/>
      <c r="TB187" s="41"/>
      <c r="TC187" s="41"/>
      <c r="TD187" s="41"/>
      <c r="TE187" s="41"/>
      <c r="TF187" s="41"/>
      <c r="TG187" s="41"/>
      <c r="TH187" s="41"/>
      <c r="TI187" s="41"/>
      <c r="TJ187" s="41"/>
      <c r="TK187" s="41"/>
      <c r="TL187" s="41"/>
      <c r="TM187" s="41"/>
      <c r="TN187" s="41"/>
      <c r="TO187" s="41"/>
      <c r="TP187" s="41"/>
      <c r="TQ187" s="41"/>
      <c r="TR187" s="41"/>
      <c r="TS187" s="41"/>
      <c r="TT187" s="41"/>
      <c r="TU187" s="41"/>
      <c r="TV187" s="41"/>
      <c r="TW187" s="41"/>
      <c r="TX187" s="41"/>
      <c r="TY187" s="41"/>
      <c r="TZ187" s="41"/>
      <c r="UA187" s="41"/>
      <c r="UB187" s="41"/>
      <c r="UC187" s="41"/>
      <c r="UD187" s="41"/>
      <c r="UE187" s="41"/>
      <c r="UF187" s="41"/>
      <c r="UG187" s="41"/>
      <c r="UH187" s="41"/>
      <c r="UI187" s="41"/>
      <c r="UJ187" s="41"/>
      <c r="UK187" s="41"/>
      <c r="UL187" s="41"/>
    </row>
    <row r="188" spans="1:558" s="49" customFormat="1" ht="33.75" x14ac:dyDescent="0.2">
      <c r="A188" s="111"/>
      <c r="B188" s="112"/>
      <c r="C188" s="77" t="s">
        <v>20</v>
      </c>
      <c r="D188" s="74" t="s">
        <v>6</v>
      </c>
      <c r="E188" s="42">
        <v>741</v>
      </c>
      <c r="F188" s="37" t="s">
        <v>8</v>
      </c>
      <c r="G188" s="5">
        <f t="shared" si="66"/>
        <v>121720576.63</v>
      </c>
      <c r="H188" s="43">
        <f t="shared" ref="H188:L188" si="85">H192</f>
        <v>21745417.800000001</v>
      </c>
      <c r="I188" s="48">
        <f t="shared" si="85"/>
        <v>24284058.710000001</v>
      </c>
      <c r="J188" s="48">
        <f t="shared" si="85"/>
        <v>21251827.170000002</v>
      </c>
      <c r="K188" s="48">
        <f t="shared" si="85"/>
        <v>29018172.07</v>
      </c>
      <c r="L188" s="48">
        <f t="shared" si="85"/>
        <v>25421100.879999999</v>
      </c>
      <c r="M188" s="107"/>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c r="BI188" s="41"/>
      <c r="BJ188" s="41"/>
      <c r="BK188" s="41"/>
      <c r="BL188" s="41"/>
      <c r="BM188" s="41"/>
      <c r="BN188" s="41"/>
      <c r="BO188" s="41"/>
      <c r="BP188" s="41"/>
      <c r="BQ188" s="41"/>
      <c r="BR188" s="41"/>
      <c r="BS188" s="41"/>
      <c r="BT188" s="41"/>
      <c r="BU188" s="41"/>
      <c r="BV188" s="41"/>
      <c r="BW188" s="41"/>
      <c r="BX188" s="41"/>
      <c r="BY188" s="41"/>
      <c r="BZ188" s="41"/>
      <c r="CA188" s="41"/>
      <c r="CB188" s="41"/>
      <c r="CC188" s="41"/>
      <c r="CD188" s="41"/>
      <c r="CE188" s="41"/>
      <c r="CF188" s="41"/>
      <c r="CG188" s="41"/>
      <c r="CH188" s="41"/>
      <c r="CI188" s="41"/>
      <c r="CJ188" s="41"/>
      <c r="CK188" s="41"/>
      <c r="CL188" s="41"/>
      <c r="CM188" s="41"/>
      <c r="CN188" s="41"/>
      <c r="CO188" s="41"/>
      <c r="CP188" s="41"/>
      <c r="CQ188" s="41"/>
      <c r="CR188" s="41"/>
      <c r="CS188" s="41"/>
      <c r="CT188" s="41"/>
      <c r="CU188" s="41"/>
      <c r="CV188" s="41"/>
      <c r="CW188" s="41"/>
      <c r="CX188" s="41"/>
      <c r="CY188" s="41"/>
      <c r="CZ188" s="41"/>
      <c r="DA188" s="41"/>
      <c r="DB188" s="41"/>
      <c r="DC188" s="41"/>
      <c r="DD188" s="41"/>
      <c r="DE188" s="41"/>
      <c r="DF188" s="41"/>
      <c r="DG188" s="41"/>
      <c r="DH188" s="41"/>
      <c r="DI188" s="41"/>
      <c r="DJ188" s="41"/>
      <c r="DK188" s="41"/>
      <c r="DL188" s="41"/>
      <c r="DM188" s="41"/>
      <c r="DN188" s="41"/>
      <c r="DO188" s="41"/>
      <c r="DP188" s="41"/>
      <c r="DQ188" s="41"/>
      <c r="DR188" s="41"/>
      <c r="DS188" s="41"/>
      <c r="DT188" s="41"/>
      <c r="DU188" s="41"/>
      <c r="DV188" s="41"/>
      <c r="DW188" s="41"/>
      <c r="DX188" s="41"/>
      <c r="DY188" s="41"/>
      <c r="DZ188" s="41"/>
      <c r="EA188" s="41"/>
      <c r="EB188" s="41"/>
      <c r="EC188" s="41"/>
      <c r="ED188" s="41"/>
      <c r="EE188" s="41"/>
      <c r="EF188" s="41"/>
      <c r="EG188" s="41"/>
      <c r="EH188" s="41"/>
      <c r="EI188" s="41"/>
      <c r="EJ188" s="41"/>
      <c r="EK188" s="41"/>
      <c r="EL188" s="41"/>
      <c r="EM188" s="41"/>
      <c r="EN188" s="41"/>
      <c r="EO188" s="41"/>
      <c r="EP188" s="41"/>
      <c r="EQ188" s="41"/>
      <c r="ER188" s="41"/>
      <c r="ES188" s="41"/>
      <c r="ET188" s="41"/>
      <c r="EU188" s="41"/>
      <c r="EV188" s="41"/>
      <c r="EW188" s="41"/>
      <c r="EX188" s="41"/>
      <c r="EY188" s="41"/>
      <c r="EZ188" s="41"/>
      <c r="FA188" s="41"/>
      <c r="FB188" s="41"/>
      <c r="FC188" s="41"/>
      <c r="FD188" s="41"/>
      <c r="FE188" s="41"/>
      <c r="FF188" s="41"/>
      <c r="FG188" s="41"/>
      <c r="FH188" s="41"/>
      <c r="FI188" s="41"/>
      <c r="FJ188" s="41"/>
      <c r="FK188" s="41"/>
      <c r="FL188" s="41"/>
      <c r="FM188" s="41"/>
      <c r="FN188" s="41"/>
      <c r="FO188" s="41"/>
      <c r="FP188" s="41"/>
      <c r="FQ188" s="41"/>
      <c r="FR188" s="41"/>
      <c r="FS188" s="41"/>
      <c r="FT188" s="41"/>
      <c r="FU188" s="41"/>
      <c r="FV188" s="41"/>
      <c r="FW188" s="41"/>
      <c r="FX188" s="41"/>
      <c r="FY188" s="41"/>
      <c r="FZ188" s="41"/>
      <c r="GA188" s="41"/>
      <c r="GB188" s="41"/>
      <c r="GC188" s="41"/>
      <c r="GD188" s="41"/>
      <c r="GE188" s="41"/>
      <c r="GF188" s="41"/>
      <c r="GG188" s="41"/>
      <c r="GH188" s="41"/>
      <c r="GI188" s="41"/>
      <c r="GJ188" s="41"/>
      <c r="GK188" s="41"/>
      <c r="GL188" s="41"/>
      <c r="GM188" s="41"/>
      <c r="GN188" s="41"/>
      <c r="GO188" s="41"/>
      <c r="GP188" s="41"/>
      <c r="GQ188" s="41"/>
      <c r="GR188" s="41"/>
      <c r="GS188" s="41"/>
      <c r="GT188" s="41"/>
      <c r="GU188" s="41"/>
      <c r="GV188" s="41"/>
      <c r="GW188" s="41"/>
      <c r="GX188" s="41"/>
      <c r="GY188" s="41"/>
      <c r="GZ188" s="41"/>
      <c r="HA188" s="41"/>
      <c r="HB188" s="41"/>
      <c r="HC188" s="41"/>
      <c r="HD188" s="41"/>
      <c r="HE188" s="41"/>
      <c r="HF188" s="41"/>
      <c r="HG188" s="41"/>
      <c r="HH188" s="41"/>
      <c r="HI188" s="41"/>
      <c r="HJ188" s="41"/>
      <c r="HK188" s="41"/>
      <c r="HL188" s="41"/>
      <c r="HM188" s="41"/>
      <c r="HN188" s="41"/>
      <c r="HO188" s="41"/>
      <c r="HP188" s="41"/>
      <c r="HQ188" s="41"/>
      <c r="HR188" s="41"/>
      <c r="HS188" s="41"/>
      <c r="HT188" s="41"/>
      <c r="HU188" s="41"/>
      <c r="HV188" s="41"/>
      <c r="HW188" s="41"/>
      <c r="HX188" s="41"/>
      <c r="HY188" s="41"/>
      <c r="HZ188" s="41"/>
      <c r="IA188" s="41"/>
      <c r="IB188" s="41"/>
      <c r="IC188" s="41"/>
      <c r="ID188" s="41"/>
      <c r="IE188" s="41"/>
      <c r="IF188" s="41"/>
      <c r="IG188" s="41"/>
      <c r="IH188" s="41"/>
      <c r="II188" s="41"/>
      <c r="IJ188" s="41"/>
      <c r="IK188" s="41"/>
      <c r="IL188" s="41"/>
      <c r="IM188" s="41"/>
      <c r="IN188" s="41"/>
      <c r="IO188" s="41"/>
      <c r="IP188" s="41"/>
      <c r="IQ188" s="41"/>
      <c r="IR188" s="41"/>
      <c r="IS188" s="41"/>
      <c r="IT188" s="41"/>
      <c r="IU188" s="41"/>
      <c r="IV188" s="41"/>
      <c r="IW188" s="41"/>
      <c r="IX188" s="41"/>
      <c r="IY188" s="41"/>
      <c r="IZ188" s="41"/>
      <c r="JA188" s="41"/>
      <c r="JB188" s="41"/>
      <c r="JC188" s="41"/>
      <c r="JD188" s="41"/>
      <c r="JE188" s="41"/>
      <c r="JF188" s="41"/>
      <c r="JG188" s="41"/>
      <c r="JH188" s="41"/>
      <c r="JI188" s="41"/>
      <c r="JJ188" s="41"/>
      <c r="JK188" s="41"/>
      <c r="JL188" s="41"/>
      <c r="JM188" s="41"/>
      <c r="JN188" s="41"/>
      <c r="JO188" s="41"/>
      <c r="JP188" s="41"/>
      <c r="JQ188" s="41"/>
      <c r="JR188" s="41"/>
      <c r="JS188" s="41"/>
      <c r="JT188" s="41"/>
      <c r="JU188" s="41"/>
      <c r="JV188" s="41"/>
      <c r="JW188" s="41"/>
      <c r="JX188" s="41"/>
      <c r="JY188" s="41"/>
      <c r="JZ188" s="41"/>
      <c r="KA188" s="41"/>
      <c r="KB188" s="41"/>
      <c r="KC188" s="41"/>
      <c r="KD188" s="41"/>
      <c r="KE188" s="41"/>
      <c r="KF188" s="41"/>
      <c r="KG188" s="41"/>
      <c r="KH188" s="41"/>
      <c r="KI188" s="41"/>
      <c r="KJ188" s="41"/>
      <c r="KK188" s="41"/>
      <c r="KL188" s="41"/>
      <c r="KM188" s="41"/>
      <c r="KN188" s="41"/>
      <c r="KO188" s="41"/>
      <c r="KP188" s="41"/>
      <c r="KQ188" s="41"/>
      <c r="KR188" s="41"/>
      <c r="KS188" s="41"/>
      <c r="KT188" s="41"/>
      <c r="KU188" s="41"/>
      <c r="KV188" s="41"/>
      <c r="KW188" s="41"/>
      <c r="KX188" s="41"/>
      <c r="KY188" s="41"/>
      <c r="KZ188" s="41"/>
      <c r="LA188" s="41"/>
      <c r="LB188" s="41"/>
      <c r="LC188" s="41"/>
      <c r="LD188" s="41"/>
      <c r="LE188" s="41"/>
      <c r="LF188" s="41"/>
      <c r="LG188" s="41"/>
      <c r="LH188" s="41"/>
      <c r="LI188" s="41"/>
      <c r="LJ188" s="41"/>
      <c r="LK188" s="41"/>
      <c r="LL188" s="41"/>
      <c r="LM188" s="41"/>
      <c r="LN188" s="41"/>
      <c r="LO188" s="41"/>
      <c r="LP188" s="41"/>
      <c r="LQ188" s="41"/>
      <c r="LR188" s="41"/>
      <c r="LS188" s="41"/>
      <c r="LT188" s="41"/>
      <c r="LU188" s="41"/>
      <c r="LV188" s="41"/>
      <c r="LW188" s="41"/>
      <c r="LX188" s="41"/>
      <c r="LY188" s="41"/>
      <c r="LZ188" s="41"/>
      <c r="MA188" s="41"/>
      <c r="MB188" s="41"/>
      <c r="MC188" s="41"/>
      <c r="MD188" s="41"/>
      <c r="ME188" s="41"/>
      <c r="MF188" s="41"/>
      <c r="MG188" s="41"/>
      <c r="MH188" s="41"/>
      <c r="MI188" s="41"/>
      <c r="MJ188" s="41"/>
      <c r="MK188" s="41"/>
      <c r="ML188" s="41"/>
      <c r="MM188" s="41"/>
      <c r="MN188" s="41"/>
      <c r="MO188" s="41"/>
      <c r="MP188" s="41"/>
      <c r="MQ188" s="41"/>
      <c r="MR188" s="41"/>
      <c r="MS188" s="41"/>
      <c r="MT188" s="41"/>
      <c r="MU188" s="41"/>
      <c r="MV188" s="41"/>
      <c r="MW188" s="41"/>
      <c r="MX188" s="41"/>
      <c r="MY188" s="41"/>
      <c r="MZ188" s="41"/>
      <c r="NA188" s="41"/>
      <c r="NB188" s="41"/>
      <c r="NC188" s="41"/>
      <c r="ND188" s="41"/>
      <c r="NE188" s="41"/>
      <c r="NF188" s="41"/>
      <c r="NG188" s="41"/>
      <c r="NH188" s="41"/>
      <c r="NI188" s="41"/>
      <c r="NJ188" s="41"/>
      <c r="NK188" s="41"/>
      <c r="NL188" s="41"/>
      <c r="NM188" s="41"/>
      <c r="NN188" s="41"/>
      <c r="NO188" s="41"/>
      <c r="NP188" s="41"/>
      <c r="NQ188" s="41"/>
      <c r="NR188" s="41"/>
      <c r="NS188" s="41"/>
      <c r="NT188" s="41"/>
      <c r="NU188" s="41"/>
      <c r="NV188" s="41"/>
      <c r="NW188" s="41"/>
      <c r="NX188" s="41"/>
      <c r="NY188" s="41"/>
      <c r="NZ188" s="41"/>
      <c r="OA188" s="41"/>
      <c r="OB188" s="41"/>
      <c r="OC188" s="41"/>
      <c r="OD188" s="41"/>
      <c r="OE188" s="41"/>
      <c r="OF188" s="41"/>
      <c r="OG188" s="41"/>
      <c r="OH188" s="41"/>
      <c r="OI188" s="41"/>
      <c r="OJ188" s="41"/>
      <c r="OK188" s="41"/>
      <c r="OL188" s="41"/>
      <c r="OM188" s="41"/>
      <c r="ON188" s="41"/>
      <c r="OO188" s="41"/>
      <c r="OP188" s="41"/>
      <c r="OQ188" s="41"/>
      <c r="OR188" s="41"/>
      <c r="OS188" s="41"/>
      <c r="OT188" s="41"/>
      <c r="OU188" s="41"/>
      <c r="OV188" s="41"/>
      <c r="OW188" s="41"/>
      <c r="OX188" s="41"/>
      <c r="OY188" s="41"/>
      <c r="OZ188" s="41"/>
      <c r="PA188" s="41"/>
      <c r="PB188" s="41"/>
      <c r="PC188" s="41"/>
      <c r="PD188" s="41"/>
      <c r="PE188" s="41"/>
      <c r="PF188" s="41"/>
      <c r="PG188" s="41"/>
      <c r="PH188" s="41"/>
      <c r="PI188" s="41"/>
      <c r="PJ188" s="41"/>
      <c r="PK188" s="41"/>
      <c r="PL188" s="41"/>
      <c r="PM188" s="41"/>
      <c r="PN188" s="41"/>
      <c r="PO188" s="41"/>
      <c r="PP188" s="41"/>
      <c r="PQ188" s="41"/>
      <c r="PR188" s="41"/>
      <c r="PS188" s="41"/>
      <c r="PT188" s="41"/>
      <c r="PU188" s="41"/>
      <c r="PV188" s="41"/>
      <c r="PW188" s="41"/>
      <c r="PX188" s="41"/>
      <c r="PY188" s="41"/>
      <c r="PZ188" s="41"/>
      <c r="QA188" s="41"/>
      <c r="QB188" s="41"/>
      <c r="QC188" s="41"/>
      <c r="QD188" s="41"/>
      <c r="QE188" s="41"/>
      <c r="QF188" s="41"/>
      <c r="QG188" s="41"/>
      <c r="QH188" s="41"/>
      <c r="QI188" s="41"/>
      <c r="QJ188" s="41"/>
      <c r="QK188" s="41"/>
      <c r="QL188" s="41"/>
      <c r="QM188" s="41"/>
      <c r="QN188" s="41"/>
      <c r="QO188" s="41"/>
      <c r="QP188" s="41"/>
      <c r="QQ188" s="41"/>
      <c r="QR188" s="41"/>
      <c r="QS188" s="41"/>
      <c r="QT188" s="41"/>
      <c r="QU188" s="41"/>
      <c r="QV188" s="41"/>
      <c r="QW188" s="41"/>
      <c r="QX188" s="41"/>
      <c r="QY188" s="41"/>
      <c r="QZ188" s="41"/>
      <c r="RA188" s="41"/>
      <c r="RB188" s="41"/>
      <c r="RC188" s="41"/>
      <c r="RD188" s="41"/>
      <c r="RE188" s="41"/>
      <c r="RF188" s="41"/>
      <c r="RG188" s="41"/>
      <c r="RH188" s="41"/>
      <c r="RI188" s="41"/>
      <c r="RJ188" s="41"/>
      <c r="RK188" s="41"/>
      <c r="RL188" s="41"/>
      <c r="RM188" s="41"/>
      <c r="RN188" s="41"/>
      <c r="RO188" s="41"/>
      <c r="RP188" s="41"/>
      <c r="RQ188" s="41"/>
      <c r="RR188" s="41"/>
      <c r="RS188" s="41"/>
      <c r="RT188" s="41"/>
      <c r="RU188" s="41"/>
      <c r="RV188" s="41"/>
      <c r="RW188" s="41"/>
      <c r="RX188" s="41"/>
      <c r="RY188" s="41"/>
      <c r="RZ188" s="41"/>
      <c r="SA188" s="41"/>
      <c r="SB188" s="41"/>
      <c r="SC188" s="41"/>
      <c r="SD188" s="41"/>
      <c r="SE188" s="41"/>
      <c r="SF188" s="41"/>
      <c r="SG188" s="41"/>
      <c r="SH188" s="41"/>
      <c r="SI188" s="41"/>
      <c r="SJ188" s="41"/>
      <c r="SK188" s="41"/>
      <c r="SL188" s="41"/>
      <c r="SM188" s="41"/>
      <c r="SN188" s="41"/>
      <c r="SO188" s="41"/>
      <c r="SP188" s="41"/>
      <c r="SQ188" s="41"/>
      <c r="SR188" s="41"/>
      <c r="SS188" s="41"/>
      <c r="ST188" s="41"/>
      <c r="SU188" s="41"/>
      <c r="SV188" s="41"/>
      <c r="SW188" s="41"/>
      <c r="SX188" s="41"/>
      <c r="SY188" s="41"/>
      <c r="SZ188" s="41"/>
      <c r="TA188" s="41"/>
      <c r="TB188" s="41"/>
      <c r="TC188" s="41"/>
      <c r="TD188" s="41"/>
      <c r="TE188" s="41"/>
      <c r="TF188" s="41"/>
      <c r="TG188" s="41"/>
      <c r="TH188" s="41"/>
      <c r="TI188" s="41"/>
      <c r="TJ188" s="41"/>
      <c r="TK188" s="41"/>
      <c r="TL188" s="41"/>
      <c r="TM188" s="41"/>
      <c r="TN188" s="41"/>
      <c r="TO188" s="41"/>
      <c r="TP188" s="41"/>
      <c r="TQ188" s="41"/>
      <c r="TR188" s="41"/>
      <c r="TS188" s="41"/>
      <c r="TT188" s="41"/>
      <c r="TU188" s="41"/>
      <c r="TV188" s="41"/>
      <c r="TW188" s="41"/>
      <c r="TX188" s="41"/>
      <c r="TY188" s="41"/>
      <c r="TZ188" s="41"/>
      <c r="UA188" s="41"/>
      <c r="UB188" s="41"/>
      <c r="UC188" s="41"/>
      <c r="UD188" s="41"/>
      <c r="UE188" s="41"/>
      <c r="UF188" s="41"/>
      <c r="UG188" s="41"/>
      <c r="UH188" s="41"/>
      <c r="UI188" s="41"/>
      <c r="UJ188" s="41"/>
      <c r="UK188" s="41"/>
      <c r="UL188" s="41"/>
    </row>
    <row r="189" spans="1:558" s="49" customFormat="1" ht="33.75" x14ac:dyDescent="0.2">
      <c r="A189" s="111"/>
      <c r="B189" s="112"/>
      <c r="C189" s="77" t="s">
        <v>20</v>
      </c>
      <c r="D189" s="74" t="s">
        <v>88</v>
      </c>
      <c r="E189" s="42">
        <v>741</v>
      </c>
      <c r="F189" s="37" t="s">
        <v>8</v>
      </c>
      <c r="G189" s="5">
        <f t="shared" si="66"/>
        <v>197799411.97000003</v>
      </c>
      <c r="H189" s="43">
        <f t="shared" ref="H189:L189" si="86">H193+H194</f>
        <v>36361134.160000004</v>
      </c>
      <c r="I189" s="48">
        <f t="shared" si="86"/>
        <v>39914639.160000004</v>
      </c>
      <c r="J189" s="48">
        <f t="shared" si="86"/>
        <v>38839123.329999998</v>
      </c>
      <c r="K189" s="48">
        <f t="shared" si="86"/>
        <v>41639192.770000003</v>
      </c>
      <c r="L189" s="48">
        <f t="shared" si="86"/>
        <v>41045322.550000004</v>
      </c>
      <c r="M189" s="44"/>
      <c r="N189" s="41"/>
      <c r="O189" s="41"/>
      <c r="P189" s="41"/>
      <c r="Q189" s="45"/>
      <c r="R189" s="45"/>
      <c r="S189" s="45"/>
      <c r="T189" s="45"/>
      <c r="U189" s="45"/>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c r="BI189" s="41"/>
      <c r="BJ189" s="41"/>
      <c r="BK189" s="41"/>
      <c r="BL189" s="41"/>
      <c r="BM189" s="41"/>
      <c r="BN189" s="41"/>
      <c r="BO189" s="41"/>
      <c r="BP189" s="41"/>
      <c r="BQ189" s="41"/>
      <c r="BR189" s="41"/>
      <c r="BS189" s="41"/>
      <c r="BT189" s="41"/>
      <c r="BU189" s="41"/>
      <c r="BV189" s="41"/>
      <c r="BW189" s="41"/>
      <c r="BX189" s="41"/>
      <c r="BY189" s="41"/>
      <c r="BZ189" s="41"/>
      <c r="CA189" s="41"/>
      <c r="CB189" s="41"/>
      <c r="CC189" s="41"/>
      <c r="CD189" s="41"/>
      <c r="CE189" s="41"/>
      <c r="CF189" s="41"/>
      <c r="CG189" s="41"/>
      <c r="CH189" s="41"/>
      <c r="CI189" s="41"/>
      <c r="CJ189" s="41"/>
      <c r="CK189" s="41"/>
      <c r="CL189" s="41"/>
      <c r="CM189" s="41"/>
      <c r="CN189" s="41"/>
      <c r="CO189" s="41"/>
      <c r="CP189" s="41"/>
      <c r="CQ189" s="41"/>
      <c r="CR189" s="41"/>
      <c r="CS189" s="41"/>
      <c r="CT189" s="41"/>
      <c r="CU189" s="41"/>
      <c r="CV189" s="41"/>
      <c r="CW189" s="41"/>
      <c r="CX189" s="41"/>
      <c r="CY189" s="41"/>
      <c r="CZ189" s="41"/>
      <c r="DA189" s="41"/>
      <c r="DB189" s="41"/>
      <c r="DC189" s="41"/>
      <c r="DD189" s="41"/>
      <c r="DE189" s="41"/>
      <c r="DF189" s="41"/>
      <c r="DG189" s="41"/>
      <c r="DH189" s="41"/>
      <c r="DI189" s="41"/>
      <c r="DJ189" s="41"/>
      <c r="DK189" s="41"/>
      <c r="DL189" s="41"/>
      <c r="DM189" s="41"/>
      <c r="DN189" s="41"/>
      <c r="DO189" s="41"/>
      <c r="DP189" s="41"/>
      <c r="DQ189" s="41"/>
      <c r="DR189" s="41"/>
      <c r="DS189" s="41"/>
      <c r="DT189" s="41"/>
      <c r="DU189" s="41"/>
      <c r="DV189" s="41"/>
      <c r="DW189" s="41"/>
      <c r="DX189" s="41"/>
      <c r="DY189" s="41"/>
      <c r="DZ189" s="41"/>
      <c r="EA189" s="41"/>
      <c r="EB189" s="41"/>
      <c r="EC189" s="41"/>
      <c r="ED189" s="41"/>
      <c r="EE189" s="41"/>
      <c r="EF189" s="41"/>
      <c r="EG189" s="41"/>
      <c r="EH189" s="41"/>
      <c r="EI189" s="41"/>
      <c r="EJ189" s="41"/>
      <c r="EK189" s="41"/>
      <c r="EL189" s="41"/>
      <c r="EM189" s="41"/>
      <c r="EN189" s="41"/>
      <c r="EO189" s="41"/>
      <c r="EP189" s="41"/>
      <c r="EQ189" s="41"/>
      <c r="ER189" s="41"/>
      <c r="ES189" s="41"/>
      <c r="ET189" s="41"/>
      <c r="EU189" s="41"/>
      <c r="EV189" s="41"/>
      <c r="EW189" s="41"/>
      <c r="EX189" s="41"/>
      <c r="EY189" s="41"/>
      <c r="EZ189" s="41"/>
      <c r="FA189" s="41"/>
      <c r="FB189" s="41"/>
      <c r="FC189" s="41"/>
      <c r="FD189" s="41"/>
      <c r="FE189" s="41"/>
      <c r="FF189" s="41"/>
      <c r="FG189" s="41"/>
      <c r="FH189" s="41"/>
      <c r="FI189" s="41"/>
      <c r="FJ189" s="41"/>
      <c r="FK189" s="41"/>
      <c r="FL189" s="41"/>
      <c r="FM189" s="41"/>
      <c r="FN189" s="41"/>
      <c r="FO189" s="41"/>
      <c r="FP189" s="41"/>
      <c r="FQ189" s="41"/>
      <c r="FR189" s="41"/>
      <c r="FS189" s="41"/>
      <c r="FT189" s="41"/>
      <c r="FU189" s="41"/>
      <c r="FV189" s="41"/>
      <c r="FW189" s="41"/>
      <c r="FX189" s="41"/>
      <c r="FY189" s="41"/>
      <c r="FZ189" s="41"/>
      <c r="GA189" s="41"/>
      <c r="GB189" s="41"/>
      <c r="GC189" s="41"/>
      <c r="GD189" s="41"/>
      <c r="GE189" s="41"/>
      <c r="GF189" s="41"/>
      <c r="GG189" s="41"/>
      <c r="GH189" s="41"/>
      <c r="GI189" s="41"/>
      <c r="GJ189" s="41"/>
      <c r="GK189" s="41"/>
      <c r="GL189" s="41"/>
      <c r="GM189" s="41"/>
      <c r="GN189" s="41"/>
      <c r="GO189" s="41"/>
      <c r="GP189" s="41"/>
      <c r="GQ189" s="41"/>
      <c r="GR189" s="41"/>
      <c r="GS189" s="41"/>
      <c r="GT189" s="41"/>
      <c r="GU189" s="41"/>
      <c r="GV189" s="41"/>
      <c r="GW189" s="41"/>
      <c r="GX189" s="41"/>
      <c r="GY189" s="41"/>
      <c r="GZ189" s="41"/>
      <c r="HA189" s="41"/>
      <c r="HB189" s="41"/>
      <c r="HC189" s="41"/>
      <c r="HD189" s="41"/>
      <c r="HE189" s="41"/>
      <c r="HF189" s="41"/>
      <c r="HG189" s="41"/>
      <c r="HH189" s="41"/>
      <c r="HI189" s="41"/>
      <c r="HJ189" s="41"/>
      <c r="HK189" s="41"/>
      <c r="HL189" s="41"/>
      <c r="HM189" s="41"/>
      <c r="HN189" s="41"/>
      <c r="HO189" s="41"/>
      <c r="HP189" s="41"/>
      <c r="HQ189" s="41"/>
      <c r="HR189" s="41"/>
      <c r="HS189" s="41"/>
      <c r="HT189" s="41"/>
      <c r="HU189" s="41"/>
      <c r="HV189" s="41"/>
      <c r="HW189" s="41"/>
      <c r="HX189" s="41"/>
      <c r="HY189" s="41"/>
      <c r="HZ189" s="41"/>
      <c r="IA189" s="41"/>
      <c r="IB189" s="41"/>
      <c r="IC189" s="41"/>
      <c r="ID189" s="41"/>
      <c r="IE189" s="41"/>
      <c r="IF189" s="41"/>
      <c r="IG189" s="41"/>
      <c r="IH189" s="41"/>
      <c r="II189" s="41"/>
      <c r="IJ189" s="41"/>
      <c r="IK189" s="41"/>
      <c r="IL189" s="41"/>
      <c r="IM189" s="41"/>
      <c r="IN189" s="41"/>
      <c r="IO189" s="41"/>
      <c r="IP189" s="41"/>
      <c r="IQ189" s="41"/>
      <c r="IR189" s="41"/>
      <c r="IS189" s="41"/>
      <c r="IT189" s="41"/>
      <c r="IU189" s="41"/>
      <c r="IV189" s="41"/>
      <c r="IW189" s="41"/>
      <c r="IX189" s="41"/>
      <c r="IY189" s="41"/>
      <c r="IZ189" s="41"/>
      <c r="JA189" s="41"/>
      <c r="JB189" s="41"/>
      <c r="JC189" s="41"/>
      <c r="JD189" s="41"/>
      <c r="JE189" s="41"/>
      <c r="JF189" s="41"/>
      <c r="JG189" s="41"/>
      <c r="JH189" s="41"/>
      <c r="JI189" s="41"/>
      <c r="JJ189" s="41"/>
      <c r="JK189" s="41"/>
      <c r="JL189" s="41"/>
      <c r="JM189" s="41"/>
      <c r="JN189" s="41"/>
      <c r="JO189" s="41"/>
      <c r="JP189" s="41"/>
      <c r="JQ189" s="41"/>
      <c r="JR189" s="41"/>
      <c r="JS189" s="41"/>
      <c r="JT189" s="41"/>
      <c r="JU189" s="41"/>
      <c r="JV189" s="41"/>
      <c r="JW189" s="41"/>
      <c r="JX189" s="41"/>
      <c r="JY189" s="41"/>
      <c r="JZ189" s="41"/>
      <c r="KA189" s="41"/>
      <c r="KB189" s="41"/>
      <c r="KC189" s="41"/>
      <c r="KD189" s="41"/>
      <c r="KE189" s="41"/>
      <c r="KF189" s="41"/>
      <c r="KG189" s="41"/>
      <c r="KH189" s="41"/>
      <c r="KI189" s="41"/>
      <c r="KJ189" s="41"/>
      <c r="KK189" s="41"/>
      <c r="KL189" s="41"/>
      <c r="KM189" s="41"/>
      <c r="KN189" s="41"/>
      <c r="KO189" s="41"/>
      <c r="KP189" s="41"/>
      <c r="KQ189" s="41"/>
      <c r="KR189" s="41"/>
      <c r="KS189" s="41"/>
      <c r="KT189" s="41"/>
      <c r="KU189" s="41"/>
      <c r="KV189" s="41"/>
      <c r="KW189" s="41"/>
      <c r="KX189" s="41"/>
      <c r="KY189" s="41"/>
      <c r="KZ189" s="41"/>
      <c r="LA189" s="41"/>
      <c r="LB189" s="41"/>
      <c r="LC189" s="41"/>
      <c r="LD189" s="41"/>
      <c r="LE189" s="41"/>
      <c r="LF189" s="41"/>
      <c r="LG189" s="41"/>
      <c r="LH189" s="41"/>
      <c r="LI189" s="41"/>
      <c r="LJ189" s="41"/>
      <c r="LK189" s="41"/>
      <c r="LL189" s="41"/>
      <c r="LM189" s="41"/>
      <c r="LN189" s="41"/>
      <c r="LO189" s="41"/>
      <c r="LP189" s="41"/>
      <c r="LQ189" s="41"/>
      <c r="LR189" s="41"/>
      <c r="LS189" s="41"/>
      <c r="LT189" s="41"/>
      <c r="LU189" s="41"/>
      <c r="LV189" s="41"/>
      <c r="LW189" s="41"/>
      <c r="LX189" s="41"/>
      <c r="LY189" s="41"/>
      <c r="LZ189" s="41"/>
      <c r="MA189" s="41"/>
      <c r="MB189" s="41"/>
      <c r="MC189" s="41"/>
      <c r="MD189" s="41"/>
      <c r="ME189" s="41"/>
      <c r="MF189" s="41"/>
      <c r="MG189" s="41"/>
      <c r="MH189" s="41"/>
      <c r="MI189" s="41"/>
      <c r="MJ189" s="41"/>
      <c r="MK189" s="41"/>
      <c r="ML189" s="41"/>
      <c r="MM189" s="41"/>
      <c r="MN189" s="41"/>
      <c r="MO189" s="41"/>
      <c r="MP189" s="41"/>
      <c r="MQ189" s="41"/>
      <c r="MR189" s="41"/>
      <c r="MS189" s="41"/>
      <c r="MT189" s="41"/>
      <c r="MU189" s="41"/>
      <c r="MV189" s="41"/>
      <c r="MW189" s="41"/>
      <c r="MX189" s="41"/>
      <c r="MY189" s="41"/>
      <c r="MZ189" s="41"/>
      <c r="NA189" s="41"/>
      <c r="NB189" s="41"/>
      <c r="NC189" s="41"/>
      <c r="ND189" s="41"/>
      <c r="NE189" s="41"/>
      <c r="NF189" s="41"/>
      <c r="NG189" s="41"/>
      <c r="NH189" s="41"/>
      <c r="NI189" s="41"/>
      <c r="NJ189" s="41"/>
      <c r="NK189" s="41"/>
      <c r="NL189" s="41"/>
      <c r="NM189" s="41"/>
      <c r="NN189" s="41"/>
      <c r="NO189" s="41"/>
      <c r="NP189" s="41"/>
      <c r="NQ189" s="41"/>
      <c r="NR189" s="41"/>
      <c r="NS189" s="41"/>
      <c r="NT189" s="41"/>
      <c r="NU189" s="41"/>
      <c r="NV189" s="41"/>
      <c r="NW189" s="41"/>
      <c r="NX189" s="41"/>
      <c r="NY189" s="41"/>
      <c r="NZ189" s="41"/>
      <c r="OA189" s="41"/>
      <c r="OB189" s="41"/>
      <c r="OC189" s="41"/>
      <c r="OD189" s="41"/>
      <c r="OE189" s="41"/>
      <c r="OF189" s="41"/>
      <c r="OG189" s="41"/>
      <c r="OH189" s="41"/>
      <c r="OI189" s="41"/>
      <c r="OJ189" s="41"/>
      <c r="OK189" s="41"/>
      <c r="OL189" s="41"/>
      <c r="OM189" s="41"/>
      <c r="ON189" s="41"/>
      <c r="OO189" s="41"/>
      <c r="OP189" s="41"/>
      <c r="OQ189" s="41"/>
      <c r="OR189" s="41"/>
      <c r="OS189" s="41"/>
      <c r="OT189" s="41"/>
      <c r="OU189" s="41"/>
      <c r="OV189" s="41"/>
      <c r="OW189" s="41"/>
      <c r="OX189" s="41"/>
      <c r="OY189" s="41"/>
      <c r="OZ189" s="41"/>
      <c r="PA189" s="41"/>
      <c r="PB189" s="41"/>
      <c r="PC189" s="41"/>
      <c r="PD189" s="41"/>
      <c r="PE189" s="41"/>
      <c r="PF189" s="41"/>
      <c r="PG189" s="41"/>
      <c r="PH189" s="41"/>
      <c r="PI189" s="41"/>
      <c r="PJ189" s="41"/>
      <c r="PK189" s="41"/>
      <c r="PL189" s="41"/>
      <c r="PM189" s="41"/>
      <c r="PN189" s="41"/>
      <c r="PO189" s="41"/>
      <c r="PP189" s="41"/>
      <c r="PQ189" s="41"/>
      <c r="PR189" s="41"/>
      <c r="PS189" s="41"/>
      <c r="PT189" s="41"/>
      <c r="PU189" s="41"/>
      <c r="PV189" s="41"/>
      <c r="PW189" s="41"/>
      <c r="PX189" s="41"/>
      <c r="PY189" s="41"/>
      <c r="PZ189" s="41"/>
      <c r="QA189" s="41"/>
      <c r="QB189" s="41"/>
      <c r="QC189" s="41"/>
      <c r="QD189" s="41"/>
      <c r="QE189" s="41"/>
      <c r="QF189" s="41"/>
      <c r="QG189" s="41"/>
      <c r="QH189" s="41"/>
      <c r="QI189" s="41"/>
      <c r="QJ189" s="41"/>
      <c r="QK189" s="41"/>
      <c r="QL189" s="41"/>
      <c r="QM189" s="41"/>
      <c r="QN189" s="41"/>
      <c r="QO189" s="41"/>
      <c r="QP189" s="41"/>
      <c r="QQ189" s="41"/>
      <c r="QR189" s="41"/>
      <c r="QS189" s="41"/>
      <c r="QT189" s="41"/>
      <c r="QU189" s="41"/>
      <c r="QV189" s="41"/>
      <c r="QW189" s="41"/>
      <c r="QX189" s="41"/>
      <c r="QY189" s="41"/>
      <c r="QZ189" s="41"/>
      <c r="RA189" s="41"/>
      <c r="RB189" s="41"/>
      <c r="RC189" s="41"/>
      <c r="RD189" s="41"/>
      <c r="RE189" s="41"/>
      <c r="RF189" s="41"/>
      <c r="RG189" s="41"/>
      <c r="RH189" s="41"/>
      <c r="RI189" s="41"/>
      <c r="RJ189" s="41"/>
      <c r="RK189" s="41"/>
      <c r="RL189" s="41"/>
      <c r="RM189" s="41"/>
      <c r="RN189" s="41"/>
      <c r="RO189" s="41"/>
      <c r="RP189" s="41"/>
      <c r="RQ189" s="41"/>
      <c r="RR189" s="41"/>
      <c r="RS189" s="41"/>
      <c r="RT189" s="41"/>
      <c r="RU189" s="41"/>
      <c r="RV189" s="41"/>
      <c r="RW189" s="41"/>
      <c r="RX189" s="41"/>
      <c r="RY189" s="41"/>
      <c r="RZ189" s="41"/>
      <c r="SA189" s="41"/>
      <c r="SB189" s="41"/>
      <c r="SC189" s="41"/>
      <c r="SD189" s="41"/>
      <c r="SE189" s="41"/>
      <c r="SF189" s="41"/>
      <c r="SG189" s="41"/>
      <c r="SH189" s="41"/>
      <c r="SI189" s="41"/>
      <c r="SJ189" s="41"/>
      <c r="SK189" s="41"/>
      <c r="SL189" s="41"/>
      <c r="SM189" s="41"/>
      <c r="SN189" s="41"/>
      <c r="SO189" s="41"/>
      <c r="SP189" s="41"/>
      <c r="SQ189" s="41"/>
      <c r="SR189" s="41"/>
      <c r="SS189" s="41"/>
      <c r="ST189" s="41"/>
      <c r="SU189" s="41"/>
      <c r="SV189" s="41"/>
      <c r="SW189" s="41"/>
      <c r="SX189" s="41"/>
      <c r="SY189" s="41"/>
      <c r="SZ189" s="41"/>
      <c r="TA189" s="41"/>
      <c r="TB189" s="41"/>
      <c r="TC189" s="41"/>
      <c r="TD189" s="41"/>
      <c r="TE189" s="41"/>
      <c r="TF189" s="41"/>
      <c r="TG189" s="41"/>
      <c r="TH189" s="41"/>
      <c r="TI189" s="41"/>
      <c r="TJ189" s="41"/>
      <c r="TK189" s="41"/>
      <c r="TL189" s="41"/>
      <c r="TM189" s="41"/>
      <c r="TN189" s="41"/>
      <c r="TO189" s="41"/>
      <c r="TP189" s="41"/>
      <c r="TQ189" s="41"/>
      <c r="TR189" s="41"/>
      <c r="TS189" s="41"/>
      <c r="TT189" s="41"/>
      <c r="TU189" s="41"/>
      <c r="TV189" s="41"/>
      <c r="TW189" s="41"/>
      <c r="TX189" s="41"/>
      <c r="TY189" s="41"/>
      <c r="TZ189" s="41"/>
      <c r="UA189" s="41"/>
      <c r="UB189" s="41"/>
      <c r="UC189" s="41"/>
      <c r="UD189" s="41"/>
      <c r="UE189" s="41"/>
      <c r="UF189" s="41"/>
      <c r="UG189" s="41"/>
      <c r="UH189" s="41"/>
      <c r="UI189" s="41"/>
      <c r="UJ189" s="41"/>
      <c r="UK189" s="41"/>
      <c r="UL189" s="41"/>
    </row>
    <row r="190" spans="1:558" s="49" customFormat="1" ht="33.75" x14ac:dyDescent="0.2">
      <c r="A190" s="111">
        <v>69</v>
      </c>
      <c r="B190" s="112" t="s">
        <v>132</v>
      </c>
      <c r="C190" s="77" t="s">
        <v>20</v>
      </c>
      <c r="D190" s="74" t="s">
        <v>1</v>
      </c>
      <c r="E190" s="42">
        <v>741</v>
      </c>
      <c r="F190" s="37" t="s">
        <v>55</v>
      </c>
      <c r="G190" s="5">
        <f t="shared" si="66"/>
        <v>1535084473.54</v>
      </c>
      <c r="H190" s="43">
        <f>SUM(H191:H193)</f>
        <v>292362897.33000004</v>
      </c>
      <c r="I190" s="48">
        <f>SUM(I191:I193)</f>
        <v>331697592.01999998</v>
      </c>
      <c r="J190" s="48">
        <f t="shared" ref="J190:L190" si="87">SUM(J191:J193)</f>
        <v>290687211.25999999</v>
      </c>
      <c r="K190" s="48">
        <f t="shared" si="87"/>
        <v>313467665.49000001</v>
      </c>
      <c r="L190" s="48">
        <f t="shared" si="87"/>
        <v>306869107.44</v>
      </c>
      <c r="M190" s="41"/>
      <c r="N190" s="41"/>
      <c r="O190" s="41"/>
      <c r="P190" s="41"/>
      <c r="Q190" s="45"/>
      <c r="R190" s="45"/>
      <c r="S190" s="45"/>
      <c r="T190" s="45"/>
      <c r="U190" s="45"/>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c r="BI190" s="41"/>
      <c r="BJ190" s="41"/>
      <c r="BK190" s="41"/>
      <c r="BL190" s="41"/>
      <c r="BM190" s="41"/>
      <c r="BN190" s="41"/>
      <c r="BO190" s="41"/>
      <c r="BP190" s="41"/>
      <c r="BQ190" s="41"/>
      <c r="BR190" s="41"/>
      <c r="BS190" s="41"/>
      <c r="BT190" s="41"/>
      <c r="BU190" s="41"/>
      <c r="BV190" s="41"/>
      <c r="BW190" s="41"/>
      <c r="BX190" s="41"/>
      <c r="BY190" s="41"/>
      <c r="BZ190" s="41"/>
      <c r="CA190" s="41"/>
      <c r="CB190" s="41"/>
      <c r="CC190" s="41"/>
      <c r="CD190" s="41"/>
      <c r="CE190" s="41"/>
      <c r="CF190" s="41"/>
      <c r="CG190" s="41"/>
      <c r="CH190" s="41"/>
      <c r="CI190" s="41"/>
      <c r="CJ190" s="41"/>
      <c r="CK190" s="41"/>
      <c r="CL190" s="41"/>
      <c r="CM190" s="41"/>
      <c r="CN190" s="41"/>
      <c r="CO190" s="41"/>
      <c r="CP190" s="41"/>
      <c r="CQ190" s="41"/>
      <c r="CR190" s="41"/>
      <c r="CS190" s="41"/>
      <c r="CT190" s="41"/>
      <c r="CU190" s="41"/>
      <c r="CV190" s="41"/>
      <c r="CW190" s="41"/>
      <c r="CX190" s="41"/>
      <c r="CY190" s="41"/>
      <c r="CZ190" s="41"/>
      <c r="DA190" s="41"/>
      <c r="DB190" s="41"/>
      <c r="DC190" s="41"/>
      <c r="DD190" s="41"/>
      <c r="DE190" s="41"/>
      <c r="DF190" s="41"/>
      <c r="DG190" s="41"/>
      <c r="DH190" s="41"/>
      <c r="DI190" s="41"/>
      <c r="DJ190" s="41"/>
      <c r="DK190" s="41"/>
      <c r="DL190" s="41"/>
      <c r="DM190" s="41"/>
      <c r="DN190" s="41"/>
      <c r="DO190" s="41"/>
      <c r="DP190" s="41"/>
      <c r="DQ190" s="41"/>
      <c r="DR190" s="41"/>
      <c r="DS190" s="41"/>
      <c r="DT190" s="41"/>
      <c r="DU190" s="41"/>
      <c r="DV190" s="41"/>
      <c r="DW190" s="41"/>
      <c r="DX190" s="41"/>
      <c r="DY190" s="41"/>
      <c r="DZ190" s="41"/>
      <c r="EA190" s="41"/>
      <c r="EB190" s="41"/>
      <c r="EC190" s="41"/>
      <c r="ED190" s="41"/>
      <c r="EE190" s="41"/>
      <c r="EF190" s="41"/>
      <c r="EG190" s="41"/>
      <c r="EH190" s="41"/>
      <c r="EI190" s="41"/>
      <c r="EJ190" s="41"/>
      <c r="EK190" s="41"/>
      <c r="EL190" s="41"/>
      <c r="EM190" s="41"/>
      <c r="EN190" s="41"/>
      <c r="EO190" s="41"/>
      <c r="EP190" s="41"/>
      <c r="EQ190" s="41"/>
      <c r="ER190" s="41"/>
      <c r="ES190" s="41"/>
      <c r="ET190" s="41"/>
      <c r="EU190" s="41"/>
      <c r="EV190" s="41"/>
      <c r="EW190" s="41"/>
      <c r="EX190" s="41"/>
      <c r="EY190" s="41"/>
      <c r="EZ190" s="41"/>
      <c r="FA190" s="41"/>
      <c r="FB190" s="41"/>
      <c r="FC190" s="41"/>
      <c r="FD190" s="41"/>
      <c r="FE190" s="41"/>
      <c r="FF190" s="41"/>
      <c r="FG190" s="41"/>
      <c r="FH190" s="41"/>
      <c r="FI190" s="41"/>
      <c r="FJ190" s="41"/>
      <c r="FK190" s="41"/>
      <c r="FL190" s="41"/>
      <c r="FM190" s="41"/>
      <c r="FN190" s="41"/>
      <c r="FO190" s="41"/>
      <c r="FP190" s="41"/>
      <c r="FQ190" s="41"/>
      <c r="FR190" s="41"/>
      <c r="FS190" s="41"/>
      <c r="FT190" s="41"/>
      <c r="FU190" s="41"/>
      <c r="FV190" s="41"/>
      <c r="FW190" s="41"/>
      <c r="FX190" s="41"/>
      <c r="FY190" s="41"/>
      <c r="FZ190" s="41"/>
      <c r="GA190" s="41"/>
      <c r="GB190" s="41"/>
      <c r="GC190" s="41"/>
      <c r="GD190" s="41"/>
      <c r="GE190" s="41"/>
      <c r="GF190" s="41"/>
      <c r="GG190" s="41"/>
      <c r="GH190" s="41"/>
      <c r="GI190" s="41"/>
      <c r="GJ190" s="41"/>
      <c r="GK190" s="41"/>
      <c r="GL190" s="41"/>
      <c r="GM190" s="41"/>
      <c r="GN190" s="41"/>
      <c r="GO190" s="41"/>
      <c r="GP190" s="41"/>
      <c r="GQ190" s="41"/>
      <c r="GR190" s="41"/>
      <c r="GS190" s="41"/>
      <c r="GT190" s="41"/>
      <c r="GU190" s="41"/>
      <c r="GV190" s="41"/>
      <c r="GW190" s="41"/>
      <c r="GX190" s="41"/>
      <c r="GY190" s="41"/>
      <c r="GZ190" s="41"/>
      <c r="HA190" s="41"/>
      <c r="HB190" s="41"/>
      <c r="HC190" s="41"/>
      <c r="HD190" s="41"/>
      <c r="HE190" s="41"/>
      <c r="HF190" s="41"/>
      <c r="HG190" s="41"/>
      <c r="HH190" s="41"/>
      <c r="HI190" s="41"/>
      <c r="HJ190" s="41"/>
      <c r="HK190" s="41"/>
      <c r="HL190" s="41"/>
      <c r="HM190" s="41"/>
      <c r="HN190" s="41"/>
      <c r="HO190" s="41"/>
      <c r="HP190" s="41"/>
      <c r="HQ190" s="41"/>
      <c r="HR190" s="41"/>
      <c r="HS190" s="41"/>
      <c r="HT190" s="41"/>
      <c r="HU190" s="41"/>
      <c r="HV190" s="41"/>
      <c r="HW190" s="41"/>
      <c r="HX190" s="41"/>
      <c r="HY190" s="41"/>
      <c r="HZ190" s="41"/>
      <c r="IA190" s="41"/>
      <c r="IB190" s="41"/>
      <c r="IC190" s="41"/>
      <c r="ID190" s="41"/>
      <c r="IE190" s="41"/>
      <c r="IF190" s="41"/>
      <c r="IG190" s="41"/>
      <c r="IH190" s="41"/>
      <c r="II190" s="41"/>
      <c r="IJ190" s="41"/>
      <c r="IK190" s="41"/>
      <c r="IL190" s="41"/>
      <c r="IM190" s="41"/>
      <c r="IN190" s="41"/>
      <c r="IO190" s="41"/>
      <c r="IP190" s="41"/>
      <c r="IQ190" s="41"/>
      <c r="IR190" s="41"/>
      <c r="IS190" s="41"/>
      <c r="IT190" s="41"/>
      <c r="IU190" s="41"/>
      <c r="IV190" s="41"/>
      <c r="IW190" s="41"/>
      <c r="IX190" s="41"/>
      <c r="IY190" s="41"/>
      <c r="IZ190" s="41"/>
      <c r="JA190" s="41"/>
      <c r="JB190" s="41"/>
      <c r="JC190" s="41"/>
      <c r="JD190" s="41"/>
      <c r="JE190" s="41"/>
      <c r="JF190" s="41"/>
      <c r="JG190" s="41"/>
      <c r="JH190" s="41"/>
      <c r="JI190" s="41"/>
      <c r="JJ190" s="41"/>
      <c r="JK190" s="41"/>
      <c r="JL190" s="41"/>
      <c r="JM190" s="41"/>
      <c r="JN190" s="41"/>
      <c r="JO190" s="41"/>
      <c r="JP190" s="41"/>
      <c r="JQ190" s="41"/>
      <c r="JR190" s="41"/>
      <c r="JS190" s="41"/>
      <c r="JT190" s="41"/>
      <c r="JU190" s="41"/>
      <c r="JV190" s="41"/>
      <c r="JW190" s="41"/>
      <c r="JX190" s="41"/>
      <c r="JY190" s="41"/>
      <c r="JZ190" s="41"/>
      <c r="KA190" s="41"/>
      <c r="KB190" s="41"/>
      <c r="KC190" s="41"/>
      <c r="KD190" s="41"/>
      <c r="KE190" s="41"/>
      <c r="KF190" s="41"/>
      <c r="KG190" s="41"/>
      <c r="KH190" s="41"/>
      <c r="KI190" s="41"/>
      <c r="KJ190" s="41"/>
      <c r="KK190" s="41"/>
      <c r="KL190" s="41"/>
      <c r="KM190" s="41"/>
      <c r="KN190" s="41"/>
      <c r="KO190" s="41"/>
      <c r="KP190" s="41"/>
      <c r="KQ190" s="41"/>
      <c r="KR190" s="41"/>
      <c r="KS190" s="41"/>
      <c r="KT190" s="41"/>
      <c r="KU190" s="41"/>
      <c r="KV190" s="41"/>
      <c r="KW190" s="41"/>
      <c r="KX190" s="41"/>
      <c r="KY190" s="41"/>
      <c r="KZ190" s="41"/>
      <c r="LA190" s="41"/>
      <c r="LB190" s="41"/>
      <c r="LC190" s="41"/>
      <c r="LD190" s="41"/>
      <c r="LE190" s="41"/>
      <c r="LF190" s="41"/>
      <c r="LG190" s="41"/>
      <c r="LH190" s="41"/>
      <c r="LI190" s="41"/>
      <c r="LJ190" s="41"/>
      <c r="LK190" s="41"/>
      <c r="LL190" s="41"/>
      <c r="LM190" s="41"/>
      <c r="LN190" s="41"/>
      <c r="LO190" s="41"/>
      <c r="LP190" s="41"/>
      <c r="LQ190" s="41"/>
      <c r="LR190" s="41"/>
      <c r="LS190" s="41"/>
      <c r="LT190" s="41"/>
      <c r="LU190" s="41"/>
      <c r="LV190" s="41"/>
      <c r="LW190" s="41"/>
      <c r="LX190" s="41"/>
      <c r="LY190" s="41"/>
      <c r="LZ190" s="41"/>
      <c r="MA190" s="41"/>
      <c r="MB190" s="41"/>
      <c r="MC190" s="41"/>
      <c r="MD190" s="41"/>
      <c r="ME190" s="41"/>
      <c r="MF190" s="41"/>
      <c r="MG190" s="41"/>
      <c r="MH190" s="41"/>
      <c r="MI190" s="41"/>
      <c r="MJ190" s="41"/>
      <c r="MK190" s="41"/>
      <c r="ML190" s="41"/>
      <c r="MM190" s="41"/>
      <c r="MN190" s="41"/>
      <c r="MO190" s="41"/>
      <c r="MP190" s="41"/>
      <c r="MQ190" s="41"/>
      <c r="MR190" s="41"/>
      <c r="MS190" s="41"/>
      <c r="MT190" s="41"/>
      <c r="MU190" s="41"/>
      <c r="MV190" s="41"/>
      <c r="MW190" s="41"/>
      <c r="MX190" s="41"/>
      <c r="MY190" s="41"/>
      <c r="MZ190" s="41"/>
      <c r="NA190" s="41"/>
      <c r="NB190" s="41"/>
      <c r="NC190" s="41"/>
      <c r="ND190" s="41"/>
      <c r="NE190" s="41"/>
      <c r="NF190" s="41"/>
      <c r="NG190" s="41"/>
      <c r="NH190" s="41"/>
      <c r="NI190" s="41"/>
      <c r="NJ190" s="41"/>
      <c r="NK190" s="41"/>
      <c r="NL190" s="41"/>
      <c r="NM190" s="41"/>
      <c r="NN190" s="41"/>
      <c r="NO190" s="41"/>
      <c r="NP190" s="41"/>
      <c r="NQ190" s="41"/>
      <c r="NR190" s="41"/>
      <c r="NS190" s="41"/>
      <c r="NT190" s="41"/>
      <c r="NU190" s="41"/>
      <c r="NV190" s="41"/>
      <c r="NW190" s="41"/>
      <c r="NX190" s="41"/>
      <c r="NY190" s="41"/>
      <c r="NZ190" s="41"/>
      <c r="OA190" s="41"/>
      <c r="OB190" s="41"/>
      <c r="OC190" s="41"/>
      <c r="OD190" s="41"/>
      <c r="OE190" s="41"/>
      <c r="OF190" s="41"/>
      <c r="OG190" s="41"/>
      <c r="OH190" s="41"/>
      <c r="OI190" s="41"/>
      <c r="OJ190" s="41"/>
      <c r="OK190" s="41"/>
      <c r="OL190" s="41"/>
      <c r="OM190" s="41"/>
      <c r="ON190" s="41"/>
      <c r="OO190" s="41"/>
      <c r="OP190" s="41"/>
      <c r="OQ190" s="41"/>
      <c r="OR190" s="41"/>
      <c r="OS190" s="41"/>
      <c r="OT190" s="41"/>
      <c r="OU190" s="41"/>
      <c r="OV190" s="41"/>
      <c r="OW190" s="41"/>
      <c r="OX190" s="41"/>
      <c r="OY190" s="41"/>
      <c r="OZ190" s="41"/>
      <c r="PA190" s="41"/>
      <c r="PB190" s="41"/>
      <c r="PC190" s="41"/>
      <c r="PD190" s="41"/>
      <c r="PE190" s="41"/>
      <c r="PF190" s="41"/>
      <c r="PG190" s="41"/>
      <c r="PH190" s="41"/>
      <c r="PI190" s="41"/>
      <c r="PJ190" s="41"/>
      <c r="PK190" s="41"/>
      <c r="PL190" s="41"/>
      <c r="PM190" s="41"/>
      <c r="PN190" s="41"/>
      <c r="PO190" s="41"/>
      <c r="PP190" s="41"/>
      <c r="PQ190" s="41"/>
      <c r="PR190" s="41"/>
      <c r="PS190" s="41"/>
      <c r="PT190" s="41"/>
      <c r="PU190" s="41"/>
      <c r="PV190" s="41"/>
      <c r="PW190" s="41"/>
      <c r="PX190" s="41"/>
      <c r="PY190" s="41"/>
      <c r="PZ190" s="41"/>
      <c r="QA190" s="41"/>
      <c r="QB190" s="41"/>
      <c r="QC190" s="41"/>
      <c r="QD190" s="41"/>
      <c r="QE190" s="41"/>
      <c r="QF190" s="41"/>
      <c r="QG190" s="41"/>
      <c r="QH190" s="41"/>
      <c r="QI190" s="41"/>
      <c r="QJ190" s="41"/>
      <c r="QK190" s="41"/>
      <c r="QL190" s="41"/>
      <c r="QM190" s="41"/>
      <c r="QN190" s="41"/>
      <c r="QO190" s="41"/>
      <c r="QP190" s="41"/>
      <c r="QQ190" s="41"/>
      <c r="QR190" s="41"/>
      <c r="QS190" s="41"/>
      <c r="QT190" s="41"/>
      <c r="QU190" s="41"/>
      <c r="QV190" s="41"/>
      <c r="QW190" s="41"/>
      <c r="QX190" s="41"/>
      <c r="QY190" s="41"/>
      <c r="QZ190" s="41"/>
      <c r="RA190" s="41"/>
      <c r="RB190" s="41"/>
      <c r="RC190" s="41"/>
      <c r="RD190" s="41"/>
      <c r="RE190" s="41"/>
      <c r="RF190" s="41"/>
      <c r="RG190" s="41"/>
      <c r="RH190" s="41"/>
      <c r="RI190" s="41"/>
      <c r="RJ190" s="41"/>
      <c r="RK190" s="41"/>
      <c r="RL190" s="41"/>
      <c r="RM190" s="41"/>
      <c r="RN190" s="41"/>
      <c r="RO190" s="41"/>
      <c r="RP190" s="41"/>
      <c r="RQ190" s="41"/>
      <c r="RR190" s="41"/>
      <c r="RS190" s="41"/>
      <c r="RT190" s="41"/>
      <c r="RU190" s="41"/>
      <c r="RV190" s="41"/>
      <c r="RW190" s="41"/>
      <c r="RX190" s="41"/>
      <c r="RY190" s="41"/>
      <c r="RZ190" s="41"/>
      <c r="SA190" s="41"/>
      <c r="SB190" s="41"/>
      <c r="SC190" s="41"/>
      <c r="SD190" s="41"/>
      <c r="SE190" s="41"/>
      <c r="SF190" s="41"/>
      <c r="SG190" s="41"/>
      <c r="SH190" s="41"/>
      <c r="SI190" s="41"/>
      <c r="SJ190" s="41"/>
      <c r="SK190" s="41"/>
      <c r="SL190" s="41"/>
      <c r="SM190" s="41"/>
      <c r="SN190" s="41"/>
      <c r="SO190" s="41"/>
      <c r="SP190" s="41"/>
      <c r="SQ190" s="41"/>
      <c r="SR190" s="41"/>
      <c r="SS190" s="41"/>
      <c r="ST190" s="41"/>
      <c r="SU190" s="41"/>
      <c r="SV190" s="41"/>
      <c r="SW190" s="41"/>
      <c r="SX190" s="41"/>
      <c r="SY190" s="41"/>
      <c r="SZ190" s="41"/>
      <c r="TA190" s="41"/>
      <c r="TB190" s="41"/>
      <c r="TC190" s="41"/>
      <c r="TD190" s="41"/>
      <c r="TE190" s="41"/>
      <c r="TF190" s="41"/>
      <c r="TG190" s="41"/>
      <c r="TH190" s="41"/>
      <c r="TI190" s="41"/>
      <c r="TJ190" s="41"/>
      <c r="TK190" s="41"/>
      <c r="TL190" s="41"/>
      <c r="TM190" s="41"/>
      <c r="TN190" s="41"/>
      <c r="TO190" s="41"/>
      <c r="TP190" s="41"/>
      <c r="TQ190" s="41"/>
      <c r="TR190" s="41"/>
      <c r="TS190" s="41"/>
      <c r="TT190" s="41"/>
      <c r="TU190" s="41"/>
      <c r="TV190" s="41"/>
      <c r="TW190" s="41"/>
      <c r="TX190" s="41"/>
      <c r="TY190" s="41"/>
      <c r="TZ190" s="41"/>
      <c r="UA190" s="41"/>
      <c r="UB190" s="41"/>
      <c r="UC190" s="41"/>
      <c r="UD190" s="41"/>
      <c r="UE190" s="41"/>
      <c r="UF190" s="41"/>
      <c r="UG190" s="41"/>
      <c r="UH190" s="41"/>
      <c r="UI190" s="41"/>
      <c r="UJ190" s="41"/>
      <c r="UK190" s="41"/>
      <c r="UL190" s="41"/>
    </row>
    <row r="191" spans="1:558" s="49" customFormat="1" ht="33.75" x14ac:dyDescent="0.2">
      <c r="A191" s="111"/>
      <c r="B191" s="112"/>
      <c r="C191" s="77" t="s">
        <v>20</v>
      </c>
      <c r="D191" s="74" t="s">
        <v>46</v>
      </c>
      <c r="E191" s="42">
        <v>741</v>
      </c>
      <c r="F191" s="37" t="s">
        <v>55</v>
      </c>
      <c r="G191" s="5">
        <f t="shared" si="66"/>
        <v>1275206294.3</v>
      </c>
      <c r="H191" s="43">
        <v>244304818.77000001</v>
      </c>
      <c r="I191" s="48">
        <v>277560750.02999997</v>
      </c>
      <c r="J191" s="48">
        <v>243273535.08000001</v>
      </c>
      <c r="K191" s="48">
        <v>256237403.53</v>
      </c>
      <c r="L191" s="48">
        <v>253829786.88999999</v>
      </c>
      <c r="M191" s="106">
        <v>0.91</v>
      </c>
      <c r="N191" s="41"/>
      <c r="O191" s="41"/>
      <c r="P191" s="41"/>
      <c r="Q191" s="45"/>
      <c r="R191" s="45"/>
      <c r="S191" s="45"/>
      <c r="T191" s="45"/>
      <c r="U191" s="45"/>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c r="BI191" s="41"/>
      <c r="BJ191" s="41"/>
      <c r="BK191" s="41"/>
      <c r="BL191" s="41"/>
      <c r="BM191" s="41"/>
      <c r="BN191" s="41"/>
      <c r="BO191" s="41"/>
      <c r="BP191" s="41"/>
      <c r="BQ191" s="41"/>
      <c r="BR191" s="41"/>
      <c r="BS191" s="41"/>
      <c r="BT191" s="41"/>
      <c r="BU191" s="41"/>
      <c r="BV191" s="41"/>
      <c r="BW191" s="41"/>
      <c r="BX191" s="41"/>
      <c r="BY191" s="41"/>
      <c r="BZ191" s="41"/>
      <c r="CA191" s="41"/>
      <c r="CB191" s="41"/>
      <c r="CC191" s="41"/>
      <c r="CD191" s="41"/>
      <c r="CE191" s="41"/>
      <c r="CF191" s="41"/>
      <c r="CG191" s="41"/>
      <c r="CH191" s="41"/>
      <c r="CI191" s="41"/>
      <c r="CJ191" s="41"/>
      <c r="CK191" s="41"/>
      <c r="CL191" s="41"/>
      <c r="CM191" s="41"/>
      <c r="CN191" s="41"/>
      <c r="CO191" s="41"/>
      <c r="CP191" s="41"/>
      <c r="CQ191" s="41"/>
      <c r="CR191" s="41"/>
      <c r="CS191" s="41"/>
      <c r="CT191" s="41"/>
      <c r="CU191" s="41"/>
      <c r="CV191" s="41"/>
      <c r="CW191" s="41"/>
      <c r="CX191" s="41"/>
      <c r="CY191" s="41"/>
      <c r="CZ191" s="41"/>
      <c r="DA191" s="41"/>
      <c r="DB191" s="41"/>
      <c r="DC191" s="41"/>
      <c r="DD191" s="41"/>
      <c r="DE191" s="41"/>
      <c r="DF191" s="41"/>
      <c r="DG191" s="41"/>
      <c r="DH191" s="41"/>
      <c r="DI191" s="41"/>
      <c r="DJ191" s="41"/>
      <c r="DK191" s="41"/>
      <c r="DL191" s="41"/>
      <c r="DM191" s="41"/>
      <c r="DN191" s="41"/>
      <c r="DO191" s="41"/>
      <c r="DP191" s="41"/>
      <c r="DQ191" s="41"/>
      <c r="DR191" s="41"/>
      <c r="DS191" s="41"/>
      <c r="DT191" s="41"/>
      <c r="DU191" s="41"/>
      <c r="DV191" s="41"/>
      <c r="DW191" s="41"/>
      <c r="DX191" s="41"/>
      <c r="DY191" s="41"/>
      <c r="DZ191" s="41"/>
      <c r="EA191" s="41"/>
      <c r="EB191" s="41"/>
      <c r="EC191" s="41"/>
      <c r="ED191" s="41"/>
      <c r="EE191" s="41"/>
      <c r="EF191" s="41"/>
      <c r="EG191" s="41"/>
      <c r="EH191" s="41"/>
      <c r="EI191" s="41"/>
      <c r="EJ191" s="41"/>
      <c r="EK191" s="41"/>
      <c r="EL191" s="41"/>
      <c r="EM191" s="41"/>
      <c r="EN191" s="41"/>
      <c r="EO191" s="41"/>
      <c r="EP191" s="41"/>
      <c r="EQ191" s="41"/>
      <c r="ER191" s="41"/>
      <c r="ES191" s="41"/>
      <c r="ET191" s="41"/>
      <c r="EU191" s="41"/>
      <c r="EV191" s="41"/>
      <c r="EW191" s="41"/>
      <c r="EX191" s="41"/>
      <c r="EY191" s="41"/>
      <c r="EZ191" s="41"/>
      <c r="FA191" s="41"/>
      <c r="FB191" s="41"/>
      <c r="FC191" s="41"/>
      <c r="FD191" s="41"/>
      <c r="FE191" s="41"/>
      <c r="FF191" s="41"/>
      <c r="FG191" s="41"/>
      <c r="FH191" s="41"/>
      <c r="FI191" s="41"/>
      <c r="FJ191" s="41"/>
      <c r="FK191" s="41"/>
      <c r="FL191" s="41"/>
      <c r="FM191" s="41"/>
      <c r="FN191" s="41"/>
      <c r="FO191" s="41"/>
      <c r="FP191" s="41"/>
      <c r="FQ191" s="41"/>
      <c r="FR191" s="41"/>
      <c r="FS191" s="41"/>
      <c r="FT191" s="41"/>
      <c r="FU191" s="41"/>
      <c r="FV191" s="41"/>
      <c r="FW191" s="41"/>
      <c r="FX191" s="41"/>
      <c r="FY191" s="41"/>
      <c r="FZ191" s="41"/>
      <c r="GA191" s="41"/>
      <c r="GB191" s="41"/>
      <c r="GC191" s="41"/>
      <c r="GD191" s="41"/>
      <c r="GE191" s="41"/>
      <c r="GF191" s="41"/>
      <c r="GG191" s="41"/>
      <c r="GH191" s="41"/>
      <c r="GI191" s="41"/>
      <c r="GJ191" s="41"/>
      <c r="GK191" s="41"/>
      <c r="GL191" s="41"/>
      <c r="GM191" s="41"/>
      <c r="GN191" s="41"/>
      <c r="GO191" s="41"/>
      <c r="GP191" s="41"/>
      <c r="GQ191" s="41"/>
      <c r="GR191" s="41"/>
      <c r="GS191" s="41"/>
      <c r="GT191" s="41"/>
      <c r="GU191" s="41"/>
      <c r="GV191" s="41"/>
      <c r="GW191" s="41"/>
      <c r="GX191" s="41"/>
      <c r="GY191" s="41"/>
      <c r="GZ191" s="41"/>
      <c r="HA191" s="41"/>
      <c r="HB191" s="41"/>
      <c r="HC191" s="41"/>
      <c r="HD191" s="41"/>
      <c r="HE191" s="41"/>
      <c r="HF191" s="41"/>
      <c r="HG191" s="41"/>
      <c r="HH191" s="41"/>
      <c r="HI191" s="41"/>
      <c r="HJ191" s="41"/>
      <c r="HK191" s="41"/>
      <c r="HL191" s="41"/>
      <c r="HM191" s="41"/>
      <c r="HN191" s="41"/>
      <c r="HO191" s="41"/>
      <c r="HP191" s="41"/>
      <c r="HQ191" s="41"/>
      <c r="HR191" s="41"/>
      <c r="HS191" s="41"/>
      <c r="HT191" s="41"/>
      <c r="HU191" s="41"/>
      <c r="HV191" s="41"/>
      <c r="HW191" s="41"/>
      <c r="HX191" s="41"/>
      <c r="HY191" s="41"/>
      <c r="HZ191" s="41"/>
      <c r="IA191" s="41"/>
      <c r="IB191" s="41"/>
      <c r="IC191" s="41"/>
      <c r="ID191" s="41"/>
      <c r="IE191" s="41"/>
      <c r="IF191" s="41"/>
      <c r="IG191" s="41"/>
      <c r="IH191" s="41"/>
      <c r="II191" s="41"/>
      <c r="IJ191" s="41"/>
      <c r="IK191" s="41"/>
      <c r="IL191" s="41"/>
      <c r="IM191" s="41"/>
      <c r="IN191" s="41"/>
      <c r="IO191" s="41"/>
      <c r="IP191" s="41"/>
      <c r="IQ191" s="41"/>
      <c r="IR191" s="41"/>
      <c r="IS191" s="41"/>
      <c r="IT191" s="41"/>
      <c r="IU191" s="41"/>
      <c r="IV191" s="41"/>
      <c r="IW191" s="41"/>
      <c r="IX191" s="41"/>
      <c r="IY191" s="41"/>
      <c r="IZ191" s="41"/>
      <c r="JA191" s="41"/>
      <c r="JB191" s="41"/>
      <c r="JC191" s="41"/>
      <c r="JD191" s="41"/>
      <c r="JE191" s="41"/>
      <c r="JF191" s="41"/>
      <c r="JG191" s="41"/>
      <c r="JH191" s="41"/>
      <c r="JI191" s="41"/>
      <c r="JJ191" s="41"/>
      <c r="JK191" s="41"/>
      <c r="JL191" s="41"/>
      <c r="JM191" s="41"/>
      <c r="JN191" s="41"/>
      <c r="JO191" s="41"/>
      <c r="JP191" s="41"/>
      <c r="JQ191" s="41"/>
      <c r="JR191" s="41"/>
      <c r="JS191" s="41"/>
      <c r="JT191" s="41"/>
      <c r="JU191" s="41"/>
      <c r="JV191" s="41"/>
      <c r="JW191" s="41"/>
      <c r="JX191" s="41"/>
      <c r="JY191" s="41"/>
      <c r="JZ191" s="41"/>
      <c r="KA191" s="41"/>
      <c r="KB191" s="41"/>
      <c r="KC191" s="41"/>
      <c r="KD191" s="41"/>
      <c r="KE191" s="41"/>
      <c r="KF191" s="41"/>
      <c r="KG191" s="41"/>
      <c r="KH191" s="41"/>
      <c r="KI191" s="41"/>
      <c r="KJ191" s="41"/>
      <c r="KK191" s="41"/>
      <c r="KL191" s="41"/>
      <c r="KM191" s="41"/>
      <c r="KN191" s="41"/>
      <c r="KO191" s="41"/>
      <c r="KP191" s="41"/>
      <c r="KQ191" s="41"/>
      <c r="KR191" s="41"/>
      <c r="KS191" s="41"/>
      <c r="KT191" s="41"/>
      <c r="KU191" s="41"/>
      <c r="KV191" s="41"/>
      <c r="KW191" s="41"/>
      <c r="KX191" s="41"/>
      <c r="KY191" s="41"/>
      <c r="KZ191" s="41"/>
      <c r="LA191" s="41"/>
      <c r="LB191" s="41"/>
      <c r="LC191" s="41"/>
      <c r="LD191" s="41"/>
      <c r="LE191" s="41"/>
      <c r="LF191" s="41"/>
      <c r="LG191" s="41"/>
      <c r="LH191" s="41"/>
      <c r="LI191" s="41"/>
      <c r="LJ191" s="41"/>
      <c r="LK191" s="41"/>
      <c r="LL191" s="41"/>
      <c r="LM191" s="41"/>
      <c r="LN191" s="41"/>
      <c r="LO191" s="41"/>
      <c r="LP191" s="41"/>
      <c r="LQ191" s="41"/>
      <c r="LR191" s="41"/>
      <c r="LS191" s="41"/>
      <c r="LT191" s="41"/>
      <c r="LU191" s="41"/>
      <c r="LV191" s="41"/>
      <c r="LW191" s="41"/>
      <c r="LX191" s="41"/>
      <c r="LY191" s="41"/>
      <c r="LZ191" s="41"/>
      <c r="MA191" s="41"/>
      <c r="MB191" s="41"/>
      <c r="MC191" s="41"/>
      <c r="MD191" s="41"/>
      <c r="ME191" s="41"/>
      <c r="MF191" s="41"/>
      <c r="MG191" s="41"/>
      <c r="MH191" s="41"/>
      <c r="MI191" s="41"/>
      <c r="MJ191" s="41"/>
      <c r="MK191" s="41"/>
      <c r="ML191" s="41"/>
      <c r="MM191" s="41"/>
      <c r="MN191" s="41"/>
      <c r="MO191" s="41"/>
      <c r="MP191" s="41"/>
      <c r="MQ191" s="41"/>
      <c r="MR191" s="41"/>
      <c r="MS191" s="41"/>
      <c r="MT191" s="41"/>
      <c r="MU191" s="41"/>
      <c r="MV191" s="41"/>
      <c r="MW191" s="41"/>
      <c r="MX191" s="41"/>
      <c r="MY191" s="41"/>
      <c r="MZ191" s="41"/>
      <c r="NA191" s="41"/>
      <c r="NB191" s="41"/>
      <c r="NC191" s="41"/>
      <c r="ND191" s="41"/>
      <c r="NE191" s="41"/>
      <c r="NF191" s="41"/>
      <c r="NG191" s="41"/>
      <c r="NH191" s="41"/>
      <c r="NI191" s="41"/>
      <c r="NJ191" s="41"/>
      <c r="NK191" s="41"/>
      <c r="NL191" s="41"/>
      <c r="NM191" s="41"/>
      <c r="NN191" s="41"/>
      <c r="NO191" s="41"/>
      <c r="NP191" s="41"/>
      <c r="NQ191" s="41"/>
      <c r="NR191" s="41"/>
      <c r="NS191" s="41"/>
      <c r="NT191" s="41"/>
      <c r="NU191" s="41"/>
      <c r="NV191" s="41"/>
      <c r="NW191" s="41"/>
      <c r="NX191" s="41"/>
      <c r="NY191" s="41"/>
      <c r="NZ191" s="41"/>
      <c r="OA191" s="41"/>
      <c r="OB191" s="41"/>
      <c r="OC191" s="41"/>
      <c r="OD191" s="41"/>
      <c r="OE191" s="41"/>
      <c r="OF191" s="41"/>
      <c r="OG191" s="41"/>
      <c r="OH191" s="41"/>
      <c r="OI191" s="41"/>
      <c r="OJ191" s="41"/>
      <c r="OK191" s="41"/>
      <c r="OL191" s="41"/>
      <c r="OM191" s="41"/>
      <c r="ON191" s="41"/>
      <c r="OO191" s="41"/>
      <c r="OP191" s="41"/>
      <c r="OQ191" s="41"/>
      <c r="OR191" s="41"/>
      <c r="OS191" s="41"/>
      <c r="OT191" s="41"/>
      <c r="OU191" s="41"/>
      <c r="OV191" s="41"/>
      <c r="OW191" s="41"/>
      <c r="OX191" s="41"/>
      <c r="OY191" s="41"/>
      <c r="OZ191" s="41"/>
      <c r="PA191" s="41"/>
      <c r="PB191" s="41"/>
      <c r="PC191" s="41"/>
      <c r="PD191" s="41"/>
      <c r="PE191" s="41"/>
      <c r="PF191" s="41"/>
      <c r="PG191" s="41"/>
      <c r="PH191" s="41"/>
      <c r="PI191" s="41"/>
      <c r="PJ191" s="41"/>
      <c r="PK191" s="41"/>
      <c r="PL191" s="41"/>
      <c r="PM191" s="41"/>
      <c r="PN191" s="41"/>
      <c r="PO191" s="41"/>
      <c r="PP191" s="41"/>
      <c r="PQ191" s="41"/>
      <c r="PR191" s="41"/>
      <c r="PS191" s="41"/>
      <c r="PT191" s="41"/>
      <c r="PU191" s="41"/>
      <c r="PV191" s="41"/>
      <c r="PW191" s="41"/>
      <c r="PX191" s="41"/>
      <c r="PY191" s="41"/>
      <c r="PZ191" s="41"/>
      <c r="QA191" s="41"/>
      <c r="QB191" s="41"/>
      <c r="QC191" s="41"/>
      <c r="QD191" s="41"/>
      <c r="QE191" s="41"/>
      <c r="QF191" s="41"/>
      <c r="QG191" s="41"/>
      <c r="QH191" s="41"/>
      <c r="QI191" s="41"/>
      <c r="QJ191" s="41"/>
      <c r="QK191" s="41"/>
      <c r="QL191" s="41"/>
      <c r="QM191" s="41"/>
      <c r="QN191" s="41"/>
      <c r="QO191" s="41"/>
      <c r="QP191" s="41"/>
      <c r="QQ191" s="41"/>
      <c r="QR191" s="41"/>
      <c r="QS191" s="41"/>
      <c r="QT191" s="41"/>
      <c r="QU191" s="41"/>
      <c r="QV191" s="41"/>
      <c r="QW191" s="41"/>
      <c r="QX191" s="41"/>
      <c r="QY191" s="41"/>
      <c r="QZ191" s="41"/>
      <c r="RA191" s="41"/>
      <c r="RB191" s="41"/>
      <c r="RC191" s="41"/>
      <c r="RD191" s="41"/>
      <c r="RE191" s="41"/>
      <c r="RF191" s="41"/>
      <c r="RG191" s="41"/>
      <c r="RH191" s="41"/>
      <c r="RI191" s="41"/>
      <c r="RJ191" s="41"/>
      <c r="RK191" s="41"/>
      <c r="RL191" s="41"/>
      <c r="RM191" s="41"/>
      <c r="RN191" s="41"/>
      <c r="RO191" s="41"/>
      <c r="RP191" s="41"/>
      <c r="RQ191" s="41"/>
      <c r="RR191" s="41"/>
      <c r="RS191" s="41"/>
      <c r="RT191" s="41"/>
      <c r="RU191" s="41"/>
      <c r="RV191" s="41"/>
      <c r="RW191" s="41"/>
      <c r="RX191" s="41"/>
      <c r="RY191" s="41"/>
      <c r="RZ191" s="41"/>
      <c r="SA191" s="41"/>
      <c r="SB191" s="41"/>
      <c r="SC191" s="41"/>
      <c r="SD191" s="41"/>
      <c r="SE191" s="41"/>
      <c r="SF191" s="41"/>
      <c r="SG191" s="41"/>
      <c r="SH191" s="41"/>
      <c r="SI191" s="41"/>
      <c r="SJ191" s="41"/>
      <c r="SK191" s="41"/>
      <c r="SL191" s="41"/>
      <c r="SM191" s="41"/>
      <c r="SN191" s="41"/>
      <c r="SO191" s="41"/>
      <c r="SP191" s="41"/>
      <c r="SQ191" s="41"/>
      <c r="SR191" s="41"/>
      <c r="SS191" s="41"/>
      <c r="ST191" s="41"/>
      <c r="SU191" s="41"/>
      <c r="SV191" s="41"/>
      <c r="SW191" s="41"/>
      <c r="SX191" s="41"/>
      <c r="SY191" s="41"/>
      <c r="SZ191" s="41"/>
      <c r="TA191" s="41"/>
      <c r="TB191" s="41"/>
      <c r="TC191" s="41"/>
      <c r="TD191" s="41"/>
      <c r="TE191" s="41"/>
      <c r="TF191" s="41"/>
      <c r="TG191" s="41"/>
      <c r="TH191" s="41"/>
      <c r="TI191" s="41"/>
      <c r="TJ191" s="41"/>
      <c r="TK191" s="41"/>
      <c r="TL191" s="41"/>
      <c r="TM191" s="41"/>
      <c r="TN191" s="41"/>
      <c r="TO191" s="41"/>
      <c r="TP191" s="41"/>
      <c r="TQ191" s="41"/>
      <c r="TR191" s="41"/>
      <c r="TS191" s="41"/>
      <c r="TT191" s="41"/>
      <c r="TU191" s="41"/>
      <c r="TV191" s="41"/>
      <c r="TW191" s="41"/>
      <c r="TX191" s="41"/>
      <c r="TY191" s="41"/>
      <c r="TZ191" s="41"/>
      <c r="UA191" s="41"/>
      <c r="UB191" s="41"/>
      <c r="UC191" s="41"/>
      <c r="UD191" s="41"/>
      <c r="UE191" s="41"/>
      <c r="UF191" s="41"/>
      <c r="UG191" s="41"/>
      <c r="UH191" s="41"/>
      <c r="UI191" s="41"/>
      <c r="UJ191" s="41"/>
      <c r="UK191" s="41"/>
      <c r="UL191" s="41"/>
    </row>
    <row r="192" spans="1:558" s="49" customFormat="1" ht="33.75" x14ac:dyDescent="0.2">
      <c r="A192" s="111"/>
      <c r="B192" s="112"/>
      <c r="C192" s="77" t="s">
        <v>20</v>
      </c>
      <c r="D192" s="74" t="s">
        <v>6</v>
      </c>
      <c r="E192" s="42">
        <v>741</v>
      </c>
      <c r="F192" s="37" t="s">
        <v>55</v>
      </c>
      <c r="G192" s="5">
        <f t="shared" si="66"/>
        <v>121720576.63</v>
      </c>
      <c r="H192" s="43">
        <v>21745417.800000001</v>
      </c>
      <c r="I192" s="48">
        <v>24284058.710000001</v>
      </c>
      <c r="J192" s="48">
        <v>21251827.170000002</v>
      </c>
      <c r="K192" s="48">
        <v>29018172.07</v>
      </c>
      <c r="L192" s="48">
        <v>25421100.879999999</v>
      </c>
      <c r="M192" s="107"/>
      <c r="N192" s="41"/>
      <c r="O192" s="41"/>
      <c r="P192" s="41"/>
      <c r="Q192" s="45"/>
      <c r="R192" s="45"/>
      <c r="S192" s="45"/>
      <c r="T192" s="45"/>
      <c r="U192" s="46"/>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c r="BI192" s="41"/>
      <c r="BJ192" s="41"/>
      <c r="BK192" s="41"/>
      <c r="BL192" s="41"/>
      <c r="BM192" s="41"/>
      <c r="BN192" s="41"/>
      <c r="BO192" s="41"/>
      <c r="BP192" s="41"/>
      <c r="BQ192" s="41"/>
      <c r="BR192" s="41"/>
      <c r="BS192" s="41"/>
      <c r="BT192" s="41"/>
      <c r="BU192" s="41"/>
      <c r="BV192" s="41"/>
      <c r="BW192" s="41"/>
      <c r="BX192" s="41"/>
      <c r="BY192" s="41"/>
      <c r="BZ192" s="41"/>
      <c r="CA192" s="41"/>
      <c r="CB192" s="41"/>
      <c r="CC192" s="41"/>
      <c r="CD192" s="41"/>
      <c r="CE192" s="41"/>
      <c r="CF192" s="41"/>
      <c r="CG192" s="41"/>
      <c r="CH192" s="41"/>
      <c r="CI192" s="41"/>
      <c r="CJ192" s="41"/>
      <c r="CK192" s="41"/>
      <c r="CL192" s="41"/>
      <c r="CM192" s="41"/>
      <c r="CN192" s="41"/>
      <c r="CO192" s="41"/>
      <c r="CP192" s="41"/>
      <c r="CQ192" s="41"/>
      <c r="CR192" s="41"/>
      <c r="CS192" s="41"/>
      <c r="CT192" s="41"/>
      <c r="CU192" s="41"/>
      <c r="CV192" s="41"/>
      <c r="CW192" s="41"/>
      <c r="CX192" s="41"/>
      <c r="CY192" s="41"/>
      <c r="CZ192" s="41"/>
      <c r="DA192" s="41"/>
      <c r="DB192" s="41"/>
      <c r="DC192" s="41"/>
      <c r="DD192" s="41"/>
      <c r="DE192" s="41"/>
      <c r="DF192" s="41"/>
      <c r="DG192" s="41"/>
      <c r="DH192" s="41"/>
      <c r="DI192" s="41"/>
      <c r="DJ192" s="41"/>
      <c r="DK192" s="41"/>
      <c r="DL192" s="41"/>
      <c r="DM192" s="41"/>
      <c r="DN192" s="41"/>
      <c r="DO192" s="41"/>
      <c r="DP192" s="41"/>
      <c r="DQ192" s="41"/>
      <c r="DR192" s="41"/>
      <c r="DS192" s="41"/>
      <c r="DT192" s="41"/>
      <c r="DU192" s="41"/>
      <c r="DV192" s="41"/>
      <c r="DW192" s="41"/>
      <c r="DX192" s="41"/>
      <c r="DY192" s="41"/>
      <c r="DZ192" s="41"/>
      <c r="EA192" s="41"/>
      <c r="EB192" s="41"/>
      <c r="EC192" s="41"/>
      <c r="ED192" s="41"/>
      <c r="EE192" s="41"/>
      <c r="EF192" s="41"/>
      <c r="EG192" s="41"/>
      <c r="EH192" s="41"/>
      <c r="EI192" s="41"/>
      <c r="EJ192" s="41"/>
      <c r="EK192" s="41"/>
      <c r="EL192" s="41"/>
      <c r="EM192" s="41"/>
      <c r="EN192" s="41"/>
      <c r="EO192" s="41"/>
      <c r="EP192" s="41"/>
      <c r="EQ192" s="41"/>
      <c r="ER192" s="41"/>
      <c r="ES192" s="41"/>
      <c r="ET192" s="41"/>
      <c r="EU192" s="41"/>
      <c r="EV192" s="41"/>
      <c r="EW192" s="41"/>
      <c r="EX192" s="41"/>
      <c r="EY192" s="41"/>
      <c r="EZ192" s="41"/>
      <c r="FA192" s="41"/>
      <c r="FB192" s="41"/>
      <c r="FC192" s="41"/>
      <c r="FD192" s="41"/>
      <c r="FE192" s="41"/>
      <c r="FF192" s="41"/>
      <c r="FG192" s="41"/>
      <c r="FH192" s="41"/>
      <c r="FI192" s="41"/>
      <c r="FJ192" s="41"/>
      <c r="FK192" s="41"/>
      <c r="FL192" s="41"/>
      <c r="FM192" s="41"/>
      <c r="FN192" s="41"/>
      <c r="FO192" s="41"/>
      <c r="FP192" s="41"/>
      <c r="FQ192" s="41"/>
      <c r="FR192" s="41"/>
      <c r="FS192" s="41"/>
      <c r="FT192" s="41"/>
      <c r="FU192" s="41"/>
      <c r="FV192" s="41"/>
      <c r="FW192" s="41"/>
      <c r="FX192" s="41"/>
      <c r="FY192" s="41"/>
      <c r="FZ192" s="41"/>
      <c r="GA192" s="41"/>
      <c r="GB192" s="41"/>
      <c r="GC192" s="41"/>
      <c r="GD192" s="41"/>
      <c r="GE192" s="41"/>
      <c r="GF192" s="41"/>
      <c r="GG192" s="41"/>
      <c r="GH192" s="41"/>
      <c r="GI192" s="41"/>
      <c r="GJ192" s="41"/>
      <c r="GK192" s="41"/>
      <c r="GL192" s="41"/>
      <c r="GM192" s="41"/>
      <c r="GN192" s="41"/>
      <c r="GO192" s="41"/>
      <c r="GP192" s="41"/>
      <c r="GQ192" s="41"/>
      <c r="GR192" s="41"/>
      <c r="GS192" s="41"/>
      <c r="GT192" s="41"/>
      <c r="GU192" s="41"/>
      <c r="GV192" s="41"/>
      <c r="GW192" s="41"/>
      <c r="GX192" s="41"/>
      <c r="GY192" s="41"/>
      <c r="GZ192" s="41"/>
      <c r="HA192" s="41"/>
      <c r="HB192" s="41"/>
      <c r="HC192" s="41"/>
      <c r="HD192" s="41"/>
      <c r="HE192" s="41"/>
      <c r="HF192" s="41"/>
      <c r="HG192" s="41"/>
      <c r="HH192" s="41"/>
      <c r="HI192" s="41"/>
      <c r="HJ192" s="41"/>
      <c r="HK192" s="41"/>
      <c r="HL192" s="41"/>
      <c r="HM192" s="41"/>
      <c r="HN192" s="41"/>
      <c r="HO192" s="41"/>
      <c r="HP192" s="41"/>
      <c r="HQ192" s="41"/>
      <c r="HR192" s="41"/>
      <c r="HS192" s="41"/>
      <c r="HT192" s="41"/>
      <c r="HU192" s="41"/>
      <c r="HV192" s="41"/>
      <c r="HW192" s="41"/>
      <c r="HX192" s="41"/>
      <c r="HY192" s="41"/>
      <c r="HZ192" s="41"/>
      <c r="IA192" s="41"/>
      <c r="IB192" s="41"/>
      <c r="IC192" s="41"/>
      <c r="ID192" s="41"/>
      <c r="IE192" s="41"/>
      <c r="IF192" s="41"/>
      <c r="IG192" s="41"/>
      <c r="IH192" s="41"/>
      <c r="II192" s="41"/>
      <c r="IJ192" s="41"/>
      <c r="IK192" s="41"/>
      <c r="IL192" s="41"/>
      <c r="IM192" s="41"/>
      <c r="IN192" s="41"/>
      <c r="IO192" s="41"/>
      <c r="IP192" s="41"/>
      <c r="IQ192" s="41"/>
      <c r="IR192" s="41"/>
      <c r="IS192" s="41"/>
      <c r="IT192" s="41"/>
      <c r="IU192" s="41"/>
      <c r="IV192" s="41"/>
      <c r="IW192" s="41"/>
      <c r="IX192" s="41"/>
      <c r="IY192" s="41"/>
      <c r="IZ192" s="41"/>
      <c r="JA192" s="41"/>
      <c r="JB192" s="41"/>
      <c r="JC192" s="41"/>
      <c r="JD192" s="41"/>
      <c r="JE192" s="41"/>
      <c r="JF192" s="41"/>
      <c r="JG192" s="41"/>
      <c r="JH192" s="41"/>
      <c r="JI192" s="41"/>
      <c r="JJ192" s="41"/>
      <c r="JK192" s="41"/>
      <c r="JL192" s="41"/>
      <c r="JM192" s="41"/>
      <c r="JN192" s="41"/>
      <c r="JO192" s="41"/>
      <c r="JP192" s="41"/>
      <c r="JQ192" s="41"/>
      <c r="JR192" s="41"/>
      <c r="JS192" s="41"/>
      <c r="JT192" s="41"/>
      <c r="JU192" s="41"/>
      <c r="JV192" s="41"/>
      <c r="JW192" s="41"/>
      <c r="JX192" s="41"/>
      <c r="JY192" s="41"/>
      <c r="JZ192" s="41"/>
      <c r="KA192" s="41"/>
      <c r="KB192" s="41"/>
      <c r="KC192" s="41"/>
      <c r="KD192" s="41"/>
      <c r="KE192" s="41"/>
      <c r="KF192" s="41"/>
      <c r="KG192" s="41"/>
      <c r="KH192" s="41"/>
      <c r="KI192" s="41"/>
      <c r="KJ192" s="41"/>
      <c r="KK192" s="41"/>
      <c r="KL192" s="41"/>
      <c r="KM192" s="41"/>
      <c r="KN192" s="41"/>
      <c r="KO192" s="41"/>
      <c r="KP192" s="41"/>
      <c r="KQ192" s="41"/>
      <c r="KR192" s="41"/>
      <c r="KS192" s="41"/>
      <c r="KT192" s="41"/>
      <c r="KU192" s="41"/>
      <c r="KV192" s="41"/>
      <c r="KW192" s="41"/>
      <c r="KX192" s="41"/>
      <c r="KY192" s="41"/>
      <c r="KZ192" s="41"/>
      <c r="LA192" s="41"/>
      <c r="LB192" s="41"/>
      <c r="LC192" s="41"/>
      <c r="LD192" s="41"/>
      <c r="LE192" s="41"/>
      <c r="LF192" s="41"/>
      <c r="LG192" s="41"/>
      <c r="LH192" s="41"/>
      <c r="LI192" s="41"/>
      <c r="LJ192" s="41"/>
      <c r="LK192" s="41"/>
      <c r="LL192" s="41"/>
      <c r="LM192" s="41"/>
      <c r="LN192" s="41"/>
      <c r="LO192" s="41"/>
      <c r="LP192" s="41"/>
      <c r="LQ192" s="41"/>
      <c r="LR192" s="41"/>
      <c r="LS192" s="41"/>
      <c r="LT192" s="41"/>
      <c r="LU192" s="41"/>
      <c r="LV192" s="41"/>
      <c r="LW192" s="41"/>
      <c r="LX192" s="41"/>
      <c r="LY192" s="41"/>
      <c r="LZ192" s="41"/>
      <c r="MA192" s="41"/>
      <c r="MB192" s="41"/>
      <c r="MC192" s="41"/>
      <c r="MD192" s="41"/>
      <c r="ME192" s="41"/>
      <c r="MF192" s="41"/>
      <c r="MG192" s="41"/>
      <c r="MH192" s="41"/>
      <c r="MI192" s="41"/>
      <c r="MJ192" s="41"/>
      <c r="MK192" s="41"/>
      <c r="ML192" s="41"/>
      <c r="MM192" s="41"/>
      <c r="MN192" s="41"/>
      <c r="MO192" s="41"/>
      <c r="MP192" s="41"/>
      <c r="MQ192" s="41"/>
      <c r="MR192" s="41"/>
      <c r="MS192" s="41"/>
      <c r="MT192" s="41"/>
      <c r="MU192" s="41"/>
      <c r="MV192" s="41"/>
      <c r="MW192" s="41"/>
      <c r="MX192" s="41"/>
      <c r="MY192" s="41"/>
      <c r="MZ192" s="41"/>
      <c r="NA192" s="41"/>
      <c r="NB192" s="41"/>
      <c r="NC192" s="41"/>
      <c r="ND192" s="41"/>
      <c r="NE192" s="41"/>
      <c r="NF192" s="41"/>
      <c r="NG192" s="41"/>
      <c r="NH192" s="41"/>
      <c r="NI192" s="41"/>
      <c r="NJ192" s="41"/>
      <c r="NK192" s="41"/>
      <c r="NL192" s="41"/>
      <c r="NM192" s="41"/>
      <c r="NN192" s="41"/>
      <c r="NO192" s="41"/>
      <c r="NP192" s="41"/>
      <c r="NQ192" s="41"/>
      <c r="NR192" s="41"/>
      <c r="NS192" s="41"/>
      <c r="NT192" s="41"/>
      <c r="NU192" s="41"/>
      <c r="NV192" s="41"/>
      <c r="NW192" s="41"/>
      <c r="NX192" s="41"/>
      <c r="NY192" s="41"/>
      <c r="NZ192" s="41"/>
      <c r="OA192" s="41"/>
      <c r="OB192" s="41"/>
      <c r="OC192" s="41"/>
      <c r="OD192" s="41"/>
      <c r="OE192" s="41"/>
      <c r="OF192" s="41"/>
      <c r="OG192" s="41"/>
      <c r="OH192" s="41"/>
      <c r="OI192" s="41"/>
      <c r="OJ192" s="41"/>
      <c r="OK192" s="41"/>
      <c r="OL192" s="41"/>
      <c r="OM192" s="41"/>
      <c r="ON192" s="41"/>
      <c r="OO192" s="41"/>
      <c r="OP192" s="41"/>
      <c r="OQ192" s="41"/>
      <c r="OR192" s="41"/>
      <c r="OS192" s="41"/>
      <c r="OT192" s="41"/>
      <c r="OU192" s="41"/>
      <c r="OV192" s="41"/>
      <c r="OW192" s="41"/>
      <c r="OX192" s="41"/>
      <c r="OY192" s="41"/>
      <c r="OZ192" s="41"/>
      <c r="PA192" s="41"/>
      <c r="PB192" s="41"/>
      <c r="PC192" s="41"/>
      <c r="PD192" s="41"/>
      <c r="PE192" s="41"/>
      <c r="PF192" s="41"/>
      <c r="PG192" s="41"/>
      <c r="PH192" s="41"/>
      <c r="PI192" s="41"/>
      <c r="PJ192" s="41"/>
      <c r="PK192" s="41"/>
      <c r="PL192" s="41"/>
      <c r="PM192" s="41"/>
      <c r="PN192" s="41"/>
      <c r="PO192" s="41"/>
      <c r="PP192" s="41"/>
      <c r="PQ192" s="41"/>
      <c r="PR192" s="41"/>
      <c r="PS192" s="41"/>
      <c r="PT192" s="41"/>
      <c r="PU192" s="41"/>
      <c r="PV192" s="41"/>
      <c r="PW192" s="41"/>
      <c r="PX192" s="41"/>
      <c r="PY192" s="41"/>
      <c r="PZ192" s="41"/>
      <c r="QA192" s="41"/>
      <c r="QB192" s="41"/>
      <c r="QC192" s="41"/>
      <c r="QD192" s="41"/>
      <c r="QE192" s="41"/>
      <c r="QF192" s="41"/>
      <c r="QG192" s="41"/>
      <c r="QH192" s="41"/>
      <c r="QI192" s="41"/>
      <c r="QJ192" s="41"/>
      <c r="QK192" s="41"/>
      <c r="QL192" s="41"/>
      <c r="QM192" s="41"/>
      <c r="QN192" s="41"/>
      <c r="QO192" s="41"/>
      <c r="QP192" s="41"/>
      <c r="QQ192" s="41"/>
      <c r="QR192" s="41"/>
      <c r="QS192" s="41"/>
      <c r="QT192" s="41"/>
      <c r="QU192" s="41"/>
      <c r="QV192" s="41"/>
      <c r="QW192" s="41"/>
      <c r="QX192" s="41"/>
      <c r="QY192" s="41"/>
      <c r="QZ192" s="41"/>
      <c r="RA192" s="41"/>
      <c r="RB192" s="41"/>
      <c r="RC192" s="41"/>
      <c r="RD192" s="41"/>
      <c r="RE192" s="41"/>
      <c r="RF192" s="41"/>
      <c r="RG192" s="41"/>
      <c r="RH192" s="41"/>
      <c r="RI192" s="41"/>
      <c r="RJ192" s="41"/>
      <c r="RK192" s="41"/>
      <c r="RL192" s="41"/>
      <c r="RM192" s="41"/>
      <c r="RN192" s="41"/>
      <c r="RO192" s="41"/>
      <c r="RP192" s="41"/>
      <c r="RQ192" s="41"/>
      <c r="RR192" s="41"/>
      <c r="RS192" s="41"/>
      <c r="RT192" s="41"/>
      <c r="RU192" s="41"/>
      <c r="RV192" s="41"/>
      <c r="RW192" s="41"/>
      <c r="RX192" s="41"/>
      <c r="RY192" s="41"/>
      <c r="RZ192" s="41"/>
      <c r="SA192" s="41"/>
      <c r="SB192" s="41"/>
      <c r="SC192" s="41"/>
      <c r="SD192" s="41"/>
      <c r="SE192" s="41"/>
      <c r="SF192" s="41"/>
      <c r="SG192" s="41"/>
      <c r="SH192" s="41"/>
      <c r="SI192" s="41"/>
      <c r="SJ192" s="41"/>
      <c r="SK192" s="41"/>
      <c r="SL192" s="41"/>
      <c r="SM192" s="41"/>
      <c r="SN192" s="41"/>
      <c r="SO192" s="41"/>
      <c r="SP192" s="41"/>
      <c r="SQ192" s="41"/>
      <c r="SR192" s="41"/>
      <c r="SS192" s="41"/>
      <c r="ST192" s="41"/>
      <c r="SU192" s="41"/>
      <c r="SV192" s="41"/>
      <c r="SW192" s="41"/>
      <c r="SX192" s="41"/>
      <c r="SY192" s="41"/>
      <c r="SZ192" s="41"/>
      <c r="TA192" s="41"/>
      <c r="TB192" s="41"/>
      <c r="TC192" s="41"/>
      <c r="TD192" s="41"/>
      <c r="TE192" s="41"/>
      <c r="TF192" s="41"/>
      <c r="TG192" s="41"/>
      <c r="TH192" s="41"/>
      <c r="TI192" s="41"/>
      <c r="TJ192" s="41"/>
      <c r="TK192" s="41"/>
      <c r="TL192" s="41"/>
      <c r="TM192" s="41"/>
      <c r="TN192" s="41"/>
      <c r="TO192" s="41"/>
      <c r="TP192" s="41"/>
      <c r="TQ192" s="41"/>
      <c r="TR192" s="41"/>
      <c r="TS192" s="41"/>
      <c r="TT192" s="41"/>
      <c r="TU192" s="41"/>
      <c r="TV192" s="41"/>
      <c r="TW192" s="41"/>
      <c r="TX192" s="41"/>
      <c r="TY192" s="41"/>
      <c r="TZ192" s="41"/>
      <c r="UA192" s="41"/>
      <c r="UB192" s="41"/>
      <c r="UC192" s="41"/>
      <c r="UD192" s="41"/>
      <c r="UE192" s="41"/>
      <c r="UF192" s="41"/>
      <c r="UG192" s="41"/>
      <c r="UH192" s="41"/>
      <c r="UI192" s="41"/>
      <c r="UJ192" s="41"/>
      <c r="UK192" s="41"/>
      <c r="UL192" s="41"/>
    </row>
    <row r="193" spans="1:558" s="49" customFormat="1" ht="33.75" x14ac:dyDescent="0.2">
      <c r="A193" s="111"/>
      <c r="B193" s="112"/>
      <c r="C193" s="77" t="s">
        <v>20</v>
      </c>
      <c r="D193" s="74" t="s">
        <v>88</v>
      </c>
      <c r="E193" s="42">
        <v>741</v>
      </c>
      <c r="F193" s="37" t="s">
        <v>55</v>
      </c>
      <c r="G193" s="5">
        <f t="shared" si="66"/>
        <v>138157602.61000001</v>
      </c>
      <c r="H193" s="43">
        <v>26312660.760000002</v>
      </c>
      <c r="I193" s="48">
        <v>29852783.280000001</v>
      </c>
      <c r="J193" s="48">
        <v>26161849.010000002</v>
      </c>
      <c r="K193" s="48">
        <v>28212089.890000001</v>
      </c>
      <c r="L193" s="48">
        <v>27618219.670000002</v>
      </c>
      <c r="M193" s="71">
        <v>0.09</v>
      </c>
      <c r="N193" s="41"/>
      <c r="O193" s="41"/>
      <c r="P193" s="41"/>
      <c r="Q193" s="45"/>
      <c r="R193" s="45"/>
      <c r="S193" s="45"/>
      <c r="T193" s="45"/>
      <c r="U193" s="46"/>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c r="BI193" s="41"/>
      <c r="BJ193" s="41"/>
      <c r="BK193" s="41"/>
      <c r="BL193" s="41"/>
      <c r="BM193" s="41"/>
      <c r="BN193" s="41"/>
      <c r="BO193" s="41"/>
      <c r="BP193" s="41"/>
      <c r="BQ193" s="41"/>
      <c r="BR193" s="41"/>
      <c r="BS193" s="41"/>
      <c r="BT193" s="41"/>
      <c r="BU193" s="41"/>
      <c r="BV193" s="41"/>
      <c r="BW193" s="41"/>
      <c r="BX193" s="41"/>
      <c r="BY193" s="41"/>
      <c r="BZ193" s="41"/>
      <c r="CA193" s="41"/>
      <c r="CB193" s="41"/>
      <c r="CC193" s="41"/>
      <c r="CD193" s="41"/>
      <c r="CE193" s="41"/>
      <c r="CF193" s="41"/>
      <c r="CG193" s="41"/>
      <c r="CH193" s="41"/>
      <c r="CI193" s="41"/>
      <c r="CJ193" s="41"/>
      <c r="CK193" s="41"/>
      <c r="CL193" s="41"/>
      <c r="CM193" s="41"/>
      <c r="CN193" s="41"/>
      <c r="CO193" s="41"/>
      <c r="CP193" s="41"/>
      <c r="CQ193" s="41"/>
      <c r="CR193" s="41"/>
      <c r="CS193" s="41"/>
      <c r="CT193" s="41"/>
      <c r="CU193" s="41"/>
      <c r="CV193" s="41"/>
      <c r="CW193" s="41"/>
      <c r="CX193" s="41"/>
      <c r="CY193" s="41"/>
      <c r="CZ193" s="41"/>
      <c r="DA193" s="41"/>
      <c r="DB193" s="41"/>
      <c r="DC193" s="41"/>
      <c r="DD193" s="41"/>
      <c r="DE193" s="41"/>
      <c r="DF193" s="41"/>
      <c r="DG193" s="41"/>
      <c r="DH193" s="41"/>
      <c r="DI193" s="41"/>
      <c r="DJ193" s="41"/>
      <c r="DK193" s="41"/>
      <c r="DL193" s="41"/>
      <c r="DM193" s="41"/>
      <c r="DN193" s="41"/>
      <c r="DO193" s="41"/>
      <c r="DP193" s="41"/>
      <c r="DQ193" s="41"/>
      <c r="DR193" s="41"/>
      <c r="DS193" s="41"/>
      <c r="DT193" s="41"/>
      <c r="DU193" s="41"/>
      <c r="DV193" s="41"/>
      <c r="DW193" s="41"/>
      <c r="DX193" s="41"/>
      <c r="DY193" s="41"/>
      <c r="DZ193" s="41"/>
      <c r="EA193" s="41"/>
      <c r="EB193" s="41"/>
      <c r="EC193" s="41"/>
      <c r="ED193" s="41"/>
      <c r="EE193" s="41"/>
      <c r="EF193" s="41"/>
      <c r="EG193" s="41"/>
      <c r="EH193" s="41"/>
      <c r="EI193" s="41"/>
      <c r="EJ193" s="41"/>
      <c r="EK193" s="41"/>
      <c r="EL193" s="41"/>
      <c r="EM193" s="41"/>
      <c r="EN193" s="41"/>
      <c r="EO193" s="41"/>
      <c r="EP193" s="41"/>
      <c r="EQ193" s="41"/>
      <c r="ER193" s="41"/>
      <c r="ES193" s="41"/>
      <c r="ET193" s="41"/>
      <c r="EU193" s="41"/>
      <c r="EV193" s="41"/>
      <c r="EW193" s="41"/>
      <c r="EX193" s="41"/>
      <c r="EY193" s="41"/>
      <c r="EZ193" s="41"/>
      <c r="FA193" s="41"/>
      <c r="FB193" s="41"/>
      <c r="FC193" s="41"/>
      <c r="FD193" s="41"/>
      <c r="FE193" s="41"/>
      <c r="FF193" s="41"/>
      <c r="FG193" s="41"/>
      <c r="FH193" s="41"/>
      <c r="FI193" s="41"/>
      <c r="FJ193" s="41"/>
      <c r="FK193" s="41"/>
      <c r="FL193" s="41"/>
      <c r="FM193" s="41"/>
      <c r="FN193" s="41"/>
      <c r="FO193" s="41"/>
      <c r="FP193" s="41"/>
      <c r="FQ193" s="41"/>
      <c r="FR193" s="41"/>
      <c r="FS193" s="41"/>
      <c r="FT193" s="41"/>
      <c r="FU193" s="41"/>
      <c r="FV193" s="41"/>
      <c r="FW193" s="41"/>
      <c r="FX193" s="41"/>
      <c r="FY193" s="41"/>
      <c r="FZ193" s="41"/>
      <c r="GA193" s="41"/>
      <c r="GB193" s="41"/>
      <c r="GC193" s="41"/>
      <c r="GD193" s="41"/>
      <c r="GE193" s="41"/>
      <c r="GF193" s="41"/>
      <c r="GG193" s="41"/>
      <c r="GH193" s="41"/>
      <c r="GI193" s="41"/>
      <c r="GJ193" s="41"/>
      <c r="GK193" s="41"/>
      <c r="GL193" s="41"/>
      <c r="GM193" s="41"/>
      <c r="GN193" s="41"/>
      <c r="GO193" s="41"/>
      <c r="GP193" s="41"/>
      <c r="GQ193" s="41"/>
      <c r="GR193" s="41"/>
      <c r="GS193" s="41"/>
      <c r="GT193" s="41"/>
      <c r="GU193" s="41"/>
      <c r="GV193" s="41"/>
      <c r="GW193" s="41"/>
      <c r="GX193" s="41"/>
      <c r="GY193" s="41"/>
      <c r="GZ193" s="41"/>
      <c r="HA193" s="41"/>
      <c r="HB193" s="41"/>
      <c r="HC193" s="41"/>
      <c r="HD193" s="41"/>
      <c r="HE193" s="41"/>
      <c r="HF193" s="41"/>
      <c r="HG193" s="41"/>
      <c r="HH193" s="41"/>
      <c r="HI193" s="41"/>
      <c r="HJ193" s="41"/>
      <c r="HK193" s="41"/>
      <c r="HL193" s="41"/>
      <c r="HM193" s="41"/>
      <c r="HN193" s="41"/>
      <c r="HO193" s="41"/>
      <c r="HP193" s="41"/>
      <c r="HQ193" s="41"/>
      <c r="HR193" s="41"/>
      <c r="HS193" s="41"/>
      <c r="HT193" s="41"/>
      <c r="HU193" s="41"/>
      <c r="HV193" s="41"/>
      <c r="HW193" s="41"/>
      <c r="HX193" s="41"/>
      <c r="HY193" s="41"/>
      <c r="HZ193" s="41"/>
      <c r="IA193" s="41"/>
      <c r="IB193" s="41"/>
      <c r="IC193" s="41"/>
      <c r="ID193" s="41"/>
      <c r="IE193" s="41"/>
      <c r="IF193" s="41"/>
      <c r="IG193" s="41"/>
      <c r="IH193" s="41"/>
      <c r="II193" s="41"/>
      <c r="IJ193" s="41"/>
      <c r="IK193" s="41"/>
      <c r="IL193" s="41"/>
      <c r="IM193" s="41"/>
      <c r="IN193" s="41"/>
      <c r="IO193" s="41"/>
      <c r="IP193" s="41"/>
      <c r="IQ193" s="41"/>
      <c r="IR193" s="41"/>
      <c r="IS193" s="41"/>
      <c r="IT193" s="41"/>
      <c r="IU193" s="41"/>
      <c r="IV193" s="41"/>
      <c r="IW193" s="41"/>
      <c r="IX193" s="41"/>
      <c r="IY193" s="41"/>
      <c r="IZ193" s="41"/>
      <c r="JA193" s="41"/>
      <c r="JB193" s="41"/>
      <c r="JC193" s="41"/>
      <c r="JD193" s="41"/>
      <c r="JE193" s="41"/>
      <c r="JF193" s="41"/>
      <c r="JG193" s="41"/>
      <c r="JH193" s="41"/>
      <c r="JI193" s="41"/>
      <c r="JJ193" s="41"/>
      <c r="JK193" s="41"/>
      <c r="JL193" s="41"/>
      <c r="JM193" s="41"/>
      <c r="JN193" s="41"/>
      <c r="JO193" s="41"/>
      <c r="JP193" s="41"/>
      <c r="JQ193" s="41"/>
      <c r="JR193" s="41"/>
      <c r="JS193" s="41"/>
      <c r="JT193" s="41"/>
      <c r="JU193" s="41"/>
      <c r="JV193" s="41"/>
      <c r="JW193" s="41"/>
      <c r="JX193" s="41"/>
      <c r="JY193" s="41"/>
      <c r="JZ193" s="41"/>
      <c r="KA193" s="41"/>
      <c r="KB193" s="41"/>
      <c r="KC193" s="41"/>
      <c r="KD193" s="41"/>
      <c r="KE193" s="41"/>
      <c r="KF193" s="41"/>
      <c r="KG193" s="41"/>
      <c r="KH193" s="41"/>
      <c r="KI193" s="41"/>
      <c r="KJ193" s="41"/>
      <c r="KK193" s="41"/>
      <c r="KL193" s="41"/>
      <c r="KM193" s="41"/>
      <c r="KN193" s="41"/>
      <c r="KO193" s="41"/>
      <c r="KP193" s="41"/>
      <c r="KQ193" s="41"/>
      <c r="KR193" s="41"/>
      <c r="KS193" s="41"/>
      <c r="KT193" s="41"/>
      <c r="KU193" s="41"/>
      <c r="KV193" s="41"/>
      <c r="KW193" s="41"/>
      <c r="KX193" s="41"/>
      <c r="KY193" s="41"/>
      <c r="KZ193" s="41"/>
      <c r="LA193" s="41"/>
      <c r="LB193" s="41"/>
      <c r="LC193" s="41"/>
      <c r="LD193" s="41"/>
      <c r="LE193" s="41"/>
      <c r="LF193" s="41"/>
      <c r="LG193" s="41"/>
      <c r="LH193" s="41"/>
      <c r="LI193" s="41"/>
      <c r="LJ193" s="41"/>
      <c r="LK193" s="41"/>
      <c r="LL193" s="41"/>
      <c r="LM193" s="41"/>
      <c r="LN193" s="41"/>
      <c r="LO193" s="41"/>
      <c r="LP193" s="41"/>
      <c r="LQ193" s="41"/>
      <c r="LR193" s="41"/>
      <c r="LS193" s="41"/>
      <c r="LT193" s="41"/>
      <c r="LU193" s="41"/>
      <c r="LV193" s="41"/>
      <c r="LW193" s="41"/>
      <c r="LX193" s="41"/>
      <c r="LY193" s="41"/>
      <c r="LZ193" s="41"/>
      <c r="MA193" s="41"/>
      <c r="MB193" s="41"/>
      <c r="MC193" s="41"/>
      <c r="MD193" s="41"/>
      <c r="ME193" s="41"/>
      <c r="MF193" s="41"/>
      <c r="MG193" s="41"/>
      <c r="MH193" s="41"/>
      <c r="MI193" s="41"/>
      <c r="MJ193" s="41"/>
      <c r="MK193" s="41"/>
      <c r="ML193" s="41"/>
      <c r="MM193" s="41"/>
      <c r="MN193" s="41"/>
      <c r="MO193" s="41"/>
      <c r="MP193" s="41"/>
      <c r="MQ193" s="41"/>
      <c r="MR193" s="41"/>
      <c r="MS193" s="41"/>
      <c r="MT193" s="41"/>
      <c r="MU193" s="41"/>
      <c r="MV193" s="41"/>
      <c r="MW193" s="41"/>
      <c r="MX193" s="41"/>
      <c r="MY193" s="41"/>
      <c r="MZ193" s="41"/>
      <c r="NA193" s="41"/>
      <c r="NB193" s="41"/>
      <c r="NC193" s="41"/>
      <c r="ND193" s="41"/>
      <c r="NE193" s="41"/>
      <c r="NF193" s="41"/>
      <c r="NG193" s="41"/>
      <c r="NH193" s="41"/>
      <c r="NI193" s="41"/>
      <c r="NJ193" s="41"/>
      <c r="NK193" s="41"/>
      <c r="NL193" s="41"/>
      <c r="NM193" s="41"/>
      <c r="NN193" s="41"/>
      <c r="NO193" s="41"/>
      <c r="NP193" s="41"/>
      <c r="NQ193" s="41"/>
      <c r="NR193" s="41"/>
      <c r="NS193" s="41"/>
      <c r="NT193" s="41"/>
      <c r="NU193" s="41"/>
      <c r="NV193" s="41"/>
      <c r="NW193" s="41"/>
      <c r="NX193" s="41"/>
      <c r="NY193" s="41"/>
      <c r="NZ193" s="41"/>
      <c r="OA193" s="41"/>
      <c r="OB193" s="41"/>
      <c r="OC193" s="41"/>
      <c r="OD193" s="41"/>
      <c r="OE193" s="41"/>
      <c r="OF193" s="41"/>
      <c r="OG193" s="41"/>
      <c r="OH193" s="41"/>
      <c r="OI193" s="41"/>
      <c r="OJ193" s="41"/>
      <c r="OK193" s="41"/>
      <c r="OL193" s="41"/>
      <c r="OM193" s="41"/>
      <c r="ON193" s="41"/>
      <c r="OO193" s="41"/>
      <c r="OP193" s="41"/>
      <c r="OQ193" s="41"/>
      <c r="OR193" s="41"/>
      <c r="OS193" s="41"/>
      <c r="OT193" s="41"/>
      <c r="OU193" s="41"/>
      <c r="OV193" s="41"/>
      <c r="OW193" s="41"/>
      <c r="OX193" s="41"/>
      <c r="OY193" s="41"/>
      <c r="OZ193" s="41"/>
      <c r="PA193" s="41"/>
      <c r="PB193" s="41"/>
      <c r="PC193" s="41"/>
      <c r="PD193" s="41"/>
      <c r="PE193" s="41"/>
      <c r="PF193" s="41"/>
      <c r="PG193" s="41"/>
      <c r="PH193" s="41"/>
      <c r="PI193" s="41"/>
      <c r="PJ193" s="41"/>
      <c r="PK193" s="41"/>
      <c r="PL193" s="41"/>
      <c r="PM193" s="41"/>
      <c r="PN193" s="41"/>
      <c r="PO193" s="41"/>
      <c r="PP193" s="41"/>
      <c r="PQ193" s="41"/>
      <c r="PR193" s="41"/>
      <c r="PS193" s="41"/>
      <c r="PT193" s="41"/>
      <c r="PU193" s="41"/>
      <c r="PV193" s="41"/>
      <c r="PW193" s="41"/>
      <c r="PX193" s="41"/>
      <c r="PY193" s="41"/>
      <c r="PZ193" s="41"/>
      <c r="QA193" s="41"/>
      <c r="QB193" s="41"/>
      <c r="QC193" s="41"/>
      <c r="QD193" s="41"/>
      <c r="QE193" s="41"/>
      <c r="QF193" s="41"/>
      <c r="QG193" s="41"/>
      <c r="QH193" s="41"/>
      <c r="QI193" s="41"/>
      <c r="QJ193" s="41"/>
      <c r="QK193" s="41"/>
      <c r="QL193" s="41"/>
      <c r="QM193" s="41"/>
      <c r="QN193" s="41"/>
      <c r="QO193" s="41"/>
      <c r="QP193" s="41"/>
      <c r="QQ193" s="41"/>
      <c r="QR193" s="41"/>
      <c r="QS193" s="41"/>
      <c r="QT193" s="41"/>
      <c r="QU193" s="41"/>
      <c r="QV193" s="41"/>
      <c r="QW193" s="41"/>
      <c r="QX193" s="41"/>
      <c r="QY193" s="41"/>
      <c r="QZ193" s="41"/>
      <c r="RA193" s="41"/>
      <c r="RB193" s="41"/>
      <c r="RC193" s="41"/>
      <c r="RD193" s="41"/>
      <c r="RE193" s="41"/>
      <c r="RF193" s="41"/>
      <c r="RG193" s="41"/>
      <c r="RH193" s="41"/>
      <c r="RI193" s="41"/>
      <c r="RJ193" s="41"/>
      <c r="RK193" s="41"/>
      <c r="RL193" s="41"/>
      <c r="RM193" s="41"/>
      <c r="RN193" s="41"/>
      <c r="RO193" s="41"/>
      <c r="RP193" s="41"/>
      <c r="RQ193" s="41"/>
      <c r="RR193" s="41"/>
      <c r="RS193" s="41"/>
      <c r="RT193" s="41"/>
      <c r="RU193" s="41"/>
      <c r="RV193" s="41"/>
      <c r="RW193" s="41"/>
      <c r="RX193" s="41"/>
      <c r="RY193" s="41"/>
      <c r="RZ193" s="41"/>
      <c r="SA193" s="41"/>
      <c r="SB193" s="41"/>
      <c r="SC193" s="41"/>
      <c r="SD193" s="41"/>
      <c r="SE193" s="41"/>
      <c r="SF193" s="41"/>
      <c r="SG193" s="41"/>
      <c r="SH193" s="41"/>
      <c r="SI193" s="41"/>
      <c r="SJ193" s="41"/>
      <c r="SK193" s="41"/>
      <c r="SL193" s="41"/>
      <c r="SM193" s="41"/>
      <c r="SN193" s="41"/>
      <c r="SO193" s="41"/>
      <c r="SP193" s="41"/>
      <c r="SQ193" s="41"/>
      <c r="SR193" s="41"/>
      <c r="SS193" s="41"/>
      <c r="ST193" s="41"/>
      <c r="SU193" s="41"/>
      <c r="SV193" s="41"/>
      <c r="SW193" s="41"/>
      <c r="SX193" s="41"/>
      <c r="SY193" s="41"/>
      <c r="SZ193" s="41"/>
      <c r="TA193" s="41"/>
      <c r="TB193" s="41"/>
      <c r="TC193" s="41"/>
      <c r="TD193" s="41"/>
      <c r="TE193" s="41"/>
      <c r="TF193" s="41"/>
      <c r="TG193" s="41"/>
      <c r="TH193" s="41"/>
      <c r="TI193" s="41"/>
      <c r="TJ193" s="41"/>
      <c r="TK193" s="41"/>
      <c r="TL193" s="41"/>
      <c r="TM193" s="41"/>
      <c r="TN193" s="41"/>
      <c r="TO193" s="41"/>
      <c r="TP193" s="41"/>
      <c r="TQ193" s="41"/>
      <c r="TR193" s="41"/>
      <c r="TS193" s="41"/>
      <c r="TT193" s="41"/>
      <c r="TU193" s="41"/>
      <c r="TV193" s="41"/>
      <c r="TW193" s="41"/>
      <c r="TX193" s="41"/>
      <c r="TY193" s="41"/>
      <c r="TZ193" s="41"/>
      <c r="UA193" s="41"/>
      <c r="UB193" s="41"/>
      <c r="UC193" s="41"/>
      <c r="UD193" s="41"/>
      <c r="UE193" s="41"/>
      <c r="UF193" s="41"/>
      <c r="UG193" s="41"/>
      <c r="UH193" s="41"/>
      <c r="UI193" s="41"/>
      <c r="UJ193" s="41"/>
      <c r="UK193" s="41"/>
      <c r="UL193" s="41"/>
    </row>
    <row r="194" spans="1:558" s="49" customFormat="1" ht="33.75" x14ac:dyDescent="0.2">
      <c r="A194" s="74">
        <v>70</v>
      </c>
      <c r="B194" s="76" t="s">
        <v>133</v>
      </c>
      <c r="C194" s="77" t="s">
        <v>20</v>
      </c>
      <c r="D194" s="74" t="s">
        <v>88</v>
      </c>
      <c r="E194" s="42">
        <v>741</v>
      </c>
      <c r="F194" s="37" t="s">
        <v>58</v>
      </c>
      <c r="G194" s="5">
        <f t="shared" si="66"/>
        <v>59641809.360000007</v>
      </c>
      <c r="H194" s="43">
        <v>10048473.4</v>
      </c>
      <c r="I194" s="48">
        <v>10061855.880000001</v>
      </c>
      <c r="J194" s="48">
        <v>12677274.32</v>
      </c>
      <c r="K194" s="48">
        <v>13427102.880000001</v>
      </c>
      <c r="L194" s="48">
        <v>13427102.880000001</v>
      </c>
      <c r="M194" s="40"/>
      <c r="N194" s="41"/>
      <c r="O194" s="41"/>
      <c r="P194" s="41"/>
      <c r="Q194" s="45"/>
      <c r="R194" s="45"/>
      <c r="S194" s="45"/>
      <c r="T194" s="45"/>
      <c r="U194" s="46"/>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c r="BI194" s="41"/>
      <c r="BJ194" s="41"/>
      <c r="BK194" s="41"/>
      <c r="BL194" s="41"/>
      <c r="BM194" s="41"/>
      <c r="BN194" s="41"/>
      <c r="BO194" s="41"/>
      <c r="BP194" s="41"/>
      <c r="BQ194" s="41"/>
      <c r="BR194" s="41"/>
      <c r="BS194" s="41"/>
      <c r="BT194" s="41"/>
      <c r="BU194" s="41"/>
      <c r="BV194" s="41"/>
      <c r="BW194" s="41"/>
      <c r="BX194" s="41"/>
      <c r="BY194" s="41"/>
      <c r="BZ194" s="41"/>
      <c r="CA194" s="41"/>
      <c r="CB194" s="41"/>
      <c r="CC194" s="41"/>
      <c r="CD194" s="41"/>
      <c r="CE194" s="41"/>
      <c r="CF194" s="41"/>
      <c r="CG194" s="41"/>
      <c r="CH194" s="41"/>
      <c r="CI194" s="41"/>
      <c r="CJ194" s="41"/>
      <c r="CK194" s="41"/>
      <c r="CL194" s="41"/>
      <c r="CM194" s="41"/>
      <c r="CN194" s="41"/>
      <c r="CO194" s="41"/>
      <c r="CP194" s="41"/>
      <c r="CQ194" s="41"/>
      <c r="CR194" s="41"/>
      <c r="CS194" s="41"/>
      <c r="CT194" s="41"/>
      <c r="CU194" s="41"/>
      <c r="CV194" s="41"/>
      <c r="CW194" s="41"/>
      <c r="CX194" s="41"/>
      <c r="CY194" s="41"/>
      <c r="CZ194" s="41"/>
      <c r="DA194" s="41"/>
      <c r="DB194" s="41"/>
      <c r="DC194" s="41"/>
      <c r="DD194" s="41"/>
      <c r="DE194" s="41"/>
      <c r="DF194" s="41"/>
      <c r="DG194" s="41"/>
      <c r="DH194" s="41"/>
      <c r="DI194" s="41"/>
      <c r="DJ194" s="41"/>
      <c r="DK194" s="41"/>
      <c r="DL194" s="41"/>
      <c r="DM194" s="41"/>
      <c r="DN194" s="41"/>
      <c r="DO194" s="41"/>
      <c r="DP194" s="41"/>
      <c r="DQ194" s="41"/>
      <c r="DR194" s="41"/>
      <c r="DS194" s="41"/>
      <c r="DT194" s="41"/>
      <c r="DU194" s="41"/>
      <c r="DV194" s="41"/>
      <c r="DW194" s="41"/>
      <c r="DX194" s="41"/>
      <c r="DY194" s="41"/>
      <c r="DZ194" s="41"/>
      <c r="EA194" s="41"/>
      <c r="EB194" s="41"/>
      <c r="EC194" s="41"/>
      <c r="ED194" s="41"/>
      <c r="EE194" s="41"/>
      <c r="EF194" s="41"/>
      <c r="EG194" s="41"/>
      <c r="EH194" s="41"/>
      <c r="EI194" s="41"/>
      <c r="EJ194" s="41"/>
      <c r="EK194" s="41"/>
      <c r="EL194" s="41"/>
      <c r="EM194" s="41"/>
      <c r="EN194" s="41"/>
      <c r="EO194" s="41"/>
      <c r="EP194" s="41"/>
      <c r="EQ194" s="41"/>
      <c r="ER194" s="41"/>
      <c r="ES194" s="41"/>
      <c r="ET194" s="41"/>
      <c r="EU194" s="41"/>
      <c r="EV194" s="41"/>
      <c r="EW194" s="41"/>
      <c r="EX194" s="41"/>
      <c r="EY194" s="41"/>
      <c r="EZ194" s="41"/>
      <c r="FA194" s="41"/>
      <c r="FB194" s="41"/>
      <c r="FC194" s="41"/>
      <c r="FD194" s="41"/>
      <c r="FE194" s="41"/>
      <c r="FF194" s="41"/>
      <c r="FG194" s="41"/>
      <c r="FH194" s="41"/>
      <c r="FI194" s="41"/>
      <c r="FJ194" s="41"/>
      <c r="FK194" s="41"/>
      <c r="FL194" s="41"/>
      <c r="FM194" s="41"/>
      <c r="FN194" s="41"/>
      <c r="FO194" s="41"/>
      <c r="FP194" s="41"/>
      <c r="FQ194" s="41"/>
      <c r="FR194" s="41"/>
      <c r="FS194" s="41"/>
      <c r="FT194" s="41"/>
      <c r="FU194" s="41"/>
      <c r="FV194" s="41"/>
      <c r="FW194" s="41"/>
      <c r="FX194" s="41"/>
      <c r="FY194" s="41"/>
      <c r="FZ194" s="41"/>
      <c r="GA194" s="41"/>
      <c r="GB194" s="41"/>
      <c r="GC194" s="41"/>
      <c r="GD194" s="41"/>
      <c r="GE194" s="41"/>
      <c r="GF194" s="41"/>
      <c r="GG194" s="41"/>
      <c r="GH194" s="41"/>
      <c r="GI194" s="41"/>
      <c r="GJ194" s="41"/>
      <c r="GK194" s="41"/>
      <c r="GL194" s="41"/>
      <c r="GM194" s="41"/>
      <c r="GN194" s="41"/>
      <c r="GO194" s="41"/>
      <c r="GP194" s="41"/>
      <c r="GQ194" s="41"/>
      <c r="GR194" s="41"/>
      <c r="GS194" s="41"/>
      <c r="GT194" s="41"/>
      <c r="GU194" s="41"/>
      <c r="GV194" s="41"/>
      <c r="GW194" s="41"/>
      <c r="GX194" s="41"/>
      <c r="GY194" s="41"/>
      <c r="GZ194" s="41"/>
      <c r="HA194" s="41"/>
      <c r="HB194" s="41"/>
      <c r="HC194" s="41"/>
      <c r="HD194" s="41"/>
      <c r="HE194" s="41"/>
      <c r="HF194" s="41"/>
      <c r="HG194" s="41"/>
      <c r="HH194" s="41"/>
      <c r="HI194" s="41"/>
      <c r="HJ194" s="41"/>
      <c r="HK194" s="41"/>
      <c r="HL194" s="41"/>
      <c r="HM194" s="41"/>
      <c r="HN194" s="41"/>
      <c r="HO194" s="41"/>
      <c r="HP194" s="41"/>
      <c r="HQ194" s="41"/>
      <c r="HR194" s="41"/>
      <c r="HS194" s="41"/>
      <c r="HT194" s="41"/>
      <c r="HU194" s="41"/>
      <c r="HV194" s="41"/>
      <c r="HW194" s="41"/>
      <c r="HX194" s="41"/>
      <c r="HY194" s="41"/>
      <c r="HZ194" s="41"/>
      <c r="IA194" s="41"/>
      <c r="IB194" s="41"/>
      <c r="IC194" s="41"/>
      <c r="ID194" s="41"/>
      <c r="IE194" s="41"/>
      <c r="IF194" s="41"/>
      <c r="IG194" s="41"/>
      <c r="IH194" s="41"/>
      <c r="II194" s="41"/>
      <c r="IJ194" s="41"/>
      <c r="IK194" s="41"/>
      <c r="IL194" s="41"/>
      <c r="IM194" s="41"/>
      <c r="IN194" s="41"/>
      <c r="IO194" s="41"/>
      <c r="IP194" s="41"/>
      <c r="IQ194" s="41"/>
      <c r="IR194" s="41"/>
      <c r="IS194" s="41"/>
      <c r="IT194" s="41"/>
      <c r="IU194" s="41"/>
      <c r="IV194" s="41"/>
      <c r="IW194" s="41"/>
      <c r="IX194" s="41"/>
      <c r="IY194" s="41"/>
      <c r="IZ194" s="41"/>
      <c r="JA194" s="41"/>
      <c r="JB194" s="41"/>
      <c r="JC194" s="41"/>
      <c r="JD194" s="41"/>
      <c r="JE194" s="41"/>
      <c r="JF194" s="41"/>
      <c r="JG194" s="41"/>
      <c r="JH194" s="41"/>
      <c r="JI194" s="41"/>
      <c r="JJ194" s="41"/>
      <c r="JK194" s="41"/>
      <c r="JL194" s="41"/>
      <c r="JM194" s="41"/>
      <c r="JN194" s="41"/>
      <c r="JO194" s="41"/>
      <c r="JP194" s="41"/>
      <c r="JQ194" s="41"/>
      <c r="JR194" s="41"/>
      <c r="JS194" s="41"/>
      <c r="JT194" s="41"/>
      <c r="JU194" s="41"/>
      <c r="JV194" s="41"/>
      <c r="JW194" s="41"/>
      <c r="JX194" s="41"/>
      <c r="JY194" s="41"/>
      <c r="JZ194" s="41"/>
      <c r="KA194" s="41"/>
      <c r="KB194" s="41"/>
      <c r="KC194" s="41"/>
      <c r="KD194" s="41"/>
      <c r="KE194" s="41"/>
      <c r="KF194" s="41"/>
      <c r="KG194" s="41"/>
      <c r="KH194" s="41"/>
      <c r="KI194" s="41"/>
      <c r="KJ194" s="41"/>
      <c r="KK194" s="41"/>
      <c r="KL194" s="41"/>
      <c r="KM194" s="41"/>
      <c r="KN194" s="41"/>
      <c r="KO194" s="41"/>
      <c r="KP194" s="41"/>
      <c r="KQ194" s="41"/>
      <c r="KR194" s="41"/>
      <c r="KS194" s="41"/>
      <c r="KT194" s="41"/>
      <c r="KU194" s="41"/>
      <c r="KV194" s="41"/>
      <c r="KW194" s="41"/>
      <c r="KX194" s="41"/>
      <c r="KY194" s="41"/>
      <c r="KZ194" s="41"/>
      <c r="LA194" s="41"/>
      <c r="LB194" s="41"/>
      <c r="LC194" s="41"/>
      <c r="LD194" s="41"/>
      <c r="LE194" s="41"/>
      <c r="LF194" s="41"/>
      <c r="LG194" s="41"/>
      <c r="LH194" s="41"/>
      <c r="LI194" s="41"/>
      <c r="LJ194" s="41"/>
      <c r="LK194" s="41"/>
      <c r="LL194" s="41"/>
      <c r="LM194" s="41"/>
      <c r="LN194" s="41"/>
      <c r="LO194" s="41"/>
      <c r="LP194" s="41"/>
      <c r="LQ194" s="41"/>
      <c r="LR194" s="41"/>
      <c r="LS194" s="41"/>
      <c r="LT194" s="41"/>
      <c r="LU194" s="41"/>
      <c r="LV194" s="41"/>
      <c r="LW194" s="41"/>
      <c r="LX194" s="41"/>
      <c r="LY194" s="41"/>
      <c r="LZ194" s="41"/>
      <c r="MA194" s="41"/>
      <c r="MB194" s="41"/>
      <c r="MC194" s="41"/>
      <c r="MD194" s="41"/>
      <c r="ME194" s="41"/>
      <c r="MF194" s="41"/>
      <c r="MG194" s="41"/>
      <c r="MH194" s="41"/>
      <c r="MI194" s="41"/>
      <c r="MJ194" s="41"/>
      <c r="MK194" s="41"/>
      <c r="ML194" s="41"/>
      <c r="MM194" s="41"/>
      <c r="MN194" s="41"/>
      <c r="MO194" s="41"/>
      <c r="MP194" s="41"/>
      <c r="MQ194" s="41"/>
      <c r="MR194" s="41"/>
      <c r="MS194" s="41"/>
      <c r="MT194" s="41"/>
      <c r="MU194" s="41"/>
      <c r="MV194" s="41"/>
      <c r="MW194" s="41"/>
      <c r="MX194" s="41"/>
      <c r="MY194" s="41"/>
      <c r="MZ194" s="41"/>
      <c r="NA194" s="41"/>
      <c r="NB194" s="41"/>
      <c r="NC194" s="41"/>
      <c r="ND194" s="41"/>
      <c r="NE194" s="41"/>
      <c r="NF194" s="41"/>
      <c r="NG194" s="41"/>
      <c r="NH194" s="41"/>
      <c r="NI194" s="41"/>
      <c r="NJ194" s="41"/>
      <c r="NK194" s="41"/>
      <c r="NL194" s="41"/>
      <c r="NM194" s="41"/>
      <c r="NN194" s="41"/>
      <c r="NO194" s="41"/>
      <c r="NP194" s="41"/>
      <c r="NQ194" s="41"/>
      <c r="NR194" s="41"/>
      <c r="NS194" s="41"/>
      <c r="NT194" s="41"/>
      <c r="NU194" s="41"/>
      <c r="NV194" s="41"/>
      <c r="NW194" s="41"/>
      <c r="NX194" s="41"/>
      <c r="NY194" s="41"/>
      <c r="NZ194" s="41"/>
      <c r="OA194" s="41"/>
      <c r="OB194" s="41"/>
      <c r="OC194" s="41"/>
      <c r="OD194" s="41"/>
      <c r="OE194" s="41"/>
      <c r="OF194" s="41"/>
      <c r="OG194" s="41"/>
      <c r="OH194" s="41"/>
      <c r="OI194" s="41"/>
      <c r="OJ194" s="41"/>
      <c r="OK194" s="41"/>
      <c r="OL194" s="41"/>
      <c r="OM194" s="41"/>
      <c r="ON194" s="41"/>
      <c r="OO194" s="41"/>
      <c r="OP194" s="41"/>
      <c r="OQ194" s="41"/>
      <c r="OR194" s="41"/>
      <c r="OS194" s="41"/>
      <c r="OT194" s="41"/>
      <c r="OU194" s="41"/>
      <c r="OV194" s="41"/>
      <c r="OW194" s="41"/>
      <c r="OX194" s="41"/>
      <c r="OY194" s="41"/>
      <c r="OZ194" s="41"/>
      <c r="PA194" s="41"/>
      <c r="PB194" s="41"/>
      <c r="PC194" s="41"/>
      <c r="PD194" s="41"/>
      <c r="PE194" s="41"/>
      <c r="PF194" s="41"/>
      <c r="PG194" s="41"/>
      <c r="PH194" s="41"/>
      <c r="PI194" s="41"/>
      <c r="PJ194" s="41"/>
      <c r="PK194" s="41"/>
      <c r="PL194" s="41"/>
      <c r="PM194" s="41"/>
      <c r="PN194" s="41"/>
      <c r="PO194" s="41"/>
      <c r="PP194" s="41"/>
      <c r="PQ194" s="41"/>
      <c r="PR194" s="41"/>
      <c r="PS194" s="41"/>
      <c r="PT194" s="41"/>
      <c r="PU194" s="41"/>
      <c r="PV194" s="41"/>
      <c r="PW194" s="41"/>
      <c r="PX194" s="41"/>
      <c r="PY194" s="41"/>
      <c r="PZ194" s="41"/>
      <c r="QA194" s="41"/>
      <c r="QB194" s="41"/>
      <c r="QC194" s="41"/>
      <c r="QD194" s="41"/>
      <c r="QE194" s="41"/>
      <c r="QF194" s="41"/>
      <c r="QG194" s="41"/>
      <c r="QH194" s="41"/>
      <c r="QI194" s="41"/>
      <c r="QJ194" s="41"/>
      <c r="QK194" s="41"/>
      <c r="QL194" s="41"/>
      <c r="QM194" s="41"/>
      <c r="QN194" s="41"/>
      <c r="QO194" s="41"/>
      <c r="QP194" s="41"/>
      <c r="QQ194" s="41"/>
      <c r="QR194" s="41"/>
      <c r="QS194" s="41"/>
      <c r="QT194" s="41"/>
      <c r="QU194" s="41"/>
      <c r="QV194" s="41"/>
      <c r="QW194" s="41"/>
      <c r="QX194" s="41"/>
      <c r="QY194" s="41"/>
      <c r="QZ194" s="41"/>
      <c r="RA194" s="41"/>
      <c r="RB194" s="41"/>
      <c r="RC194" s="41"/>
      <c r="RD194" s="41"/>
      <c r="RE194" s="41"/>
      <c r="RF194" s="41"/>
      <c r="RG194" s="41"/>
      <c r="RH194" s="41"/>
      <c r="RI194" s="41"/>
      <c r="RJ194" s="41"/>
      <c r="RK194" s="41"/>
      <c r="RL194" s="41"/>
      <c r="RM194" s="41"/>
      <c r="RN194" s="41"/>
      <c r="RO194" s="41"/>
      <c r="RP194" s="41"/>
      <c r="RQ194" s="41"/>
      <c r="RR194" s="41"/>
      <c r="RS194" s="41"/>
      <c r="RT194" s="41"/>
      <c r="RU194" s="41"/>
      <c r="RV194" s="41"/>
      <c r="RW194" s="41"/>
      <c r="RX194" s="41"/>
      <c r="RY194" s="41"/>
      <c r="RZ194" s="41"/>
      <c r="SA194" s="41"/>
      <c r="SB194" s="41"/>
      <c r="SC194" s="41"/>
      <c r="SD194" s="41"/>
      <c r="SE194" s="41"/>
      <c r="SF194" s="41"/>
      <c r="SG194" s="41"/>
      <c r="SH194" s="41"/>
      <c r="SI194" s="41"/>
      <c r="SJ194" s="41"/>
      <c r="SK194" s="41"/>
      <c r="SL194" s="41"/>
      <c r="SM194" s="41"/>
      <c r="SN194" s="41"/>
      <c r="SO194" s="41"/>
      <c r="SP194" s="41"/>
      <c r="SQ194" s="41"/>
      <c r="SR194" s="41"/>
      <c r="SS194" s="41"/>
      <c r="ST194" s="41"/>
      <c r="SU194" s="41"/>
      <c r="SV194" s="41"/>
      <c r="SW194" s="41"/>
      <c r="SX194" s="41"/>
      <c r="SY194" s="41"/>
      <c r="SZ194" s="41"/>
      <c r="TA194" s="41"/>
      <c r="TB194" s="41"/>
      <c r="TC194" s="41"/>
      <c r="TD194" s="41"/>
      <c r="TE194" s="41"/>
      <c r="TF194" s="41"/>
      <c r="TG194" s="41"/>
      <c r="TH194" s="41"/>
      <c r="TI194" s="41"/>
      <c r="TJ194" s="41"/>
      <c r="TK194" s="41"/>
      <c r="TL194" s="41"/>
      <c r="TM194" s="41"/>
      <c r="TN194" s="41"/>
      <c r="TO194" s="41"/>
      <c r="TP194" s="41"/>
      <c r="TQ194" s="41"/>
      <c r="TR194" s="41"/>
      <c r="TS194" s="41"/>
      <c r="TT194" s="41"/>
      <c r="TU194" s="41"/>
      <c r="TV194" s="41"/>
      <c r="TW194" s="41"/>
      <c r="TX194" s="41"/>
      <c r="TY194" s="41"/>
      <c r="TZ194" s="41"/>
      <c r="UA194" s="41"/>
      <c r="UB194" s="41"/>
      <c r="UC194" s="41"/>
      <c r="UD194" s="41"/>
      <c r="UE194" s="41"/>
      <c r="UF194" s="41"/>
      <c r="UG194" s="41"/>
      <c r="UH194" s="41"/>
      <c r="UI194" s="41"/>
      <c r="UJ194" s="41"/>
      <c r="UK194" s="41"/>
      <c r="UL194" s="41"/>
    </row>
    <row r="195" spans="1:558" s="49" customFormat="1" ht="56.25" x14ac:dyDescent="0.2">
      <c r="A195" s="78">
        <v>71</v>
      </c>
      <c r="B195" s="75" t="s">
        <v>21</v>
      </c>
      <c r="C195" s="77" t="s">
        <v>107</v>
      </c>
      <c r="D195" s="74" t="s">
        <v>88</v>
      </c>
      <c r="E195" s="42" t="s">
        <v>8</v>
      </c>
      <c r="F195" s="37" t="s">
        <v>57</v>
      </c>
      <c r="G195" s="5">
        <f t="shared" si="66"/>
        <v>53990847.259999998</v>
      </c>
      <c r="H195" s="36">
        <f>H196</f>
        <v>8712457.3599999994</v>
      </c>
      <c r="I195" s="5">
        <f t="shared" ref="I195:L195" si="88">I196</f>
        <v>11117772.33</v>
      </c>
      <c r="J195" s="5">
        <f t="shared" si="88"/>
        <v>11614613.710000001</v>
      </c>
      <c r="K195" s="5">
        <f t="shared" si="88"/>
        <v>11273001.93</v>
      </c>
      <c r="L195" s="5">
        <f t="shared" si="88"/>
        <v>11273001.93</v>
      </c>
      <c r="M195" s="41"/>
      <c r="N195" s="41"/>
      <c r="O195" s="41"/>
      <c r="P195" s="41"/>
      <c r="Q195" s="45"/>
      <c r="R195" s="45"/>
      <c r="S195" s="45"/>
      <c r="T195" s="45"/>
      <c r="U195" s="46"/>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c r="BI195" s="41"/>
      <c r="BJ195" s="41"/>
      <c r="BK195" s="41"/>
      <c r="BL195" s="41"/>
      <c r="BM195" s="41"/>
      <c r="BN195" s="41"/>
      <c r="BO195" s="41"/>
      <c r="BP195" s="41"/>
      <c r="BQ195" s="41"/>
      <c r="BR195" s="41"/>
      <c r="BS195" s="41"/>
      <c r="BT195" s="41"/>
      <c r="BU195" s="41"/>
      <c r="BV195" s="41"/>
      <c r="BW195" s="41"/>
      <c r="BX195" s="41"/>
      <c r="BY195" s="41"/>
      <c r="BZ195" s="41"/>
      <c r="CA195" s="41"/>
      <c r="CB195" s="41"/>
      <c r="CC195" s="41"/>
      <c r="CD195" s="41"/>
      <c r="CE195" s="41"/>
      <c r="CF195" s="41"/>
      <c r="CG195" s="41"/>
      <c r="CH195" s="41"/>
      <c r="CI195" s="41"/>
      <c r="CJ195" s="41"/>
      <c r="CK195" s="41"/>
      <c r="CL195" s="41"/>
      <c r="CM195" s="41"/>
      <c r="CN195" s="41"/>
      <c r="CO195" s="41"/>
      <c r="CP195" s="41"/>
      <c r="CQ195" s="41"/>
      <c r="CR195" s="41"/>
      <c r="CS195" s="41"/>
      <c r="CT195" s="41"/>
      <c r="CU195" s="41"/>
      <c r="CV195" s="41"/>
      <c r="CW195" s="41"/>
      <c r="CX195" s="41"/>
      <c r="CY195" s="41"/>
      <c r="CZ195" s="41"/>
      <c r="DA195" s="41"/>
      <c r="DB195" s="41"/>
      <c r="DC195" s="41"/>
      <c r="DD195" s="41"/>
      <c r="DE195" s="41"/>
      <c r="DF195" s="41"/>
      <c r="DG195" s="41"/>
      <c r="DH195" s="41"/>
      <c r="DI195" s="41"/>
      <c r="DJ195" s="41"/>
      <c r="DK195" s="41"/>
      <c r="DL195" s="41"/>
      <c r="DM195" s="41"/>
      <c r="DN195" s="41"/>
      <c r="DO195" s="41"/>
      <c r="DP195" s="41"/>
      <c r="DQ195" s="41"/>
      <c r="DR195" s="41"/>
      <c r="DS195" s="41"/>
      <c r="DT195" s="41"/>
      <c r="DU195" s="41"/>
      <c r="DV195" s="41"/>
      <c r="DW195" s="41"/>
      <c r="DX195" s="41"/>
      <c r="DY195" s="41"/>
      <c r="DZ195" s="41"/>
      <c r="EA195" s="41"/>
      <c r="EB195" s="41"/>
      <c r="EC195" s="41"/>
      <c r="ED195" s="41"/>
      <c r="EE195" s="41"/>
      <c r="EF195" s="41"/>
      <c r="EG195" s="41"/>
      <c r="EH195" s="41"/>
      <c r="EI195" s="41"/>
      <c r="EJ195" s="41"/>
      <c r="EK195" s="41"/>
      <c r="EL195" s="41"/>
      <c r="EM195" s="41"/>
      <c r="EN195" s="41"/>
      <c r="EO195" s="41"/>
      <c r="EP195" s="41"/>
      <c r="EQ195" s="41"/>
      <c r="ER195" s="41"/>
      <c r="ES195" s="41"/>
      <c r="ET195" s="41"/>
      <c r="EU195" s="41"/>
      <c r="EV195" s="41"/>
      <c r="EW195" s="41"/>
      <c r="EX195" s="41"/>
      <c r="EY195" s="41"/>
      <c r="EZ195" s="41"/>
      <c r="FA195" s="41"/>
      <c r="FB195" s="41"/>
      <c r="FC195" s="41"/>
      <c r="FD195" s="41"/>
      <c r="FE195" s="41"/>
      <c r="FF195" s="41"/>
      <c r="FG195" s="41"/>
      <c r="FH195" s="41"/>
      <c r="FI195" s="41"/>
      <c r="FJ195" s="41"/>
      <c r="FK195" s="41"/>
      <c r="FL195" s="41"/>
      <c r="FM195" s="41"/>
      <c r="FN195" s="41"/>
      <c r="FO195" s="41"/>
      <c r="FP195" s="41"/>
      <c r="FQ195" s="41"/>
      <c r="FR195" s="41"/>
      <c r="FS195" s="41"/>
      <c r="FT195" s="41"/>
      <c r="FU195" s="41"/>
      <c r="FV195" s="41"/>
      <c r="FW195" s="41"/>
      <c r="FX195" s="41"/>
      <c r="FY195" s="41"/>
      <c r="FZ195" s="41"/>
      <c r="GA195" s="41"/>
      <c r="GB195" s="41"/>
      <c r="GC195" s="41"/>
      <c r="GD195" s="41"/>
      <c r="GE195" s="41"/>
      <c r="GF195" s="41"/>
      <c r="GG195" s="41"/>
      <c r="GH195" s="41"/>
      <c r="GI195" s="41"/>
      <c r="GJ195" s="41"/>
      <c r="GK195" s="41"/>
      <c r="GL195" s="41"/>
      <c r="GM195" s="41"/>
      <c r="GN195" s="41"/>
      <c r="GO195" s="41"/>
      <c r="GP195" s="41"/>
      <c r="GQ195" s="41"/>
      <c r="GR195" s="41"/>
      <c r="GS195" s="41"/>
      <c r="GT195" s="41"/>
      <c r="GU195" s="41"/>
      <c r="GV195" s="41"/>
      <c r="GW195" s="41"/>
      <c r="GX195" s="41"/>
      <c r="GY195" s="41"/>
      <c r="GZ195" s="41"/>
      <c r="HA195" s="41"/>
      <c r="HB195" s="41"/>
      <c r="HC195" s="41"/>
      <c r="HD195" s="41"/>
      <c r="HE195" s="41"/>
      <c r="HF195" s="41"/>
      <c r="HG195" s="41"/>
      <c r="HH195" s="41"/>
      <c r="HI195" s="41"/>
      <c r="HJ195" s="41"/>
      <c r="HK195" s="41"/>
      <c r="HL195" s="41"/>
      <c r="HM195" s="41"/>
      <c r="HN195" s="41"/>
      <c r="HO195" s="41"/>
      <c r="HP195" s="41"/>
      <c r="HQ195" s="41"/>
      <c r="HR195" s="41"/>
      <c r="HS195" s="41"/>
      <c r="HT195" s="41"/>
      <c r="HU195" s="41"/>
      <c r="HV195" s="41"/>
      <c r="HW195" s="41"/>
      <c r="HX195" s="41"/>
      <c r="HY195" s="41"/>
      <c r="HZ195" s="41"/>
      <c r="IA195" s="41"/>
      <c r="IB195" s="41"/>
      <c r="IC195" s="41"/>
      <c r="ID195" s="41"/>
      <c r="IE195" s="41"/>
      <c r="IF195" s="41"/>
      <c r="IG195" s="41"/>
      <c r="IH195" s="41"/>
      <c r="II195" s="41"/>
      <c r="IJ195" s="41"/>
      <c r="IK195" s="41"/>
      <c r="IL195" s="41"/>
      <c r="IM195" s="41"/>
      <c r="IN195" s="41"/>
      <c r="IO195" s="41"/>
      <c r="IP195" s="41"/>
      <c r="IQ195" s="41"/>
      <c r="IR195" s="41"/>
      <c r="IS195" s="41"/>
      <c r="IT195" s="41"/>
      <c r="IU195" s="41"/>
      <c r="IV195" s="41"/>
      <c r="IW195" s="41"/>
      <c r="IX195" s="41"/>
      <c r="IY195" s="41"/>
      <c r="IZ195" s="41"/>
      <c r="JA195" s="41"/>
      <c r="JB195" s="41"/>
      <c r="JC195" s="41"/>
      <c r="JD195" s="41"/>
      <c r="JE195" s="41"/>
      <c r="JF195" s="41"/>
      <c r="JG195" s="41"/>
      <c r="JH195" s="41"/>
      <c r="JI195" s="41"/>
      <c r="JJ195" s="41"/>
      <c r="JK195" s="41"/>
      <c r="JL195" s="41"/>
      <c r="JM195" s="41"/>
      <c r="JN195" s="41"/>
      <c r="JO195" s="41"/>
      <c r="JP195" s="41"/>
      <c r="JQ195" s="41"/>
      <c r="JR195" s="41"/>
      <c r="JS195" s="41"/>
      <c r="JT195" s="41"/>
      <c r="JU195" s="41"/>
      <c r="JV195" s="41"/>
      <c r="JW195" s="41"/>
      <c r="JX195" s="41"/>
      <c r="JY195" s="41"/>
      <c r="JZ195" s="41"/>
      <c r="KA195" s="41"/>
      <c r="KB195" s="41"/>
      <c r="KC195" s="41"/>
      <c r="KD195" s="41"/>
      <c r="KE195" s="41"/>
      <c r="KF195" s="41"/>
      <c r="KG195" s="41"/>
      <c r="KH195" s="41"/>
      <c r="KI195" s="41"/>
      <c r="KJ195" s="41"/>
      <c r="KK195" s="41"/>
      <c r="KL195" s="41"/>
      <c r="KM195" s="41"/>
      <c r="KN195" s="41"/>
      <c r="KO195" s="41"/>
      <c r="KP195" s="41"/>
      <c r="KQ195" s="41"/>
      <c r="KR195" s="41"/>
      <c r="KS195" s="41"/>
      <c r="KT195" s="41"/>
      <c r="KU195" s="41"/>
      <c r="KV195" s="41"/>
      <c r="KW195" s="41"/>
      <c r="KX195" s="41"/>
      <c r="KY195" s="41"/>
      <c r="KZ195" s="41"/>
      <c r="LA195" s="41"/>
      <c r="LB195" s="41"/>
      <c r="LC195" s="41"/>
      <c r="LD195" s="41"/>
      <c r="LE195" s="41"/>
      <c r="LF195" s="41"/>
      <c r="LG195" s="41"/>
      <c r="LH195" s="41"/>
      <c r="LI195" s="41"/>
      <c r="LJ195" s="41"/>
      <c r="LK195" s="41"/>
      <c r="LL195" s="41"/>
      <c r="LM195" s="41"/>
      <c r="LN195" s="41"/>
      <c r="LO195" s="41"/>
      <c r="LP195" s="41"/>
      <c r="LQ195" s="41"/>
      <c r="LR195" s="41"/>
      <c r="LS195" s="41"/>
      <c r="LT195" s="41"/>
      <c r="LU195" s="41"/>
      <c r="LV195" s="41"/>
      <c r="LW195" s="41"/>
      <c r="LX195" s="41"/>
      <c r="LY195" s="41"/>
      <c r="LZ195" s="41"/>
      <c r="MA195" s="41"/>
      <c r="MB195" s="41"/>
      <c r="MC195" s="41"/>
      <c r="MD195" s="41"/>
      <c r="ME195" s="41"/>
      <c r="MF195" s="41"/>
      <c r="MG195" s="41"/>
      <c r="MH195" s="41"/>
      <c r="MI195" s="41"/>
      <c r="MJ195" s="41"/>
      <c r="MK195" s="41"/>
      <c r="ML195" s="41"/>
      <c r="MM195" s="41"/>
      <c r="MN195" s="41"/>
      <c r="MO195" s="41"/>
      <c r="MP195" s="41"/>
      <c r="MQ195" s="41"/>
      <c r="MR195" s="41"/>
      <c r="MS195" s="41"/>
      <c r="MT195" s="41"/>
      <c r="MU195" s="41"/>
      <c r="MV195" s="41"/>
      <c r="MW195" s="41"/>
      <c r="MX195" s="41"/>
      <c r="MY195" s="41"/>
      <c r="MZ195" s="41"/>
      <c r="NA195" s="41"/>
      <c r="NB195" s="41"/>
      <c r="NC195" s="41"/>
      <c r="ND195" s="41"/>
      <c r="NE195" s="41"/>
      <c r="NF195" s="41"/>
      <c r="NG195" s="41"/>
      <c r="NH195" s="41"/>
      <c r="NI195" s="41"/>
      <c r="NJ195" s="41"/>
      <c r="NK195" s="41"/>
      <c r="NL195" s="41"/>
      <c r="NM195" s="41"/>
      <c r="NN195" s="41"/>
      <c r="NO195" s="41"/>
      <c r="NP195" s="41"/>
      <c r="NQ195" s="41"/>
      <c r="NR195" s="41"/>
      <c r="NS195" s="41"/>
      <c r="NT195" s="41"/>
      <c r="NU195" s="41"/>
      <c r="NV195" s="41"/>
      <c r="NW195" s="41"/>
      <c r="NX195" s="41"/>
      <c r="NY195" s="41"/>
      <c r="NZ195" s="41"/>
      <c r="OA195" s="41"/>
      <c r="OB195" s="41"/>
      <c r="OC195" s="41"/>
      <c r="OD195" s="41"/>
      <c r="OE195" s="41"/>
      <c r="OF195" s="41"/>
      <c r="OG195" s="41"/>
      <c r="OH195" s="41"/>
      <c r="OI195" s="41"/>
      <c r="OJ195" s="41"/>
      <c r="OK195" s="41"/>
      <c r="OL195" s="41"/>
      <c r="OM195" s="41"/>
      <c r="ON195" s="41"/>
      <c r="OO195" s="41"/>
      <c r="OP195" s="41"/>
      <c r="OQ195" s="41"/>
      <c r="OR195" s="41"/>
      <c r="OS195" s="41"/>
      <c r="OT195" s="41"/>
      <c r="OU195" s="41"/>
      <c r="OV195" s="41"/>
      <c r="OW195" s="41"/>
      <c r="OX195" s="41"/>
      <c r="OY195" s="41"/>
      <c r="OZ195" s="41"/>
      <c r="PA195" s="41"/>
      <c r="PB195" s="41"/>
      <c r="PC195" s="41"/>
      <c r="PD195" s="41"/>
      <c r="PE195" s="41"/>
      <c r="PF195" s="41"/>
      <c r="PG195" s="41"/>
      <c r="PH195" s="41"/>
      <c r="PI195" s="41"/>
      <c r="PJ195" s="41"/>
      <c r="PK195" s="41"/>
      <c r="PL195" s="41"/>
      <c r="PM195" s="41"/>
      <c r="PN195" s="41"/>
      <c r="PO195" s="41"/>
      <c r="PP195" s="41"/>
      <c r="PQ195" s="41"/>
      <c r="PR195" s="41"/>
      <c r="PS195" s="41"/>
      <c r="PT195" s="41"/>
      <c r="PU195" s="41"/>
      <c r="PV195" s="41"/>
      <c r="PW195" s="41"/>
      <c r="PX195" s="41"/>
      <c r="PY195" s="41"/>
      <c r="PZ195" s="41"/>
      <c r="QA195" s="41"/>
      <c r="QB195" s="41"/>
      <c r="QC195" s="41"/>
      <c r="QD195" s="41"/>
      <c r="QE195" s="41"/>
      <c r="QF195" s="41"/>
      <c r="QG195" s="41"/>
      <c r="QH195" s="41"/>
      <c r="QI195" s="41"/>
      <c r="QJ195" s="41"/>
      <c r="QK195" s="41"/>
      <c r="QL195" s="41"/>
      <c r="QM195" s="41"/>
      <c r="QN195" s="41"/>
      <c r="QO195" s="41"/>
      <c r="QP195" s="41"/>
      <c r="QQ195" s="41"/>
      <c r="QR195" s="41"/>
      <c r="QS195" s="41"/>
      <c r="QT195" s="41"/>
      <c r="QU195" s="41"/>
      <c r="QV195" s="41"/>
      <c r="QW195" s="41"/>
      <c r="QX195" s="41"/>
      <c r="QY195" s="41"/>
      <c r="QZ195" s="41"/>
      <c r="RA195" s="41"/>
      <c r="RB195" s="41"/>
      <c r="RC195" s="41"/>
      <c r="RD195" s="41"/>
      <c r="RE195" s="41"/>
      <c r="RF195" s="41"/>
      <c r="RG195" s="41"/>
      <c r="RH195" s="41"/>
      <c r="RI195" s="41"/>
      <c r="RJ195" s="41"/>
      <c r="RK195" s="41"/>
      <c r="RL195" s="41"/>
      <c r="RM195" s="41"/>
      <c r="RN195" s="41"/>
      <c r="RO195" s="41"/>
      <c r="RP195" s="41"/>
      <c r="RQ195" s="41"/>
      <c r="RR195" s="41"/>
      <c r="RS195" s="41"/>
      <c r="RT195" s="41"/>
      <c r="RU195" s="41"/>
      <c r="RV195" s="41"/>
      <c r="RW195" s="41"/>
      <c r="RX195" s="41"/>
      <c r="RY195" s="41"/>
      <c r="RZ195" s="41"/>
      <c r="SA195" s="41"/>
      <c r="SB195" s="41"/>
      <c r="SC195" s="41"/>
      <c r="SD195" s="41"/>
      <c r="SE195" s="41"/>
      <c r="SF195" s="41"/>
      <c r="SG195" s="41"/>
      <c r="SH195" s="41"/>
      <c r="SI195" s="41"/>
      <c r="SJ195" s="41"/>
      <c r="SK195" s="41"/>
      <c r="SL195" s="41"/>
      <c r="SM195" s="41"/>
      <c r="SN195" s="41"/>
      <c r="SO195" s="41"/>
      <c r="SP195" s="41"/>
      <c r="SQ195" s="41"/>
      <c r="SR195" s="41"/>
      <c r="SS195" s="41"/>
      <c r="ST195" s="41"/>
      <c r="SU195" s="41"/>
      <c r="SV195" s="41"/>
      <c r="SW195" s="41"/>
      <c r="SX195" s="41"/>
      <c r="SY195" s="41"/>
      <c r="SZ195" s="41"/>
      <c r="TA195" s="41"/>
      <c r="TB195" s="41"/>
      <c r="TC195" s="41"/>
      <c r="TD195" s="41"/>
      <c r="TE195" s="41"/>
      <c r="TF195" s="41"/>
      <c r="TG195" s="41"/>
      <c r="TH195" s="41"/>
      <c r="TI195" s="41"/>
      <c r="TJ195" s="41"/>
      <c r="TK195" s="41"/>
      <c r="TL195" s="41"/>
      <c r="TM195" s="41"/>
      <c r="TN195" s="41"/>
      <c r="TO195" s="41"/>
      <c r="TP195" s="41"/>
      <c r="TQ195" s="41"/>
      <c r="TR195" s="41"/>
      <c r="TS195" s="41"/>
      <c r="TT195" s="41"/>
      <c r="TU195" s="41"/>
      <c r="TV195" s="41"/>
      <c r="TW195" s="41"/>
      <c r="TX195" s="41"/>
      <c r="TY195" s="41"/>
      <c r="TZ195" s="41"/>
      <c r="UA195" s="41"/>
      <c r="UB195" s="41"/>
      <c r="UC195" s="41"/>
      <c r="UD195" s="41"/>
      <c r="UE195" s="41"/>
      <c r="UF195" s="41"/>
      <c r="UG195" s="41"/>
      <c r="UH195" s="41"/>
      <c r="UI195" s="41"/>
      <c r="UJ195" s="41"/>
      <c r="UK195" s="41"/>
      <c r="UL195" s="41"/>
    </row>
    <row r="196" spans="1:558" s="49" customFormat="1" ht="56.25" x14ac:dyDescent="0.2">
      <c r="A196" s="78">
        <v>72</v>
      </c>
      <c r="B196" s="76" t="s">
        <v>134</v>
      </c>
      <c r="C196" s="77" t="s">
        <v>107</v>
      </c>
      <c r="D196" s="74" t="s">
        <v>88</v>
      </c>
      <c r="E196" s="42" t="s">
        <v>8</v>
      </c>
      <c r="F196" s="37" t="s">
        <v>8</v>
      </c>
      <c r="G196" s="5">
        <f t="shared" si="66"/>
        <v>53990847.259999998</v>
      </c>
      <c r="H196" s="36">
        <f t="shared" ref="H196:L196" si="89">H197+H199+H201+H203+H205</f>
        <v>8712457.3599999994</v>
      </c>
      <c r="I196" s="5">
        <f t="shared" si="89"/>
        <v>11117772.33</v>
      </c>
      <c r="J196" s="5">
        <f>J197+J199+J201+J203+J205</f>
        <v>11614613.710000001</v>
      </c>
      <c r="K196" s="5">
        <f t="shared" si="89"/>
        <v>11273001.93</v>
      </c>
      <c r="L196" s="5">
        <f t="shared" si="89"/>
        <v>11273001.93</v>
      </c>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c r="BI196" s="41"/>
      <c r="BJ196" s="41"/>
      <c r="BK196" s="41"/>
      <c r="BL196" s="41"/>
      <c r="BM196" s="41"/>
      <c r="BN196" s="41"/>
      <c r="BO196" s="41"/>
      <c r="BP196" s="41"/>
      <c r="BQ196" s="41"/>
      <c r="BR196" s="41"/>
      <c r="BS196" s="41"/>
      <c r="BT196" s="41"/>
      <c r="BU196" s="41"/>
      <c r="BV196" s="41"/>
      <c r="BW196" s="41"/>
      <c r="BX196" s="41"/>
      <c r="BY196" s="41"/>
      <c r="BZ196" s="41"/>
      <c r="CA196" s="41"/>
      <c r="CB196" s="41"/>
      <c r="CC196" s="41"/>
      <c r="CD196" s="41"/>
      <c r="CE196" s="41"/>
      <c r="CF196" s="41"/>
      <c r="CG196" s="41"/>
      <c r="CH196" s="41"/>
      <c r="CI196" s="41"/>
      <c r="CJ196" s="41"/>
      <c r="CK196" s="41"/>
      <c r="CL196" s="41"/>
      <c r="CM196" s="41"/>
      <c r="CN196" s="41"/>
      <c r="CO196" s="41"/>
      <c r="CP196" s="41"/>
      <c r="CQ196" s="41"/>
      <c r="CR196" s="41"/>
      <c r="CS196" s="41"/>
      <c r="CT196" s="41"/>
      <c r="CU196" s="41"/>
      <c r="CV196" s="41"/>
      <c r="CW196" s="41"/>
      <c r="CX196" s="41"/>
      <c r="CY196" s="41"/>
      <c r="CZ196" s="41"/>
      <c r="DA196" s="41"/>
      <c r="DB196" s="41"/>
      <c r="DC196" s="41"/>
      <c r="DD196" s="41"/>
      <c r="DE196" s="41"/>
      <c r="DF196" s="41"/>
      <c r="DG196" s="41"/>
      <c r="DH196" s="41"/>
      <c r="DI196" s="41"/>
      <c r="DJ196" s="41"/>
      <c r="DK196" s="41"/>
      <c r="DL196" s="41"/>
      <c r="DM196" s="41"/>
      <c r="DN196" s="41"/>
      <c r="DO196" s="41"/>
      <c r="DP196" s="41"/>
      <c r="DQ196" s="41"/>
      <c r="DR196" s="41"/>
      <c r="DS196" s="41"/>
      <c r="DT196" s="41"/>
      <c r="DU196" s="41"/>
      <c r="DV196" s="41"/>
      <c r="DW196" s="41"/>
      <c r="DX196" s="41"/>
      <c r="DY196" s="41"/>
      <c r="DZ196" s="41"/>
      <c r="EA196" s="41"/>
      <c r="EB196" s="41"/>
      <c r="EC196" s="41"/>
      <c r="ED196" s="41"/>
      <c r="EE196" s="41"/>
      <c r="EF196" s="41"/>
      <c r="EG196" s="41"/>
      <c r="EH196" s="41"/>
      <c r="EI196" s="41"/>
      <c r="EJ196" s="41"/>
      <c r="EK196" s="41"/>
      <c r="EL196" s="41"/>
      <c r="EM196" s="41"/>
      <c r="EN196" s="41"/>
      <c r="EO196" s="41"/>
      <c r="EP196" s="41"/>
      <c r="EQ196" s="41"/>
      <c r="ER196" s="41"/>
      <c r="ES196" s="41"/>
      <c r="ET196" s="41"/>
      <c r="EU196" s="41"/>
      <c r="EV196" s="41"/>
      <c r="EW196" s="41"/>
      <c r="EX196" s="41"/>
      <c r="EY196" s="41"/>
      <c r="EZ196" s="41"/>
      <c r="FA196" s="41"/>
      <c r="FB196" s="41"/>
      <c r="FC196" s="41"/>
      <c r="FD196" s="41"/>
      <c r="FE196" s="41"/>
      <c r="FF196" s="41"/>
      <c r="FG196" s="41"/>
      <c r="FH196" s="41"/>
      <c r="FI196" s="41"/>
      <c r="FJ196" s="41"/>
      <c r="FK196" s="41"/>
      <c r="FL196" s="41"/>
      <c r="FM196" s="41"/>
      <c r="FN196" s="41"/>
      <c r="FO196" s="41"/>
      <c r="FP196" s="41"/>
      <c r="FQ196" s="41"/>
      <c r="FR196" s="41"/>
      <c r="FS196" s="41"/>
      <c r="FT196" s="41"/>
      <c r="FU196" s="41"/>
      <c r="FV196" s="41"/>
      <c r="FW196" s="41"/>
      <c r="FX196" s="41"/>
      <c r="FY196" s="41"/>
      <c r="FZ196" s="41"/>
      <c r="GA196" s="41"/>
      <c r="GB196" s="41"/>
      <c r="GC196" s="41"/>
      <c r="GD196" s="41"/>
      <c r="GE196" s="41"/>
      <c r="GF196" s="41"/>
      <c r="GG196" s="41"/>
      <c r="GH196" s="41"/>
      <c r="GI196" s="41"/>
      <c r="GJ196" s="41"/>
      <c r="GK196" s="41"/>
      <c r="GL196" s="41"/>
      <c r="GM196" s="41"/>
      <c r="GN196" s="41"/>
      <c r="GO196" s="41"/>
      <c r="GP196" s="41"/>
      <c r="GQ196" s="41"/>
      <c r="GR196" s="41"/>
      <c r="GS196" s="41"/>
      <c r="GT196" s="41"/>
      <c r="GU196" s="41"/>
      <c r="GV196" s="41"/>
      <c r="GW196" s="41"/>
      <c r="GX196" s="41"/>
      <c r="GY196" s="41"/>
      <c r="GZ196" s="41"/>
      <c r="HA196" s="41"/>
      <c r="HB196" s="41"/>
      <c r="HC196" s="41"/>
      <c r="HD196" s="41"/>
      <c r="HE196" s="41"/>
      <c r="HF196" s="41"/>
      <c r="HG196" s="41"/>
      <c r="HH196" s="41"/>
      <c r="HI196" s="41"/>
      <c r="HJ196" s="41"/>
      <c r="HK196" s="41"/>
      <c r="HL196" s="41"/>
      <c r="HM196" s="41"/>
      <c r="HN196" s="41"/>
      <c r="HO196" s="41"/>
      <c r="HP196" s="41"/>
      <c r="HQ196" s="41"/>
      <c r="HR196" s="41"/>
      <c r="HS196" s="41"/>
      <c r="HT196" s="41"/>
      <c r="HU196" s="41"/>
      <c r="HV196" s="41"/>
      <c r="HW196" s="41"/>
      <c r="HX196" s="41"/>
      <c r="HY196" s="41"/>
      <c r="HZ196" s="41"/>
      <c r="IA196" s="41"/>
      <c r="IB196" s="41"/>
      <c r="IC196" s="41"/>
      <c r="ID196" s="41"/>
      <c r="IE196" s="41"/>
      <c r="IF196" s="41"/>
      <c r="IG196" s="41"/>
      <c r="IH196" s="41"/>
      <c r="II196" s="41"/>
      <c r="IJ196" s="41"/>
      <c r="IK196" s="41"/>
      <c r="IL196" s="41"/>
      <c r="IM196" s="41"/>
      <c r="IN196" s="41"/>
      <c r="IO196" s="41"/>
      <c r="IP196" s="41"/>
      <c r="IQ196" s="41"/>
      <c r="IR196" s="41"/>
      <c r="IS196" s="41"/>
      <c r="IT196" s="41"/>
      <c r="IU196" s="41"/>
      <c r="IV196" s="41"/>
      <c r="IW196" s="41"/>
      <c r="IX196" s="41"/>
      <c r="IY196" s="41"/>
      <c r="IZ196" s="41"/>
      <c r="JA196" s="41"/>
      <c r="JB196" s="41"/>
      <c r="JC196" s="41"/>
      <c r="JD196" s="41"/>
      <c r="JE196" s="41"/>
      <c r="JF196" s="41"/>
      <c r="JG196" s="41"/>
      <c r="JH196" s="41"/>
      <c r="JI196" s="41"/>
      <c r="JJ196" s="41"/>
      <c r="JK196" s="41"/>
      <c r="JL196" s="41"/>
      <c r="JM196" s="41"/>
      <c r="JN196" s="41"/>
      <c r="JO196" s="41"/>
      <c r="JP196" s="41"/>
      <c r="JQ196" s="41"/>
      <c r="JR196" s="41"/>
      <c r="JS196" s="41"/>
      <c r="JT196" s="41"/>
      <c r="JU196" s="41"/>
      <c r="JV196" s="41"/>
      <c r="JW196" s="41"/>
      <c r="JX196" s="41"/>
      <c r="JY196" s="41"/>
      <c r="JZ196" s="41"/>
      <c r="KA196" s="41"/>
      <c r="KB196" s="41"/>
      <c r="KC196" s="41"/>
      <c r="KD196" s="41"/>
      <c r="KE196" s="41"/>
      <c r="KF196" s="41"/>
      <c r="KG196" s="41"/>
      <c r="KH196" s="41"/>
      <c r="KI196" s="41"/>
      <c r="KJ196" s="41"/>
      <c r="KK196" s="41"/>
      <c r="KL196" s="41"/>
      <c r="KM196" s="41"/>
      <c r="KN196" s="41"/>
      <c r="KO196" s="41"/>
      <c r="KP196" s="41"/>
      <c r="KQ196" s="41"/>
      <c r="KR196" s="41"/>
      <c r="KS196" s="41"/>
      <c r="KT196" s="41"/>
      <c r="KU196" s="41"/>
      <c r="KV196" s="41"/>
      <c r="KW196" s="41"/>
      <c r="KX196" s="41"/>
      <c r="KY196" s="41"/>
      <c r="KZ196" s="41"/>
      <c r="LA196" s="41"/>
      <c r="LB196" s="41"/>
      <c r="LC196" s="41"/>
      <c r="LD196" s="41"/>
      <c r="LE196" s="41"/>
      <c r="LF196" s="41"/>
      <c r="LG196" s="41"/>
      <c r="LH196" s="41"/>
      <c r="LI196" s="41"/>
      <c r="LJ196" s="41"/>
      <c r="LK196" s="41"/>
      <c r="LL196" s="41"/>
      <c r="LM196" s="41"/>
      <c r="LN196" s="41"/>
      <c r="LO196" s="41"/>
      <c r="LP196" s="41"/>
      <c r="LQ196" s="41"/>
      <c r="LR196" s="41"/>
      <c r="LS196" s="41"/>
      <c r="LT196" s="41"/>
      <c r="LU196" s="41"/>
      <c r="LV196" s="41"/>
      <c r="LW196" s="41"/>
      <c r="LX196" s="41"/>
      <c r="LY196" s="41"/>
      <c r="LZ196" s="41"/>
      <c r="MA196" s="41"/>
      <c r="MB196" s="41"/>
      <c r="MC196" s="41"/>
      <c r="MD196" s="41"/>
      <c r="ME196" s="41"/>
      <c r="MF196" s="41"/>
      <c r="MG196" s="41"/>
      <c r="MH196" s="41"/>
      <c r="MI196" s="41"/>
      <c r="MJ196" s="41"/>
      <c r="MK196" s="41"/>
      <c r="ML196" s="41"/>
      <c r="MM196" s="41"/>
      <c r="MN196" s="41"/>
      <c r="MO196" s="41"/>
      <c r="MP196" s="41"/>
      <c r="MQ196" s="41"/>
      <c r="MR196" s="41"/>
      <c r="MS196" s="41"/>
      <c r="MT196" s="41"/>
      <c r="MU196" s="41"/>
      <c r="MV196" s="41"/>
      <c r="MW196" s="41"/>
      <c r="MX196" s="41"/>
      <c r="MY196" s="41"/>
      <c r="MZ196" s="41"/>
      <c r="NA196" s="41"/>
      <c r="NB196" s="41"/>
      <c r="NC196" s="41"/>
      <c r="ND196" s="41"/>
      <c r="NE196" s="41"/>
      <c r="NF196" s="41"/>
      <c r="NG196" s="41"/>
      <c r="NH196" s="41"/>
      <c r="NI196" s="41"/>
      <c r="NJ196" s="41"/>
      <c r="NK196" s="41"/>
      <c r="NL196" s="41"/>
      <c r="NM196" s="41"/>
      <c r="NN196" s="41"/>
      <c r="NO196" s="41"/>
      <c r="NP196" s="41"/>
      <c r="NQ196" s="41"/>
      <c r="NR196" s="41"/>
      <c r="NS196" s="41"/>
      <c r="NT196" s="41"/>
      <c r="NU196" s="41"/>
      <c r="NV196" s="41"/>
      <c r="NW196" s="41"/>
      <c r="NX196" s="41"/>
      <c r="NY196" s="41"/>
      <c r="NZ196" s="41"/>
      <c r="OA196" s="41"/>
      <c r="OB196" s="41"/>
      <c r="OC196" s="41"/>
      <c r="OD196" s="41"/>
      <c r="OE196" s="41"/>
      <c r="OF196" s="41"/>
      <c r="OG196" s="41"/>
      <c r="OH196" s="41"/>
      <c r="OI196" s="41"/>
      <c r="OJ196" s="41"/>
      <c r="OK196" s="41"/>
      <c r="OL196" s="41"/>
      <c r="OM196" s="41"/>
      <c r="ON196" s="41"/>
      <c r="OO196" s="41"/>
      <c r="OP196" s="41"/>
      <c r="OQ196" s="41"/>
      <c r="OR196" s="41"/>
      <c r="OS196" s="41"/>
      <c r="OT196" s="41"/>
      <c r="OU196" s="41"/>
      <c r="OV196" s="41"/>
      <c r="OW196" s="41"/>
      <c r="OX196" s="41"/>
      <c r="OY196" s="41"/>
      <c r="OZ196" s="41"/>
      <c r="PA196" s="41"/>
      <c r="PB196" s="41"/>
      <c r="PC196" s="41"/>
      <c r="PD196" s="41"/>
      <c r="PE196" s="41"/>
      <c r="PF196" s="41"/>
      <c r="PG196" s="41"/>
      <c r="PH196" s="41"/>
      <c r="PI196" s="41"/>
      <c r="PJ196" s="41"/>
      <c r="PK196" s="41"/>
      <c r="PL196" s="41"/>
      <c r="PM196" s="41"/>
      <c r="PN196" s="41"/>
      <c r="PO196" s="41"/>
      <c r="PP196" s="41"/>
      <c r="PQ196" s="41"/>
      <c r="PR196" s="41"/>
      <c r="PS196" s="41"/>
      <c r="PT196" s="41"/>
      <c r="PU196" s="41"/>
      <c r="PV196" s="41"/>
      <c r="PW196" s="41"/>
      <c r="PX196" s="41"/>
      <c r="PY196" s="41"/>
      <c r="PZ196" s="41"/>
      <c r="QA196" s="41"/>
      <c r="QB196" s="41"/>
      <c r="QC196" s="41"/>
      <c r="QD196" s="41"/>
      <c r="QE196" s="41"/>
      <c r="QF196" s="41"/>
      <c r="QG196" s="41"/>
      <c r="QH196" s="41"/>
      <c r="QI196" s="41"/>
      <c r="QJ196" s="41"/>
      <c r="QK196" s="41"/>
      <c r="QL196" s="41"/>
      <c r="QM196" s="41"/>
      <c r="QN196" s="41"/>
      <c r="QO196" s="41"/>
      <c r="QP196" s="41"/>
      <c r="QQ196" s="41"/>
      <c r="QR196" s="41"/>
      <c r="QS196" s="41"/>
      <c r="QT196" s="41"/>
      <c r="QU196" s="41"/>
      <c r="QV196" s="41"/>
      <c r="QW196" s="41"/>
      <c r="QX196" s="41"/>
      <c r="QY196" s="41"/>
      <c r="QZ196" s="41"/>
      <c r="RA196" s="41"/>
      <c r="RB196" s="41"/>
      <c r="RC196" s="41"/>
      <c r="RD196" s="41"/>
      <c r="RE196" s="41"/>
      <c r="RF196" s="41"/>
      <c r="RG196" s="41"/>
      <c r="RH196" s="41"/>
      <c r="RI196" s="41"/>
      <c r="RJ196" s="41"/>
      <c r="RK196" s="41"/>
      <c r="RL196" s="41"/>
      <c r="RM196" s="41"/>
      <c r="RN196" s="41"/>
      <c r="RO196" s="41"/>
      <c r="RP196" s="41"/>
      <c r="RQ196" s="41"/>
      <c r="RR196" s="41"/>
      <c r="RS196" s="41"/>
      <c r="RT196" s="41"/>
      <c r="RU196" s="41"/>
      <c r="RV196" s="41"/>
      <c r="RW196" s="41"/>
      <c r="RX196" s="41"/>
      <c r="RY196" s="41"/>
      <c r="RZ196" s="41"/>
      <c r="SA196" s="41"/>
      <c r="SB196" s="41"/>
      <c r="SC196" s="41"/>
      <c r="SD196" s="41"/>
      <c r="SE196" s="41"/>
      <c r="SF196" s="41"/>
      <c r="SG196" s="41"/>
      <c r="SH196" s="41"/>
      <c r="SI196" s="41"/>
      <c r="SJ196" s="41"/>
      <c r="SK196" s="41"/>
      <c r="SL196" s="41"/>
      <c r="SM196" s="41"/>
      <c r="SN196" s="41"/>
      <c r="SO196" s="41"/>
      <c r="SP196" s="41"/>
      <c r="SQ196" s="41"/>
      <c r="SR196" s="41"/>
      <c r="SS196" s="41"/>
      <c r="ST196" s="41"/>
      <c r="SU196" s="41"/>
      <c r="SV196" s="41"/>
      <c r="SW196" s="41"/>
      <c r="SX196" s="41"/>
      <c r="SY196" s="41"/>
      <c r="SZ196" s="41"/>
      <c r="TA196" s="41"/>
      <c r="TB196" s="41"/>
      <c r="TC196" s="41"/>
      <c r="TD196" s="41"/>
      <c r="TE196" s="41"/>
      <c r="TF196" s="41"/>
      <c r="TG196" s="41"/>
      <c r="TH196" s="41"/>
      <c r="TI196" s="41"/>
      <c r="TJ196" s="41"/>
      <c r="TK196" s="41"/>
      <c r="TL196" s="41"/>
      <c r="TM196" s="41"/>
      <c r="TN196" s="41"/>
      <c r="TO196" s="41"/>
      <c r="TP196" s="41"/>
      <c r="TQ196" s="41"/>
      <c r="TR196" s="41"/>
      <c r="TS196" s="41"/>
      <c r="TT196" s="41"/>
      <c r="TU196" s="41"/>
      <c r="TV196" s="41"/>
      <c r="TW196" s="41"/>
      <c r="TX196" s="41"/>
      <c r="TY196" s="41"/>
      <c r="TZ196" s="41"/>
      <c r="UA196" s="41"/>
      <c r="UB196" s="41"/>
      <c r="UC196" s="41"/>
      <c r="UD196" s="41"/>
      <c r="UE196" s="41"/>
      <c r="UF196" s="41"/>
      <c r="UG196" s="41"/>
      <c r="UH196" s="41"/>
      <c r="UI196" s="41"/>
      <c r="UJ196" s="41"/>
      <c r="UK196" s="41"/>
      <c r="UL196" s="41"/>
    </row>
    <row r="197" spans="1:558" s="49" customFormat="1" ht="33.75" x14ac:dyDescent="0.2">
      <c r="A197" s="78">
        <v>73</v>
      </c>
      <c r="B197" s="76" t="s">
        <v>135</v>
      </c>
      <c r="C197" s="77" t="s">
        <v>20</v>
      </c>
      <c r="D197" s="74" t="s">
        <v>88</v>
      </c>
      <c r="E197" s="42">
        <v>741</v>
      </c>
      <c r="F197" s="37" t="s">
        <v>8</v>
      </c>
      <c r="G197" s="5">
        <f t="shared" si="66"/>
        <v>53235847.259999998</v>
      </c>
      <c r="H197" s="36">
        <f t="shared" ref="H197:L197" si="90">H198</f>
        <v>8561457.3599999994</v>
      </c>
      <c r="I197" s="5">
        <f t="shared" si="90"/>
        <v>10966772.33</v>
      </c>
      <c r="J197" s="5">
        <f t="shared" si="90"/>
        <v>11463613.710000001</v>
      </c>
      <c r="K197" s="5">
        <f t="shared" si="90"/>
        <v>11122001.93</v>
      </c>
      <c r="L197" s="5">
        <f t="shared" si="90"/>
        <v>11122001.93</v>
      </c>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c r="BI197" s="41"/>
      <c r="BJ197" s="41"/>
      <c r="BK197" s="41"/>
      <c r="BL197" s="41"/>
      <c r="BM197" s="41"/>
      <c r="BN197" s="41"/>
      <c r="BO197" s="41"/>
      <c r="BP197" s="41"/>
      <c r="BQ197" s="41"/>
      <c r="BR197" s="41"/>
      <c r="BS197" s="41"/>
      <c r="BT197" s="41"/>
      <c r="BU197" s="41"/>
      <c r="BV197" s="41"/>
      <c r="BW197" s="41"/>
      <c r="BX197" s="41"/>
      <c r="BY197" s="41"/>
      <c r="BZ197" s="41"/>
      <c r="CA197" s="41"/>
      <c r="CB197" s="41"/>
      <c r="CC197" s="41"/>
      <c r="CD197" s="41"/>
      <c r="CE197" s="41"/>
      <c r="CF197" s="41"/>
      <c r="CG197" s="41"/>
      <c r="CH197" s="41"/>
      <c r="CI197" s="41"/>
      <c r="CJ197" s="41"/>
      <c r="CK197" s="41"/>
      <c r="CL197" s="41"/>
      <c r="CM197" s="41"/>
      <c r="CN197" s="41"/>
      <c r="CO197" s="41"/>
      <c r="CP197" s="41"/>
      <c r="CQ197" s="41"/>
      <c r="CR197" s="41"/>
      <c r="CS197" s="41"/>
      <c r="CT197" s="41"/>
      <c r="CU197" s="41"/>
      <c r="CV197" s="41"/>
      <c r="CW197" s="41"/>
      <c r="CX197" s="41"/>
      <c r="CY197" s="41"/>
      <c r="CZ197" s="41"/>
      <c r="DA197" s="41"/>
      <c r="DB197" s="41"/>
      <c r="DC197" s="41"/>
      <c r="DD197" s="41"/>
      <c r="DE197" s="41"/>
      <c r="DF197" s="41"/>
      <c r="DG197" s="41"/>
      <c r="DH197" s="41"/>
      <c r="DI197" s="41"/>
      <c r="DJ197" s="41"/>
      <c r="DK197" s="41"/>
      <c r="DL197" s="41"/>
      <c r="DM197" s="41"/>
      <c r="DN197" s="41"/>
      <c r="DO197" s="41"/>
      <c r="DP197" s="41"/>
      <c r="DQ197" s="41"/>
      <c r="DR197" s="41"/>
      <c r="DS197" s="41"/>
      <c r="DT197" s="41"/>
      <c r="DU197" s="41"/>
      <c r="DV197" s="41"/>
      <c r="DW197" s="41"/>
      <c r="DX197" s="41"/>
      <c r="DY197" s="41"/>
      <c r="DZ197" s="41"/>
      <c r="EA197" s="41"/>
      <c r="EB197" s="41"/>
      <c r="EC197" s="41"/>
      <c r="ED197" s="41"/>
      <c r="EE197" s="41"/>
      <c r="EF197" s="41"/>
      <c r="EG197" s="41"/>
      <c r="EH197" s="41"/>
      <c r="EI197" s="41"/>
      <c r="EJ197" s="41"/>
      <c r="EK197" s="41"/>
      <c r="EL197" s="41"/>
      <c r="EM197" s="41"/>
      <c r="EN197" s="41"/>
      <c r="EO197" s="41"/>
      <c r="EP197" s="41"/>
      <c r="EQ197" s="41"/>
      <c r="ER197" s="41"/>
      <c r="ES197" s="41"/>
      <c r="ET197" s="41"/>
      <c r="EU197" s="41"/>
      <c r="EV197" s="41"/>
      <c r="EW197" s="41"/>
      <c r="EX197" s="41"/>
      <c r="EY197" s="41"/>
      <c r="EZ197" s="41"/>
      <c r="FA197" s="41"/>
      <c r="FB197" s="41"/>
      <c r="FC197" s="41"/>
      <c r="FD197" s="41"/>
      <c r="FE197" s="41"/>
      <c r="FF197" s="41"/>
      <c r="FG197" s="41"/>
      <c r="FH197" s="41"/>
      <c r="FI197" s="41"/>
      <c r="FJ197" s="41"/>
      <c r="FK197" s="41"/>
      <c r="FL197" s="41"/>
      <c r="FM197" s="41"/>
      <c r="FN197" s="41"/>
      <c r="FO197" s="41"/>
      <c r="FP197" s="41"/>
      <c r="FQ197" s="41"/>
      <c r="FR197" s="41"/>
      <c r="FS197" s="41"/>
      <c r="FT197" s="41"/>
      <c r="FU197" s="41"/>
      <c r="FV197" s="41"/>
      <c r="FW197" s="41"/>
      <c r="FX197" s="41"/>
      <c r="FY197" s="41"/>
      <c r="FZ197" s="41"/>
      <c r="GA197" s="41"/>
      <c r="GB197" s="41"/>
      <c r="GC197" s="41"/>
      <c r="GD197" s="41"/>
      <c r="GE197" s="41"/>
      <c r="GF197" s="41"/>
      <c r="GG197" s="41"/>
      <c r="GH197" s="41"/>
      <c r="GI197" s="41"/>
      <c r="GJ197" s="41"/>
      <c r="GK197" s="41"/>
      <c r="GL197" s="41"/>
      <c r="GM197" s="41"/>
      <c r="GN197" s="41"/>
      <c r="GO197" s="41"/>
      <c r="GP197" s="41"/>
      <c r="GQ197" s="41"/>
      <c r="GR197" s="41"/>
      <c r="GS197" s="41"/>
      <c r="GT197" s="41"/>
      <c r="GU197" s="41"/>
      <c r="GV197" s="41"/>
      <c r="GW197" s="41"/>
      <c r="GX197" s="41"/>
      <c r="GY197" s="41"/>
      <c r="GZ197" s="41"/>
      <c r="HA197" s="41"/>
      <c r="HB197" s="41"/>
      <c r="HC197" s="41"/>
      <c r="HD197" s="41"/>
      <c r="HE197" s="41"/>
      <c r="HF197" s="41"/>
      <c r="HG197" s="41"/>
      <c r="HH197" s="41"/>
      <c r="HI197" s="41"/>
      <c r="HJ197" s="41"/>
      <c r="HK197" s="41"/>
      <c r="HL197" s="41"/>
      <c r="HM197" s="41"/>
      <c r="HN197" s="41"/>
      <c r="HO197" s="41"/>
      <c r="HP197" s="41"/>
      <c r="HQ197" s="41"/>
      <c r="HR197" s="41"/>
      <c r="HS197" s="41"/>
      <c r="HT197" s="41"/>
      <c r="HU197" s="41"/>
      <c r="HV197" s="41"/>
      <c r="HW197" s="41"/>
      <c r="HX197" s="41"/>
      <c r="HY197" s="41"/>
      <c r="HZ197" s="41"/>
      <c r="IA197" s="41"/>
      <c r="IB197" s="41"/>
      <c r="IC197" s="41"/>
      <c r="ID197" s="41"/>
      <c r="IE197" s="41"/>
      <c r="IF197" s="41"/>
      <c r="IG197" s="41"/>
      <c r="IH197" s="41"/>
      <c r="II197" s="41"/>
      <c r="IJ197" s="41"/>
      <c r="IK197" s="41"/>
      <c r="IL197" s="41"/>
      <c r="IM197" s="41"/>
      <c r="IN197" s="41"/>
      <c r="IO197" s="41"/>
      <c r="IP197" s="41"/>
      <c r="IQ197" s="41"/>
      <c r="IR197" s="41"/>
      <c r="IS197" s="41"/>
      <c r="IT197" s="41"/>
      <c r="IU197" s="41"/>
      <c r="IV197" s="41"/>
      <c r="IW197" s="41"/>
      <c r="IX197" s="41"/>
      <c r="IY197" s="41"/>
      <c r="IZ197" s="41"/>
      <c r="JA197" s="41"/>
      <c r="JB197" s="41"/>
      <c r="JC197" s="41"/>
      <c r="JD197" s="41"/>
      <c r="JE197" s="41"/>
      <c r="JF197" s="41"/>
      <c r="JG197" s="41"/>
      <c r="JH197" s="41"/>
      <c r="JI197" s="41"/>
      <c r="JJ197" s="41"/>
      <c r="JK197" s="41"/>
      <c r="JL197" s="41"/>
      <c r="JM197" s="41"/>
      <c r="JN197" s="41"/>
      <c r="JO197" s="41"/>
      <c r="JP197" s="41"/>
      <c r="JQ197" s="41"/>
      <c r="JR197" s="41"/>
      <c r="JS197" s="41"/>
      <c r="JT197" s="41"/>
      <c r="JU197" s="41"/>
      <c r="JV197" s="41"/>
      <c r="JW197" s="41"/>
      <c r="JX197" s="41"/>
      <c r="JY197" s="41"/>
      <c r="JZ197" s="41"/>
      <c r="KA197" s="41"/>
      <c r="KB197" s="41"/>
      <c r="KC197" s="41"/>
      <c r="KD197" s="41"/>
      <c r="KE197" s="41"/>
      <c r="KF197" s="41"/>
      <c r="KG197" s="41"/>
      <c r="KH197" s="41"/>
      <c r="KI197" s="41"/>
      <c r="KJ197" s="41"/>
      <c r="KK197" s="41"/>
      <c r="KL197" s="41"/>
      <c r="KM197" s="41"/>
      <c r="KN197" s="41"/>
      <c r="KO197" s="41"/>
      <c r="KP197" s="41"/>
      <c r="KQ197" s="41"/>
      <c r="KR197" s="41"/>
      <c r="KS197" s="41"/>
      <c r="KT197" s="41"/>
      <c r="KU197" s="41"/>
      <c r="KV197" s="41"/>
      <c r="KW197" s="41"/>
      <c r="KX197" s="41"/>
      <c r="KY197" s="41"/>
      <c r="KZ197" s="41"/>
      <c r="LA197" s="41"/>
      <c r="LB197" s="41"/>
      <c r="LC197" s="41"/>
      <c r="LD197" s="41"/>
      <c r="LE197" s="41"/>
      <c r="LF197" s="41"/>
      <c r="LG197" s="41"/>
      <c r="LH197" s="41"/>
      <c r="LI197" s="41"/>
      <c r="LJ197" s="41"/>
      <c r="LK197" s="41"/>
      <c r="LL197" s="41"/>
      <c r="LM197" s="41"/>
      <c r="LN197" s="41"/>
      <c r="LO197" s="41"/>
      <c r="LP197" s="41"/>
      <c r="LQ197" s="41"/>
      <c r="LR197" s="41"/>
      <c r="LS197" s="41"/>
      <c r="LT197" s="41"/>
      <c r="LU197" s="41"/>
      <c r="LV197" s="41"/>
      <c r="LW197" s="41"/>
      <c r="LX197" s="41"/>
      <c r="LY197" s="41"/>
      <c r="LZ197" s="41"/>
      <c r="MA197" s="41"/>
      <c r="MB197" s="41"/>
      <c r="MC197" s="41"/>
      <c r="MD197" s="41"/>
      <c r="ME197" s="41"/>
      <c r="MF197" s="41"/>
      <c r="MG197" s="41"/>
      <c r="MH197" s="41"/>
      <c r="MI197" s="41"/>
      <c r="MJ197" s="41"/>
      <c r="MK197" s="41"/>
      <c r="ML197" s="41"/>
      <c r="MM197" s="41"/>
      <c r="MN197" s="41"/>
      <c r="MO197" s="41"/>
      <c r="MP197" s="41"/>
      <c r="MQ197" s="41"/>
      <c r="MR197" s="41"/>
      <c r="MS197" s="41"/>
      <c r="MT197" s="41"/>
      <c r="MU197" s="41"/>
      <c r="MV197" s="41"/>
      <c r="MW197" s="41"/>
      <c r="MX197" s="41"/>
      <c r="MY197" s="41"/>
      <c r="MZ197" s="41"/>
      <c r="NA197" s="41"/>
      <c r="NB197" s="41"/>
      <c r="NC197" s="41"/>
      <c r="ND197" s="41"/>
      <c r="NE197" s="41"/>
      <c r="NF197" s="41"/>
      <c r="NG197" s="41"/>
      <c r="NH197" s="41"/>
      <c r="NI197" s="41"/>
      <c r="NJ197" s="41"/>
      <c r="NK197" s="41"/>
      <c r="NL197" s="41"/>
      <c r="NM197" s="41"/>
      <c r="NN197" s="41"/>
      <c r="NO197" s="41"/>
      <c r="NP197" s="41"/>
      <c r="NQ197" s="41"/>
      <c r="NR197" s="41"/>
      <c r="NS197" s="41"/>
      <c r="NT197" s="41"/>
      <c r="NU197" s="41"/>
      <c r="NV197" s="41"/>
      <c r="NW197" s="41"/>
      <c r="NX197" s="41"/>
      <c r="NY197" s="41"/>
      <c r="NZ197" s="41"/>
      <c r="OA197" s="41"/>
      <c r="OB197" s="41"/>
      <c r="OC197" s="41"/>
      <c r="OD197" s="41"/>
      <c r="OE197" s="41"/>
      <c r="OF197" s="41"/>
      <c r="OG197" s="41"/>
      <c r="OH197" s="41"/>
      <c r="OI197" s="41"/>
      <c r="OJ197" s="41"/>
      <c r="OK197" s="41"/>
      <c r="OL197" s="41"/>
      <c r="OM197" s="41"/>
      <c r="ON197" s="41"/>
      <c r="OO197" s="41"/>
      <c r="OP197" s="41"/>
      <c r="OQ197" s="41"/>
      <c r="OR197" s="41"/>
      <c r="OS197" s="41"/>
      <c r="OT197" s="41"/>
      <c r="OU197" s="41"/>
      <c r="OV197" s="41"/>
      <c r="OW197" s="41"/>
      <c r="OX197" s="41"/>
      <c r="OY197" s="41"/>
      <c r="OZ197" s="41"/>
      <c r="PA197" s="41"/>
      <c r="PB197" s="41"/>
      <c r="PC197" s="41"/>
      <c r="PD197" s="41"/>
      <c r="PE197" s="41"/>
      <c r="PF197" s="41"/>
      <c r="PG197" s="41"/>
      <c r="PH197" s="41"/>
      <c r="PI197" s="41"/>
      <c r="PJ197" s="41"/>
      <c r="PK197" s="41"/>
      <c r="PL197" s="41"/>
      <c r="PM197" s="41"/>
      <c r="PN197" s="41"/>
      <c r="PO197" s="41"/>
      <c r="PP197" s="41"/>
      <c r="PQ197" s="41"/>
      <c r="PR197" s="41"/>
      <c r="PS197" s="41"/>
      <c r="PT197" s="41"/>
      <c r="PU197" s="41"/>
      <c r="PV197" s="41"/>
      <c r="PW197" s="41"/>
      <c r="PX197" s="41"/>
      <c r="PY197" s="41"/>
      <c r="PZ197" s="41"/>
      <c r="QA197" s="41"/>
      <c r="QB197" s="41"/>
      <c r="QC197" s="41"/>
      <c r="QD197" s="41"/>
      <c r="QE197" s="41"/>
      <c r="QF197" s="41"/>
      <c r="QG197" s="41"/>
      <c r="QH197" s="41"/>
      <c r="QI197" s="41"/>
      <c r="QJ197" s="41"/>
      <c r="QK197" s="41"/>
      <c r="QL197" s="41"/>
      <c r="QM197" s="41"/>
      <c r="QN197" s="41"/>
      <c r="QO197" s="41"/>
      <c r="QP197" s="41"/>
      <c r="QQ197" s="41"/>
      <c r="QR197" s="41"/>
      <c r="QS197" s="41"/>
      <c r="QT197" s="41"/>
      <c r="QU197" s="41"/>
      <c r="QV197" s="41"/>
      <c r="QW197" s="41"/>
      <c r="QX197" s="41"/>
      <c r="QY197" s="41"/>
      <c r="QZ197" s="41"/>
      <c r="RA197" s="41"/>
      <c r="RB197" s="41"/>
      <c r="RC197" s="41"/>
      <c r="RD197" s="41"/>
      <c r="RE197" s="41"/>
      <c r="RF197" s="41"/>
      <c r="RG197" s="41"/>
      <c r="RH197" s="41"/>
      <c r="RI197" s="41"/>
      <c r="RJ197" s="41"/>
      <c r="RK197" s="41"/>
      <c r="RL197" s="41"/>
      <c r="RM197" s="41"/>
      <c r="RN197" s="41"/>
      <c r="RO197" s="41"/>
      <c r="RP197" s="41"/>
      <c r="RQ197" s="41"/>
      <c r="RR197" s="41"/>
      <c r="RS197" s="41"/>
      <c r="RT197" s="41"/>
      <c r="RU197" s="41"/>
      <c r="RV197" s="41"/>
      <c r="RW197" s="41"/>
      <c r="RX197" s="41"/>
      <c r="RY197" s="41"/>
      <c r="RZ197" s="41"/>
      <c r="SA197" s="41"/>
      <c r="SB197" s="41"/>
      <c r="SC197" s="41"/>
      <c r="SD197" s="41"/>
      <c r="SE197" s="41"/>
      <c r="SF197" s="41"/>
      <c r="SG197" s="41"/>
      <c r="SH197" s="41"/>
      <c r="SI197" s="41"/>
      <c r="SJ197" s="41"/>
      <c r="SK197" s="41"/>
      <c r="SL197" s="41"/>
      <c r="SM197" s="41"/>
      <c r="SN197" s="41"/>
      <c r="SO197" s="41"/>
      <c r="SP197" s="41"/>
      <c r="SQ197" s="41"/>
      <c r="SR197" s="41"/>
      <c r="SS197" s="41"/>
      <c r="ST197" s="41"/>
      <c r="SU197" s="41"/>
      <c r="SV197" s="41"/>
      <c r="SW197" s="41"/>
      <c r="SX197" s="41"/>
      <c r="SY197" s="41"/>
      <c r="SZ197" s="41"/>
      <c r="TA197" s="41"/>
      <c r="TB197" s="41"/>
      <c r="TC197" s="41"/>
      <c r="TD197" s="41"/>
      <c r="TE197" s="41"/>
      <c r="TF197" s="41"/>
      <c r="TG197" s="41"/>
      <c r="TH197" s="41"/>
      <c r="TI197" s="41"/>
      <c r="TJ197" s="41"/>
      <c r="TK197" s="41"/>
      <c r="TL197" s="41"/>
      <c r="TM197" s="41"/>
      <c r="TN197" s="41"/>
      <c r="TO197" s="41"/>
      <c r="TP197" s="41"/>
      <c r="TQ197" s="41"/>
      <c r="TR197" s="41"/>
      <c r="TS197" s="41"/>
      <c r="TT197" s="41"/>
      <c r="TU197" s="41"/>
      <c r="TV197" s="41"/>
      <c r="TW197" s="41"/>
      <c r="TX197" s="41"/>
      <c r="TY197" s="41"/>
      <c r="TZ197" s="41"/>
      <c r="UA197" s="41"/>
      <c r="UB197" s="41"/>
      <c r="UC197" s="41"/>
      <c r="UD197" s="41"/>
      <c r="UE197" s="41"/>
      <c r="UF197" s="41"/>
      <c r="UG197" s="41"/>
      <c r="UH197" s="41"/>
      <c r="UI197" s="41"/>
      <c r="UJ197" s="41"/>
      <c r="UK197" s="41"/>
      <c r="UL197" s="41"/>
    </row>
    <row r="198" spans="1:558" s="49" customFormat="1" ht="33.75" x14ac:dyDescent="0.2">
      <c r="A198" s="78">
        <v>74</v>
      </c>
      <c r="B198" s="76" t="s">
        <v>136</v>
      </c>
      <c r="C198" s="77" t="s">
        <v>20</v>
      </c>
      <c r="D198" s="74" t="s">
        <v>88</v>
      </c>
      <c r="E198" s="42">
        <v>741</v>
      </c>
      <c r="F198" s="37" t="s">
        <v>43</v>
      </c>
      <c r="G198" s="5">
        <f t="shared" si="66"/>
        <v>53235847.259999998</v>
      </c>
      <c r="H198" s="36">
        <v>8561457.3599999994</v>
      </c>
      <c r="I198" s="5">
        <v>10966772.33</v>
      </c>
      <c r="J198" s="5">
        <v>11463613.710000001</v>
      </c>
      <c r="K198" s="5">
        <v>11122001.93</v>
      </c>
      <c r="L198" s="5">
        <v>11122001.93</v>
      </c>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c r="BI198" s="41"/>
      <c r="BJ198" s="41"/>
      <c r="BK198" s="41"/>
      <c r="BL198" s="41"/>
      <c r="BM198" s="41"/>
      <c r="BN198" s="41"/>
      <c r="BO198" s="41"/>
      <c r="BP198" s="41"/>
      <c r="BQ198" s="41"/>
      <c r="BR198" s="41"/>
      <c r="BS198" s="41"/>
      <c r="BT198" s="41"/>
      <c r="BU198" s="41"/>
      <c r="BV198" s="41"/>
      <c r="BW198" s="41"/>
      <c r="BX198" s="41"/>
      <c r="BY198" s="41"/>
      <c r="BZ198" s="41"/>
      <c r="CA198" s="41"/>
      <c r="CB198" s="41"/>
      <c r="CC198" s="41"/>
      <c r="CD198" s="41"/>
      <c r="CE198" s="41"/>
      <c r="CF198" s="41"/>
      <c r="CG198" s="41"/>
      <c r="CH198" s="41"/>
      <c r="CI198" s="41"/>
      <c r="CJ198" s="41"/>
      <c r="CK198" s="41"/>
      <c r="CL198" s="41"/>
      <c r="CM198" s="41"/>
      <c r="CN198" s="41"/>
      <c r="CO198" s="41"/>
      <c r="CP198" s="41"/>
      <c r="CQ198" s="41"/>
      <c r="CR198" s="41"/>
      <c r="CS198" s="41"/>
      <c r="CT198" s="41"/>
      <c r="CU198" s="41"/>
      <c r="CV198" s="41"/>
      <c r="CW198" s="41"/>
      <c r="CX198" s="41"/>
      <c r="CY198" s="41"/>
      <c r="CZ198" s="41"/>
      <c r="DA198" s="41"/>
      <c r="DB198" s="41"/>
      <c r="DC198" s="41"/>
      <c r="DD198" s="41"/>
      <c r="DE198" s="41"/>
      <c r="DF198" s="41"/>
      <c r="DG198" s="41"/>
      <c r="DH198" s="41"/>
      <c r="DI198" s="41"/>
      <c r="DJ198" s="41"/>
      <c r="DK198" s="41"/>
      <c r="DL198" s="41"/>
      <c r="DM198" s="41"/>
      <c r="DN198" s="41"/>
      <c r="DO198" s="41"/>
      <c r="DP198" s="41"/>
      <c r="DQ198" s="41"/>
      <c r="DR198" s="41"/>
      <c r="DS198" s="41"/>
      <c r="DT198" s="41"/>
      <c r="DU198" s="41"/>
      <c r="DV198" s="41"/>
      <c r="DW198" s="41"/>
      <c r="DX198" s="41"/>
      <c r="DY198" s="41"/>
      <c r="DZ198" s="41"/>
      <c r="EA198" s="41"/>
      <c r="EB198" s="41"/>
      <c r="EC198" s="41"/>
      <c r="ED198" s="41"/>
      <c r="EE198" s="41"/>
      <c r="EF198" s="41"/>
      <c r="EG198" s="41"/>
      <c r="EH198" s="41"/>
      <c r="EI198" s="41"/>
      <c r="EJ198" s="41"/>
      <c r="EK198" s="41"/>
      <c r="EL198" s="41"/>
      <c r="EM198" s="41"/>
      <c r="EN198" s="41"/>
      <c r="EO198" s="41"/>
      <c r="EP198" s="41"/>
      <c r="EQ198" s="41"/>
      <c r="ER198" s="41"/>
      <c r="ES198" s="41"/>
      <c r="ET198" s="41"/>
      <c r="EU198" s="41"/>
      <c r="EV198" s="41"/>
      <c r="EW198" s="41"/>
      <c r="EX198" s="41"/>
      <c r="EY198" s="41"/>
      <c r="EZ198" s="41"/>
      <c r="FA198" s="41"/>
      <c r="FB198" s="41"/>
      <c r="FC198" s="41"/>
      <c r="FD198" s="41"/>
      <c r="FE198" s="41"/>
      <c r="FF198" s="41"/>
      <c r="FG198" s="41"/>
      <c r="FH198" s="41"/>
      <c r="FI198" s="41"/>
      <c r="FJ198" s="41"/>
      <c r="FK198" s="41"/>
      <c r="FL198" s="41"/>
      <c r="FM198" s="41"/>
      <c r="FN198" s="41"/>
      <c r="FO198" s="41"/>
      <c r="FP198" s="41"/>
      <c r="FQ198" s="41"/>
      <c r="FR198" s="41"/>
      <c r="FS198" s="41"/>
      <c r="FT198" s="41"/>
      <c r="FU198" s="41"/>
      <c r="FV198" s="41"/>
      <c r="FW198" s="41"/>
      <c r="FX198" s="41"/>
      <c r="FY198" s="41"/>
      <c r="FZ198" s="41"/>
      <c r="GA198" s="41"/>
      <c r="GB198" s="41"/>
      <c r="GC198" s="41"/>
      <c r="GD198" s="41"/>
      <c r="GE198" s="41"/>
      <c r="GF198" s="41"/>
      <c r="GG198" s="41"/>
      <c r="GH198" s="41"/>
      <c r="GI198" s="41"/>
      <c r="GJ198" s="41"/>
      <c r="GK198" s="41"/>
      <c r="GL198" s="41"/>
      <c r="GM198" s="41"/>
      <c r="GN198" s="41"/>
      <c r="GO198" s="41"/>
      <c r="GP198" s="41"/>
      <c r="GQ198" s="41"/>
      <c r="GR198" s="41"/>
      <c r="GS198" s="41"/>
      <c r="GT198" s="41"/>
      <c r="GU198" s="41"/>
      <c r="GV198" s="41"/>
      <c r="GW198" s="41"/>
      <c r="GX198" s="41"/>
      <c r="GY198" s="41"/>
      <c r="GZ198" s="41"/>
      <c r="HA198" s="41"/>
      <c r="HB198" s="41"/>
      <c r="HC198" s="41"/>
      <c r="HD198" s="41"/>
      <c r="HE198" s="41"/>
      <c r="HF198" s="41"/>
      <c r="HG198" s="41"/>
      <c r="HH198" s="41"/>
      <c r="HI198" s="41"/>
      <c r="HJ198" s="41"/>
      <c r="HK198" s="41"/>
      <c r="HL198" s="41"/>
      <c r="HM198" s="41"/>
      <c r="HN198" s="41"/>
      <c r="HO198" s="41"/>
      <c r="HP198" s="41"/>
      <c r="HQ198" s="41"/>
      <c r="HR198" s="41"/>
      <c r="HS198" s="41"/>
      <c r="HT198" s="41"/>
      <c r="HU198" s="41"/>
      <c r="HV198" s="41"/>
      <c r="HW198" s="41"/>
      <c r="HX198" s="41"/>
      <c r="HY198" s="41"/>
      <c r="HZ198" s="41"/>
      <c r="IA198" s="41"/>
      <c r="IB198" s="41"/>
      <c r="IC198" s="41"/>
      <c r="ID198" s="41"/>
      <c r="IE198" s="41"/>
      <c r="IF198" s="41"/>
      <c r="IG198" s="41"/>
      <c r="IH198" s="41"/>
      <c r="II198" s="41"/>
      <c r="IJ198" s="41"/>
      <c r="IK198" s="41"/>
      <c r="IL198" s="41"/>
      <c r="IM198" s="41"/>
      <c r="IN198" s="41"/>
      <c r="IO198" s="41"/>
      <c r="IP198" s="41"/>
      <c r="IQ198" s="41"/>
      <c r="IR198" s="41"/>
      <c r="IS198" s="41"/>
      <c r="IT198" s="41"/>
      <c r="IU198" s="41"/>
      <c r="IV198" s="41"/>
      <c r="IW198" s="41"/>
      <c r="IX198" s="41"/>
      <c r="IY198" s="41"/>
      <c r="IZ198" s="41"/>
      <c r="JA198" s="41"/>
      <c r="JB198" s="41"/>
      <c r="JC198" s="41"/>
      <c r="JD198" s="41"/>
      <c r="JE198" s="41"/>
      <c r="JF198" s="41"/>
      <c r="JG198" s="41"/>
      <c r="JH198" s="41"/>
      <c r="JI198" s="41"/>
      <c r="JJ198" s="41"/>
      <c r="JK198" s="41"/>
      <c r="JL198" s="41"/>
      <c r="JM198" s="41"/>
      <c r="JN198" s="41"/>
      <c r="JO198" s="41"/>
      <c r="JP198" s="41"/>
      <c r="JQ198" s="41"/>
      <c r="JR198" s="41"/>
      <c r="JS198" s="41"/>
      <c r="JT198" s="41"/>
      <c r="JU198" s="41"/>
      <c r="JV198" s="41"/>
      <c r="JW198" s="41"/>
      <c r="JX198" s="41"/>
      <c r="JY198" s="41"/>
      <c r="JZ198" s="41"/>
      <c r="KA198" s="41"/>
      <c r="KB198" s="41"/>
      <c r="KC198" s="41"/>
      <c r="KD198" s="41"/>
      <c r="KE198" s="41"/>
      <c r="KF198" s="41"/>
      <c r="KG198" s="41"/>
      <c r="KH198" s="41"/>
      <c r="KI198" s="41"/>
      <c r="KJ198" s="41"/>
      <c r="KK198" s="41"/>
      <c r="KL198" s="41"/>
      <c r="KM198" s="41"/>
      <c r="KN198" s="41"/>
      <c r="KO198" s="41"/>
      <c r="KP198" s="41"/>
      <c r="KQ198" s="41"/>
      <c r="KR198" s="41"/>
      <c r="KS198" s="41"/>
      <c r="KT198" s="41"/>
      <c r="KU198" s="41"/>
      <c r="KV198" s="41"/>
      <c r="KW198" s="41"/>
      <c r="KX198" s="41"/>
      <c r="KY198" s="41"/>
      <c r="KZ198" s="41"/>
      <c r="LA198" s="41"/>
      <c r="LB198" s="41"/>
      <c r="LC198" s="41"/>
      <c r="LD198" s="41"/>
      <c r="LE198" s="41"/>
      <c r="LF198" s="41"/>
      <c r="LG198" s="41"/>
      <c r="LH198" s="41"/>
      <c r="LI198" s="41"/>
      <c r="LJ198" s="41"/>
      <c r="LK198" s="41"/>
      <c r="LL198" s="41"/>
      <c r="LM198" s="41"/>
      <c r="LN198" s="41"/>
      <c r="LO198" s="41"/>
      <c r="LP198" s="41"/>
      <c r="LQ198" s="41"/>
      <c r="LR198" s="41"/>
      <c r="LS198" s="41"/>
      <c r="LT198" s="41"/>
      <c r="LU198" s="41"/>
      <c r="LV198" s="41"/>
      <c r="LW198" s="41"/>
      <c r="LX198" s="41"/>
      <c r="LY198" s="41"/>
      <c r="LZ198" s="41"/>
      <c r="MA198" s="41"/>
      <c r="MB198" s="41"/>
      <c r="MC198" s="41"/>
      <c r="MD198" s="41"/>
      <c r="ME198" s="41"/>
      <c r="MF198" s="41"/>
      <c r="MG198" s="41"/>
      <c r="MH198" s="41"/>
      <c r="MI198" s="41"/>
      <c r="MJ198" s="41"/>
      <c r="MK198" s="41"/>
      <c r="ML198" s="41"/>
      <c r="MM198" s="41"/>
      <c r="MN198" s="41"/>
      <c r="MO198" s="41"/>
      <c r="MP198" s="41"/>
      <c r="MQ198" s="41"/>
      <c r="MR198" s="41"/>
      <c r="MS198" s="41"/>
      <c r="MT198" s="41"/>
      <c r="MU198" s="41"/>
      <c r="MV198" s="41"/>
      <c r="MW198" s="41"/>
      <c r="MX198" s="41"/>
      <c r="MY198" s="41"/>
      <c r="MZ198" s="41"/>
      <c r="NA198" s="41"/>
      <c r="NB198" s="41"/>
      <c r="NC198" s="41"/>
      <c r="ND198" s="41"/>
      <c r="NE198" s="41"/>
      <c r="NF198" s="41"/>
      <c r="NG198" s="41"/>
      <c r="NH198" s="41"/>
      <c r="NI198" s="41"/>
      <c r="NJ198" s="41"/>
      <c r="NK198" s="41"/>
      <c r="NL198" s="41"/>
      <c r="NM198" s="41"/>
      <c r="NN198" s="41"/>
      <c r="NO198" s="41"/>
      <c r="NP198" s="41"/>
      <c r="NQ198" s="41"/>
      <c r="NR198" s="41"/>
      <c r="NS198" s="41"/>
      <c r="NT198" s="41"/>
      <c r="NU198" s="41"/>
      <c r="NV198" s="41"/>
      <c r="NW198" s="41"/>
      <c r="NX198" s="41"/>
      <c r="NY198" s="41"/>
      <c r="NZ198" s="41"/>
      <c r="OA198" s="41"/>
      <c r="OB198" s="41"/>
      <c r="OC198" s="41"/>
      <c r="OD198" s="41"/>
      <c r="OE198" s="41"/>
      <c r="OF198" s="41"/>
      <c r="OG198" s="41"/>
      <c r="OH198" s="41"/>
      <c r="OI198" s="41"/>
      <c r="OJ198" s="41"/>
      <c r="OK198" s="41"/>
      <c r="OL198" s="41"/>
      <c r="OM198" s="41"/>
      <c r="ON198" s="41"/>
      <c r="OO198" s="41"/>
      <c r="OP198" s="41"/>
      <c r="OQ198" s="41"/>
      <c r="OR198" s="41"/>
      <c r="OS198" s="41"/>
      <c r="OT198" s="41"/>
      <c r="OU198" s="41"/>
      <c r="OV198" s="41"/>
      <c r="OW198" s="41"/>
      <c r="OX198" s="41"/>
      <c r="OY198" s="41"/>
      <c r="OZ198" s="41"/>
      <c r="PA198" s="41"/>
      <c r="PB198" s="41"/>
      <c r="PC198" s="41"/>
      <c r="PD198" s="41"/>
      <c r="PE198" s="41"/>
      <c r="PF198" s="41"/>
      <c r="PG198" s="41"/>
      <c r="PH198" s="41"/>
      <c r="PI198" s="41"/>
      <c r="PJ198" s="41"/>
      <c r="PK198" s="41"/>
      <c r="PL198" s="41"/>
      <c r="PM198" s="41"/>
      <c r="PN198" s="41"/>
      <c r="PO198" s="41"/>
      <c r="PP198" s="41"/>
      <c r="PQ198" s="41"/>
      <c r="PR198" s="41"/>
      <c r="PS198" s="41"/>
      <c r="PT198" s="41"/>
      <c r="PU198" s="41"/>
      <c r="PV198" s="41"/>
      <c r="PW198" s="41"/>
      <c r="PX198" s="41"/>
      <c r="PY198" s="41"/>
      <c r="PZ198" s="41"/>
      <c r="QA198" s="41"/>
      <c r="QB198" s="41"/>
      <c r="QC198" s="41"/>
      <c r="QD198" s="41"/>
      <c r="QE198" s="41"/>
      <c r="QF198" s="41"/>
      <c r="QG198" s="41"/>
      <c r="QH198" s="41"/>
      <c r="QI198" s="41"/>
      <c r="QJ198" s="41"/>
      <c r="QK198" s="41"/>
      <c r="QL198" s="41"/>
      <c r="QM198" s="41"/>
      <c r="QN198" s="41"/>
      <c r="QO198" s="41"/>
      <c r="QP198" s="41"/>
      <c r="QQ198" s="41"/>
      <c r="QR198" s="41"/>
      <c r="QS198" s="41"/>
      <c r="QT198" s="41"/>
      <c r="QU198" s="41"/>
      <c r="QV198" s="41"/>
      <c r="QW198" s="41"/>
      <c r="QX198" s="41"/>
      <c r="QY198" s="41"/>
      <c r="QZ198" s="41"/>
      <c r="RA198" s="41"/>
      <c r="RB198" s="41"/>
      <c r="RC198" s="41"/>
      <c r="RD198" s="41"/>
      <c r="RE198" s="41"/>
      <c r="RF198" s="41"/>
      <c r="RG198" s="41"/>
      <c r="RH198" s="41"/>
      <c r="RI198" s="41"/>
      <c r="RJ198" s="41"/>
      <c r="RK198" s="41"/>
      <c r="RL198" s="41"/>
      <c r="RM198" s="41"/>
      <c r="RN198" s="41"/>
      <c r="RO198" s="41"/>
      <c r="RP198" s="41"/>
      <c r="RQ198" s="41"/>
      <c r="RR198" s="41"/>
      <c r="RS198" s="41"/>
      <c r="RT198" s="41"/>
      <c r="RU198" s="41"/>
      <c r="RV198" s="41"/>
      <c r="RW198" s="41"/>
      <c r="RX198" s="41"/>
      <c r="RY198" s="41"/>
      <c r="RZ198" s="41"/>
      <c r="SA198" s="41"/>
      <c r="SB198" s="41"/>
      <c r="SC198" s="41"/>
      <c r="SD198" s="41"/>
      <c r="SE198" s="41"/>
      <c r="SF198" s="41"/>
      <c r="SG198" s="41"/>
      <c r="SH198" s="41"/>
      <c r="SI198" s="41"/>
      <c r="SJ198" s="41"/>
      <c r="SK198" s="41"/>
      <c r="SL198" s="41"/>
      <c r="SM198" s="41"/>
      <c r="SN198" s="41"/>
      <c r="SO198" s="41"/>
      <c r="SP198" s="41"/>
      <c r="SQ198" s="41"/>
      <c r="SR198" s="41"/>
      <c r="SS198" s="41"/>
      <c r="ST198" s="41"/>
      <c r="SU198" s="41"/>
      <c r="SV198" s="41"/>
      <c r="SW198" s="41"/>
      <c r="SX198" s="41"/>
      <c r="SY198" s="41"/>
      <c r="SZ198" s="41"/>
      <c r="TA198" s="41"/>
      <c r="TB198" s="41"/>
      <c r="TC198" s="41"/>
      <c r="TD198" s="41"/>
      <c r="TE198" s="41"/>
      <c r="TF198" s="41"/>
      <c r="TG198" s="41"/>
      <c r="TH198" s="41"/>
      <c r="TI198" s="41"/>
      <c r="TJ198" s="41"/>
      <c r="TK198" s="41"/>
      <c r="TL198" s="41"/>
      <c r="TM198" s="41"/>
      <c r="TN198" s="41"/>
      <c r="TO198" s="41"/>
      <c r="TP198" s="41"/>
      <c r="TQ198" s="41"/>
      <c r="TR198" s="41"/>
      <c r="TS198" s="41"/>
      <c r="TT198" s="41"/>
      <c r="TU198" s="41"/>
      <c r="TV198" s="41"/>
      <c r="TW198" s="41"/>
      <c r="TX198" s="41"/>
      <c r="TY198" s="41"/>
      <c r="TZ198" s="41"/>
      <c r="UA198" s="41"/>
      <c r="UB198" s="41"/>
      <c r="UC198" s="41"/>
      <c r="UD198" s="41"/>
      <c r="UE198" s="41"/>
      <c r="UF198" s="41"/>
      <c r="UG198" s="41"/>
      <c r="UH198" s="41"/>
      <c r="UI198" s="41"/>
      <c r="UJ198" s="41"/>
      <c r="UK198" s="41"/>
      <c r="UL198" s="41"/>
    </row>
    <row r="199" spans="1:558" s="49" customFormat="1" ht="33.75" x14ac:dyDescent="0.2">
      <c r="A199" s="78">
        <v>75</v>
      </c>
      <c r="B199" s="76" t="s">
        <v>137</v>
      </c>
      <c r="C199" s="77" t="s">
        <v>20</v>
      </c>
      <c r="D199" s="74" t="s">
        <v>10</v>
      </c>
      <c r="E199" s="37" t="s">
        <v>48</v>
      </c>
      <c r="F199" s="37" t="s">
        <v>8</v>
      </c>
      <c r="G199" s="5">
        <f t="shared" si="66"/>
        <v>0</v>
      </c>
      <c r="H199" s="36">
        <f>H200</f>
        <v>0</v>
      </c>
      <c r="I199" s="5">
        <f>I200</f>
        <v>0</v>
      </c>
      <c r="J199" s="5">
        <f>J200</f>
        <v>0</v>
      </c>
      <c r="K199" s="5">
        <f>K200</f>
        <v>0</v>
      </c>
      <c r="L199" s="5">
        <f>L200</f>
        <v>0</v>
      </c>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c r="BI199" s="41"/>
      <c r="BJ199" s="41"/>
      <c r="BK199" s="41"/>
      <c r="BL199" s="41"/>
      <c r="BM199" s="41"/>
      <c r="BN199" s="41"/>
      <c r="BO199" s="41"/>
      <c r="BP199" s="41"/>
      <c r="BQ199" s="41"/>
      <c r="BR199" s="41"/>
      <c r="BS199" s="41"/>
      <c r="BT199" s="41"/>
      <c r="BU199" s="41"/>
      <c r="BV199" s="41"/>
      <c r="BW199" s="41"/>
      <c r="BX199" s="41"/>
      <c r="BY199" s="41"/>
      <c r="BZ199" s="41"/>
      <c r="CA199" s="41"/>
      <c r="CB199" s="41"/>
      <c r="CC199" s="41"/>
      <c r="CD199" s="41"/>
      <c r="CE199" s="41"/>
      <c r="CF199" s="41"/>
      <c r="CG199" s="41"/>
      <c r="CH199" s="41"/>
      <c r="CI199" s="41"/>
      <c r="CJ199" s="41"/>
      <c r="CK199" s="41"/>
      <c r="CL199" s="41"/>
      <c r="CM199" s="41"/>
      <c r="CN199" s="41"/>
      <c r="CO199" s="41"/>
      <c r="CP199" s="41"/>
      <c r="CQ199" s="41"/>
      <c r="CR199" s="41"/>
      <c r="CS199" s="41"/>
      <c r="CT199" s="41"/>
      <c r="CU199" s="41"/>
      <c r="CV199" s="41"/>
      <c r="CW199" s="41"/>
      <c r="CX199" s="41"/>
      <c r="CY199" s="41"/>
      <c r="CZ199" s="41"/>
      <c r="DA199" s="41"/>
      <c r="DB199" s="41"/>
      <c r="DC199" s="41"/>
      <c r="DD199" s="41"/>
      <c r="DE199" s="41"/>
      <c r="DF199" s="41"/>
      <c r="DG199" s="41"/>
      <c r="DH199" s="41"/>
      <c r="DI199" s="41"/>
      <c r="DJ199" s="41"/>
      <c r="DK199" s="41"/>
      <c r="DL199" s="41"/>
      <c r="DM199" s="41"/>
      <c r="DN199" s="41"/>
      <c r="DO199" s="41"/>
      <c r="DP199" s="41"/>
      <c r="DQ199" s="41"/>
      <c r="DR199" s="41"/>
      <c r="DS199" s="41"/>
      <c r="DT199" s="41"/>
      <c r="DU199" s="41"/>
      <c r="DV199" s="41"/>
      <c r="DW199" s="41"/>
      <c r="DX199" s="41"/>
      <c r="DY199" s="41"/>
      <c r="DZ199" s="41"/>
      <c r="EA199" s="41"/>
      <c r="EB199" s="41"/>
      <c r="EC199" s="41"/>
      <c r="ED199" s="41"/>
      <c r="EE199" s="41"/>
      <c r="EF199" s="41"/>
      <c r="EG199" s="41"/>
      <c r="EH199" s="41"/>
      <c r="EI199" s="41"/>
      <c r="EJ199" s="41"/>
      <c r="EK199" s="41"/>
      <c r="EL199" s="41"/>
      <c r="EM199" s="41"/>
      <c r="EN199" s="41"/>
      <c r="EO199" s="41"/>
      <c r="EP199" s="41"/>
      <c r="EQ199" s="41"/>
      <c r="ER199" s="41"/>
      <c r="ES199" s="41"/>
      <c r="ET199" s="41"/>
      <c r="EU199" s="41"/>
      <c r="EV199" s="41"/>
      <c r="EW199" s="41"/>
      <c r="EX199" s="41"/>
      <c r="EY199" s="41"/>
      <c r="EZ199" s="41"/>
      <c r="FA199" s="41"/>
      <c r="FB199" s="41"/>
      <c r="FC199" s="41"/>
      <c r="FD199" s="41"/>
      <c r="FE199" s="41"/>
      <c r="FF199" s="41"/>
      <c r="FG199" s="41"/>
      <c r="FH199" s="41"/>
      <c r="FI199" s="41"/>
      <c r="FJ199" s="41"/>
      <c r="FK199" s="41"/>
      <c r="FL199" s="41"/>
      <c r="FM199" s="41"/>
      <c r="FN199" s="41"/>
      <c r="FO199" s="41"/>
      <c r="FP199" s="41"/>
      <c r="FQ199" s="41"/>
      <c r="FR199" s="41"/>
      <c r="FS199" s="41"/>
      <c r="FT199" s="41"/>
      <c r="FU199" s="41"/>
      <c r="FV199" s="41"/>
      <c r="FW199" s="41"/>
      <c r="FX199" s="41"/>
      <c r="FY199" s="41"/>
      <c r="FZ199" s="41"/>
      <c r="GA199" s="41"/>
      <c r="GB199" s="41"/>
      <c r="GC199" s="41"/>
      <c r="GD199" s="41"/>
      <c r="GE199" s="41"/>
      <c r="GF199" s="41"/>
      <c r="GG199" s="41"/>
      <c r="GH199" s="41"/>
      <c r="GI199" s="41"/>
      <c r="GJ199" s="41"/>
      <c r="GK199" s="41"/>
      <c r="GL199" s="41"/>
      <c r="GM199" s="41"/>
      <c r="GN199" s="41"/>
      <c r="GO199" s="41"/>
      <c r="GP199" s="41"/>
      <c r="GQ199" s="41"/>
      <c r="GR199" s="41"/>
      <c r="GS199" s="41"/>
      <c r="GT199" s="41"/>
      <c r="GU199" s="41"/>
      <c r="GV199" s="41"/>
      <c r="GW199" s="41"/>
      <c r="GX199" s="41"/>
      <c r="GY199" s="41"/>
      <c r="GZ199" s="41"/>
      <c r="HA199" s="41"/>
      <c r="HB199" s="41"/>
      <c r="HC199" s="41"/>
      <c r="HD199" s="41"/>
      <c r="HE199" s="41"/>
      <c r="HF199" s="41"/>
      <c r="HG199" s="41"/>
      <c r="HH199" s="41"/>
      <c r="HI199" s="41"/>
      <c r="HJ199" s="41"/>
      <c r="HK199" s="41"/>
      <c r="HL199" s="41"/>
      <c r="HM199" s="41"/>
      <c r="HN199" s="41"/>
      <c r="HO199" s="41"/>
      <c r="HP199" s="41"/>
      <c r="HQ199" s="41"/>
      <c r="HR199" s="41"/>
      <c r="HS199" s="41"/>
      <c r="HT199" s="41"/>
      <c r="HU199" s="41"/>
      <c r="HV199" s="41"/>
      <c r="HW199" s="41"/>
      <c r="HX199" s="41"/>
      <c r="HY199" s="41"/>
      <c r="HZ199" s="41"/>
      <c r="IA199" s="41"/>
      <c r="IB199" s="41"/>
      <c r="IC199" s="41"/>
      <c r="ID199" s="41"/>
      <c r="IE199" s="41"/>
      <c r="IF199" s="41"/>
      <c r="IG199" s="41"/>
      <c r="IH199" s="41"/>
      <c r="II199" s="41"/>
      <c r="IJ199" s="41"/>
      <c r="IK199" s="41"/>
      <c r="IL199" s="41"/>
      <c r="IM199" s="41"/>
      <c r="IN199" s="41"/>
      <c r="IO199" s="41"/>
      <c r="IP199" s="41"/>
      <c r="IQ199" s="41"/>
      <c r="IR199" s="41"/>
      <c r="IS199" s="41"/>
      <c r="IT199" s="41"/>
      <c r="IU199" s="41"/>
      <c r="IV199" s="41"/>
      <c r="IW199" s="41"/>
      <c r="IX199" s="41"/>
      <c r="IY199" s="41"/>
      <c r="IZ199" s="41"/>
      <c r="JA199" s="41"/>
      <c r="JB199" s="41"/>
      <c r="JC199" s="41"/>
      <c r="JD199" s="41"/>
      <c r="JE199" s="41"/>
      <c r="JF199" s="41"/>
      <c r="JG199" s="41"/>
      <c r="JH199" s="41"/>
      <c r="JI199" s="41"/>
      <c r="JJ199" s="41"/>
      <c r="JK199" s="41"/>
      <c r="JL199" s="41"/>
      <c r="JM199" s="41"/>
      <c r="JN199" s="41"/>
      <c r="JO199" s="41"/>
      <c r="JP199" s="41"/>
      <c r="JQ199" s="41"/>
      <c r="JR199" s="41"/>
      <c r="JS199" s="41"/>
      <c r="JT199" s="41"/>
      <c r="JU199" s="41"/>
      <c r="JV199" s="41"/>
      <c r="JW199" s="41"/>
      <c r="JX199" s="41"/>
      <c r="JY199" s="41"/>
      <c r="JZ199" s="41"/>
      <c r="KA199" s="41"/>
      <c r="KB199" s="41"/>
      <c r="KC199" s="41"/>
      <c r="KD199" s="41"/>
      <c r="KE199" s="41"/>
      <c r="KF199" s="41"/>
      <c r="KG199" s="41"/>
      <c r="KH199" s="41"/>
      <c r="KI199" s="41"/>
      <c r="KJ199" s="41"/>
      <c r="KK199" s="41"/>
      <c r="KL199" s="41"/>
      <c r="KM199" s="41"/>
      <c r="KN199" s="41"/>
      <c r="KO199" s="41"/>
      <c r="KP199" s="41"/>
      <c r="KQ199" s="41"/>
      <c r="KR199" s="41"/>
      <c r="KS199" s="41"/>
      <c r="KT199" s="41"/>
      <c r="KU199" s="41"/>
      <c r="KV199" s="41"/>
      <c r="KW199" s="41"/>
      <c r="KX199" s="41"/>
      <c r="KY199" s="41"/>
      <c r="KZ199" s="41"/>
      <c r="LA199" s="41"/>
      <c r="LB199" s="41"/>
      <c r="LC199" s="41"/>
      <c r="LD199" s="41"/>
      <c r="LE199" s="41"/>
      <c r="LF199" s="41"/>
      <c r="LG199" s="41"/>
      <c r="LH199" s="41"/>
      <c r="LI199" s="41"/>
      <c r="LJ199" s="41"/>
      <c r="LK199" s="41"/>
      <c r="LL199" s="41"/>
      <c r="LM199" s="41"/>
      <c r="LN199" s="41"/>
      <c r="LO199" s="41"/>
      <c r="LP199" s="41"/>
      <c r="LQ199" s="41"/>
      <c r="LR199" s="41"/>
      <c r="LS199" s="41"/>
      <c r="LT199" s="41"/>
      <c r="LU199" s="41"/>
      <c r="LV199" s="41"/>
      <c r="LW199" s="41"/>
      <c r="LX199" s="41"/>
      <c r="LY199" s="41"/>
      <c r="LZ199" s="41"/>
      <c r="MA199" s="41"/>
      <c r="MB199" s="41"/>
      <c r="MC199" s="41"/>
      <c r="MD199" s="41"/>
      <c r="ME199" s="41"/>
      <c r="MF199" s="41"/>
      <c r="MG199" s="41"/>
      <c r="MH199" s="41"/>
      <c r="MI199" s="41"/>
      <c r="MJ199" s="41"/>
      <c r="MK199" s="41"/>
      <c r="ML199" s="41"/>
      <c r="MM199" s="41"/>
      <c r="MN199" s="41"/>
      <c r="MO199" s="41"/>
      <c r="MP199" s="41"/>
      <c r="MQ199" s="41"/>
      <c r="MR199" s="41"/>
      <c r="MS199" s="41"/>
      <c r="MT199" s="41"/>
      <c r="MU199" s="41"/>
      <c r="MV199" s="41"/>
      <c r="MW199" s="41"/>
      <c r="MX199" s="41"/>
      <c r="MY199" s="41"/>
      <c r="MZ199" s="41"/>
      <c r="NA199" s="41"/>
      <c r="NB199" s="41"/>
      <c r="NC199" s="41"/>
      <c r="ND199" s="41"/>
      <c r="NE199" s="41"/>
      <c r="NF199" s="41"/>
      <c r="NG199" s="41"/>
      <c r="NH199" s="41"/>
      <c r="NI199" s="41"/>
      <c r="NJ199" s="41"/>
      <c r="NK199" s="41"/>
      <c r="NL199" s="41"/>
      <c r="NM199" s="41"/>
      <c r="NN199" s="41"/>
      <c r="NO199" s="41"/>
      <c r="NP199" s="41"/>
      <c r="NQ199" s="41"/>
      <c r="NR199" s="41"/>
      <c r="NS199" s="41"/>
      <c r="NT199" s="41"/>
      <c r="NU199" s="41"/>
      <c r="NV199" s="41"/>
      <c r="NW199" s="41"/>
      <c r="NX199" s="41"/>
      <c r="NY199" s="41"/>
      <c r="NZ199" s="41"/>
      <c r="OA199" s="41"/>
      <c r="OB199" s="41"/>
      <c r="OC199" s="41"/>
      <c r="OD199" s="41"/>
      <c r="OE199" s="41"/>
      <c r="OF199" s="41"/>
      <c r="OG199" s="41"/>
      <c r="OH199" s="41"/>
      <c r="OI199" s="41"/>
      <c r="OJ199" s="41"/>
      <c r="OK199" s="41"/>
      <c r="OL199" s="41"/>
      <c r="OM199" s="41"/>
      <c r="ON199" s="41"/>
      <c r="OO199" s="41"/>
      <c r="OP199" s="41"/>
      <c r="OQ199" s="41"/>
      <c r="OR199" s="41"/>
      <c r="OS199" s="41"/>
      <c r="OT199" s="41"/>
      <c r="OU199" s="41"/>
      <c r="OV199" s="41"/>
      <c r="OW199" s="41"/>
      <c r="OX199" s="41"/>
      <c r="OY199" s="41"/>
      <c r="OZ199" s="41"/>
      <c r="PA199" s="41"/>
      <c r="PB199" s="41"/>
      <c r="PC199" s="41"/>
      <c r="PD199" s="41"/>
      <c r="PE199" s="41"/>
      <c r="PF199" s="41"/>
      <c r="PG199" s="41"/>
      <c r="PH199" s="41"/>
      <c r="PI199" s="41"/>
      <c r="PJ199" s="41"/>
      <c r="PK199" s="41"/>
      <c r="PL199" s="41"/>
      <c r="PM199" s="41"/>
      <c r="PN199" s="41"/>
      <c r="PO199" s="41"/>
      <c r="PP199" s="41"/>
      <c r="PQ199" s="41"/>
      <c r="PR199" s="41"/>
      <c r="PS199" s="41"/>
      <c r="PT199" s="41"/>
      <c r="PU199" s="41"/>
      <c r="PV199" s="41"/>
      <c r="PW199" s="41"/>
      <c r="PX199" s="41"/>
      <c r="PY199" s="41"/>
      <c r="PZ199" s="41"/>
      <c r="QA199" s="41"/>
      <c r="QB199" s="41"/>
      <c r="QC199" s="41"/>
      <c r="QD199" s="41"/>
      <c r="QE199" s="41"/>
      <c r="QF199" s="41"/>
      <c r="QG199" s="41"/>
      <c r="QH199" s="41"/>
      <c r="QI199" s="41"/>
      <c r="QJ199" s="41"/>
      <c r="QK199" s="41"/>
      <c r="QL199" s="41"/>
      <c r="QM199" s="41"/>
      <c r="QN199" s="41"/>
      <c r="QO199" s="41"/>
      <c r="QP199" s="41"/>
      <c r="QQ199" s="41"/>
      <c r="QR199" s="41"/>
      <c r="QS199" s="41"/>
      <c r="QT199" s="41"/>
      <c r="QU199" s="41"/>
      <c r="QV199" s="41"/>
      <c r="QW199" s="41"/>
      <c r="QX199" s="41"/>
      <c r="QY199" s="41"/>
      <c r="QZ199" s="41"/>
      <c r="RA199" s="41"/>
      <c r="RB199" s="41"/>
      <c r="RC199" s="41"/>
      <c r="RD199" s="41"/>
      <c r="RE199" s="41"/>
      <c r="RF199" s="41"/>
      <c r="RG199" s="41"/>
      <c r="RH199" s="41"/>
      <c r="RI199" s="41"/>
      <c r="RJ199" s="41"/>
      <c r="RK199" s="41"/>
      <c r="RL199" s="41"/>
      <c r="RM199" s="41"/>
      <c r="RN199" s="41"/>
      <c r="RO199" s="41"/>
      <c r="RP199" s="41"/>
      <c r="RQ199" s="41"/>
      <c r="RR199" s="41"/>
      <c r="RS199" s="41"/>
      <c r="RT199" s="41"/>
      <c r="RU199" s="41"/>
      <c r="RV199" s="41"/>
      <c r="RW199" s="41"/>
      <c r="RX199" s="41"/>
      <c r="RY199" s="41"/>
      <c r="RZ199" s="41"/>
      <c r="SA199" s="41"/>
      <c r="SB199" s="41"/>
      <c r="SC199" s="41"/>
      <c r="SD199" s="41"/>
      <c r="SE199" s="41"/>
      <c r="SF199" s="41"/>
      <c r="SG199" s="41"/>
      <c r="SH199" s="41"/>
      <c r="SI199" s="41"/>
      <c r="SJ199" s="41"/>
      <c r="SK199" s="41"/>
      <c r="SL199" s="41"/>
      <c r="SM199" s="41"/>
      <c r="SN199" s="41"/>
      <c r="SO199" s="41"/>
      <c r="SP199" s="41"/>
      <c r="SQ199" s="41"/>
      <c r="SR199" s="41"/>
      <c r="SS199" s="41"/>
      <c r="ST199" s="41"/>
      <c r="SU199" s="41"/>
      <c r="SV199" s="41"/>
      <c r="SW199" s="41"/>
      <c r="SX199" s="41"/>
      <c r="SY199" s="41"/>
      <c r="SZ199" s="41"/>
      <c r="TA199" s="41"/>
      <c r="TB199" s="41"/>
      <c r="TC199" s="41"/>
      <c r="TD199" s="41"/>
      <c r="TE199" s="41"/>
      <c r="TF199" s="41"/>
      <c r="TG199" s="41"/>
      <c r="TH199" s="41"/>
      <c r="TI199" s="41"/>
      <c r="TJ199" s="41"/>
      <c r="TK199" s="41"/>
      <c r="TL199" s="41"/>
      <c r="TM199" s="41"/>
      <c r="TN199" s="41"/>
      <c r="TO199" s="41"/>
      <c r="TP199" s="41"/>
      <c r="TQ199" s="41"/>
      <c r="TR199" s="41"/>
      <c r="TS199" s="41"/>
      <c r="TT199" s="41"/>
      <c r="TU199" s="41"/>
      <c r="TV199" s="41"/>
      <c r="TW199" s="41"/>
      <c r="TX199" s="41"/>
      <c r="TY199" s="41"/>
      <c r="TZ199" s="41"/>
      <c r="UA199" s="41"/>
      <c r="UB199" s="41"/>
      <c r="UC199" s="41"/>
      <c r="UD199" s="41"/>
      <c r="UE199" s="41"/>
      <c r="UF199" s="41"/>
      <c r="UG199" s="41"/>
      <c r="UH199" s="41"/>
      <c r="UI199" s="41"/>
      <c r="UJ199" s="41"/>
      <c r="UK199" s="41"/>
      <c r="UL199" s="41"/>
    </row>
    <row r="200" spans="1:558" s="49" customFormat="1" ht="33.75" x14ac:dyDescent="0.2">
      <c r="A200" s="78">
        <v>76</v>
      </c>
      <c r="B200" s="76" t="s">
        <v>138</v>
      </c>
      <c r="C200" s="77" t="s">
        <v>20</v>
      </c>
      <c r="D200" s="74" t="s">
        <v>10</v>
      </c>
      <c r="E200" s="42">
        <v>741</v>
      </c>
      <c r="F200" s="37" t="s">
        <v>8</v>
      </c>
      <c r="G200" s="5">
        <f t="shared" si="66"/>
        <v>0</v>
      </c>
      <c r="H200" s="36">
        <v>0</v>
      </c>
      <c r="I200" s="5">
        <v>0</v>
      </c>
      <c r="J200" s="5">
        <v>0</v>
      </c>
      <c r="K200" s="5">
        <v>0</v>
      </c>
      <c r="L200" s="5">
        <v>0</v>
      </c>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c r="BI200" s="41"/>
      <c r="BJ200" s="41"/>
      <c r="BK200" s="41"/>
      <c r="BL200" s="41"/>
      <c r="BM200" s="41"/>
      <c r="BN200" s="41"/>
      <c r="BO200" s="41"/>
      <c r="BP200" s="41"/>
      <c r="BQ200" s="41"/>
      <c r="BR200" s="41"/>
      <c r="BS200" s="41"/>
      <c r="BT200" s="41"/>
      <c r="BU200" s="41"/>
      <c r="BV200" s="41"/>
      <c r="BW200" s="41"/>
      <c r="BX200" s="41"/>
      <c r="BY200" s="41"/>
      <c r="BZ200" s="41"/>
      <c r="CA200" s="41"/>
      <c r="CB200" s="41"/>
      <c r="CC200" s="41"/>
      <c r="CD200" s="41"/>
      <c r="CE200" s="41"/>
      <c r="CF200" s="41"/>
      <c r="CG200" s="41"/>
      <c r="CH200" s="41"/>
      <c r="CI200" s="41"/>
      <c r="CJ200" s="41"/>
      <c r="CK200" s="41"/>
      <c r="CL200" s="41"/>
      <c r="CM200" s="41"/>
      <c r="CN200" s="41"/>
      <c r="CO200" s="41"/>
      <c r="CP200" s="41"/>
      <c r="CQ200" s="41"/>
      <c r="CR200" s="41"/>
      <c r="CS200" s="41"/>
      <c r="CT200" s="41"/>
      <c r="CU200" s="41"/>
      <c r="CV200" s="41"/>
      <c r="CW200" s="41"/>
      <c r="CX200" s="41"/>
      <c r="CY200" s="41"/>
      <c r="CZ200" s="41"/>
      <c r="DA200" s="41"/>
      <c r="DB200" s="41"/>
      <c r="DC200" s="41"/>
      <c r="DD200" s="41"/>
      <c r="DE200" s="41"/>
      <c r="DF200" s="41"/>
      <c r="DG200" s="41"/>
      <c r="DH200" s="41"/>
      <c r="DI200" s="41"/>
      <c r="DJ200" s="41"/>
      <c r="DK200" s="41"/>
      <c r="DL200" s="41"/>
      <c r="DM200" s="41"/>
      <c r="DN200" s="41"/>
      <c r="DO200" s="41"/>
      <c r="DP200" s="41"/>
      <c r="DQ200" s="41"/>
      <c r="DR200" s="41"/>
      <c r="DS200" s="41"/>
      <c r="DT200" s="41"/>
      <c r="DU200" s="41"/>
      <c r="DV200" s="41"/>
      <c r="DW200" s="41"/>
      <c r="DX200" s="41"/>
      <c r="DY200" s="41"/>
      <c r="DZ200" s="41"/>
      <c r="EA200" s="41"/>
      <c r="EB200" s="41"/>
      <c r="EC200" s="41"/>
      <c r="ED200" s="41"/>
      <c r="EE200" s="41"/>
      <c r="EF200" s="41"/>
      <c r="EG200" s="41"/>
      <c r="EH200" s="41"/>
      <c r="EI200" s="41"/>
      <c r="EJ200" s="41"/>
      <c r="EK200" s="41"/>
      <c r="EL200" s="41"/>
      <c r="EM200" s="41"/>
      <c r="EN200" s="41"/>
      <c r="EO200" s="41"/>
      <c r="EP200" s="41"/>
      <c r="EQ200" s="41"/>
      <c r="ER200" s="41"/>
      <c r="ES200" s="41"/>
      <c r="ET200" s="41"/>
      <c r="EU200" s="41"/>
      <c r="EV200" s="41"/>
      <c r="EW200" s="41"/>
      <c r="EX200" s="41"/>
      <c r="EY200" s="41"/>
      <c r="EZ200" s="41"/>
      <c r="FA200" s="41"/>
      <c r="FB200" s="41"/>
      <c r="FC200" s="41"/>
      <c r="FD200" s="41"/>
      <c r="FE200" s="41"/>
      <c r="FF200" s="41"/>
      <c r="FG200" s="41"/>
      <c r="FH200" s="41"/>
      <c r="FI200" s="41"/>
      <c r="FJ200" s="41"/>
      <c r="FK200" s="41"/>
      <c r="FL200" s="41"/>
      <c r="FM200" s="41"/>
      <c r="FN200" s="41"/>
      <c r="FO200" s="41"/>
      <c r="FP200" s="41"/>
      <c r="FQ200" s="41"/>
      <c r="FR200" s="41"/>
      <c r="FS200" s="41"/>
      <c r="FT200" s="41"/>
      <c r="FU200" s="41"/>
      <c r="FV200" s="41"/>
      <c r="FW200" s="41"/>
      <c r="FX200" s="41"/>
      <c r="FY200" s="41"/>
      <c r="FZ200" s="41"/>
      <c r="GA200" s="41"/>
      <c r="GB200" s="41"/>
      <c r="GC200" s="41"/>
      <c r="GD200" s="41"/>
      <c r="GE200" s="41"/>
      <c r="GF200" s="41"/>
      <c r="GG200" s="41"/>
      <c r="GH200" s="41"/>
      <c r="GI200" s="41"/>
      <c r="GJ200" s="41"/>
      <c r="GK200" s="41"/>
      <c r="GL200" s="41"/>
      <c r="GM200" s="41"/>
      <c r="GN200" s="41"/>
      <c r="GO200" s="41"/>
      <c r="GP200" s="41"/>
      <c r="GQ200" s="41"/>
      <c r="GR200" s="41"/>
      <c r="GS200" s="41"/>
      <c r="GT200" s="41"/>
      <c r="GU200" s="41"/>
      <c r="GV200" s="41"/>
      <c r="GW200" s="41"/>
      <c r="GX200" s="41"/>
      <c r="GY200" s="41"/>
      <c r="GZ200" s="41"/>
      <c r="HA200" s="41"/>
      <c r="HB200" s="41"/>
      <c r="HC200" s="41"/>
      <c r="HD200" s="41"/>
      <c r="HE200" s="41"/>
      <c r="HF200" s="41"/>
      <c r="HG200" s="41"/>
      <c r="HH200" s="41"/>
      <c r="HI200" s="41"/>
      <c r="HJ200" s="41"/>
      <c r="HK200" s="41"/>
      <c r="HL200" s="41"/>
      <c r="HM200" s="41"/>
      <c r="HN200" s="41"/>
      <c r="HO200" s="41"/>
      <c r="HP200" s="41"/>
      <c r="HQ200" s="41"/>
      <c r="HR200" s="41"/>
      <c r="HS200" s="41"/>
      <c r="HT200" s="41"/>
      <c r="HU200" s="41"/>
      <c r="HV200" s="41"/>
      <c r="HW200" s="41"/>
      <c r="HX200" s="41"/>
      <c r="HY200" s="41"/>
      <c r="HZ200" s="41"/>
      <c r="IA200" s="41"/>
      <c r="IB200" s="41"/>
      <c r="IC200" s="41"/>
      <c r="ID200" s="41"/>
      <c r="IE200" s="41"/>
      <c r="IF200" s="41"/>
      <c r="IG200" s="41"/>
      <c r="IH200" s="41"/>
      <c r="II200" s="41"/>
      <c r="IJ200" s="41"/>
      <c r="IK200" s="41"/>
      <c r="IL200" s="41"/>
      <c r="IM200" s="41"/>
      <c r="IN200" s="41"/>
      <c r="IO200" s="41"/>
      <c r="IP200" s="41"/>
      <c r="IQ200" s="41"/>
      <c r="IR200" s="41"/>
      <c r="IS200" s="41"/>
      <c r="IT200" s="41"/>
      <c r="IU200" s="41"/>
      <c r="IV200" s="41"/>
      <c r="IW200" s="41"/>
      <c r="IX200" s="41"/>
      <c r="IY200" s="41"/>
      <c r="IZ200" s="41"/>
      <c r="JA200" s="41"/>
      <c r="JB200" s="41"/>
      <c r="JC200" s="41"/>
      <c r="JD200" s="41"/>
      <c r="JE200" s="41"/>
      <c r="JF200" s="41"/>
      <c r="JG200" s="41"/>
      <c r="JH200" s="41"/>
      <c r="JI200" s="41"/>
      <c r="JJ200" s="41"/>
      <c r="JK200" s="41"/>
      <c r="JL200" s="41"/>
      <c r="JM200" s="41"/>
      <c r="JN200" s="41"/>
      <c r="JO200" s="41"/>
      <c r="JP200" s="41"/>
      <c r="JQ200" s="41"/>
      <c r="JR200" s="41"/>
      <c r="JS200" s="41"/>
      <c r="JT200" s="41"/>
      <c r="JU200" s="41"/>
      <c r="JV200" s="41"/>
      <c r="JW200" s="41"/>
      <c r="JX200" s="41"/>
      <c r="JY200" s="41"/>
      <c r="JZ200" s="41"/>
      <c r="KA200" s="41"/>
      <c r="KB200" s="41"/>
      <c r="KC200" s="41"/>
      <c r="KD200" s="41"/>
      <c r="KE200" s="41"/>
      <c r="KF200" s="41"/>
      <c r="KG200" s="41"/>
      <c r="KH200" s="41"/>
      <c r="KI200" s="41"/>
      <c r="KJ200" s="41"/>
      <c r="KK200" s="41"/>
      <c r="KL200" s="41"/>
      <c r="KM200" s="41"/>
      <c r="KN200" s="41"/>
      <c r="KO200" s="41"/>
      <c r="KP200" s="41"/>
      <c r="KQ200" s="41"/>
      <c r="KR200" s="41"/>
      <c r="KS200" s="41"/>
      <c r="KT200" s="41"/>
      <c r="KU200" s="41"/>
      <c r="KV200" s="41"/>
      <c r="KW200" s="41"/>
      <c r="KX200" s="41"/>
      <c r="KY200" s="41"/>
      <c r="KZ200" s="41"/>
      <c r="LA200" s="41"/>
      <c r="LB200" s="41"/>
      <c r="LC200" s="41"/>
      <c r="LD200" s="41"/>
      <c r="LE200" s="41"/>
      <c r="LF200" s="41"/>
      <c r="LG200" s="41"/>
      <c r="LH200" s="41"/>
      <c r="LI200" s="41"/>
      <c r="LJ200" s="41"/>
      <c r="LK200" s="41"/>
      <c r="LL200" s="41"/>
      <c r="LM200" s="41"/>
      <c r="LN200" s="41"/>
      <c r="LO200" s="41"/>
      <c r="LP200" s="41"/>
      <c r="LQ200" s="41"/>
      <c r="LR200" s="41"/>
      <c r="LS200" s="41"/>
      <c r="LT200" s="41"/>
      <c r="LU200" s="41"/>
      <c r="LV200" s="41"/>
      <c r="LW200" s="41"/>
      <c r="LX200" s="41"/>
      <c r="LY200" s="41"/>
      <c r="LZ200" s="41"/>
      <c r="MA200" s="41"/>
      <c r="MB200" s="41"/>
      <c r="MC200" s="41"/>
      <c r="MD200" s="41"/>
      <c r="ME200" s="41"/>
      <c r="MF200" s="41"/>
      <c r="MG200" s="41"/>
      <c r="MH200" s="41"/>
      <c r="MI200" s="41"/>
      <c r="MJ200" s="41"/>
      <c r="MK200" s="41"/>
      <c r="ML200" s="41"/>
      <c r="MM200" s="41"/>
      <c r="MN200" s="41"/>
      <c r="MO200" s="41"/>
      <c r="MP200" s="41"/>
      <c r="MQ200" s="41"/>
      <c r="MR200" s="41"/>
      <c r="MS200" s="41"/>
      <c r="MT200" s="41"/>
      <c r="MU200" s="41"/>
      <c r="MV200" s="41"/>
      <c r="MW200" s="41"/>
      <c r="MX200" s="41"/>
      <c r="MY200" s="41"/>
      <c r="MZ200" s="41"/>
      <c r="NA200" s="41"/>
      <c r="NB200" s="41"/>
      <c r="NC200" s="41"/>
      <c r="ND200" s="41"/>
      <c r="NE200" s="41"/>
      <c r="NF200" s="41"/>
      <c r="NG200" s="41"/>
      <c r="NH200" s="41"/>
      <c r="NI200" s="41"/>
      <c r="NJ200" s="41"/>
      <c r="NK200" s="41"/>
      <c r="NL200" s="41"/>
      <c r="NM200" s="41"/>
      <c r="NN200" s="41"/>
      <c r="NO200" s="41"/>
      <c r="NP200" s="41"/>
      <c r="NQ200" s="41"/>
      <c r="NR200" s="41"/>
      <c r="NS200" s="41"/>
      <c r="NT200" s="41"/>
      <c r="NU200" s="41"/>
      <c r="NV200" s="41"/>
      <c r="NW200" s="41"/>
      <c r="NX200" s="41"/>
      <c r="NY200" s="41"/>
      <c r="NZ200" s="41"/>
      <c r="OA200" s="41"/>
      <c r="OB200" s="41"/>
      <c r="OC200" s="41"/>
      <c r="OD200" s="41"/>
      <c r="OE200" s="41"/>
      <c r="OF200" s="41"/>
      <c r="OG200" s="41"/>
      <c r="OH200" s="41"/>
      <c r="OI200" s="41"/>
      <c r="OJ200" s="41"/>
      <c r="OK200" s="41"/>
      <c r="OL200" s="41"/>
      <c r="OM200" s="41"/>
      <c r="ON200" s="41"/>
      <c r="OO200" s="41"/>
      <c r="OP200" s="41"/>
      <c r="OQ200" s="41"/>
      <c r="OR200" s="41"/>
      <c r="OS200" s="41"/>
      <c r="OT200" s="41"/>
      <c r="OU200" s="41"/>
      <c r="OV200" s="41"/>
      <c r="OW200" s="41"/>
      <c r="OX200" s="41"/>
      <c r="OY200" s="41"/>
      <c r="OZ200" s="41"/>
      <c r="PA200" s="41"/>
      <c r="PB200" s="41"/>
      <c r="PC200" s="41"/>
      <c r="PD200" s="41"/>
      <c r="PE200" s="41"/>
      <c r="PF200" s="41"/>
      <c r="PG200" s="41"/>
      <c r="PH200" s="41"/>
      <c r="PI200" s="41"/>
      <c r="PJ200" s="41"/>
      <c r="PK200" s="41"/>
      <c r="PL200" s="41"/>
      <c r="PM200" s="41"/>
      <c r="PN200" s="41"/>
      <c r="PO200" s="41"/>
      <c r="PP200" s="41"/>
      <c r="PQ200" s="41"/>
      <c r="PR200" s="41"/>
      <c r="PS200" s="41"/>
      <c r="PT200" s="41"/>
      <c r="PU200" s="41"/>
      <c r="PV200" s="41"/>
      <c r="PW200" s="41"/>
      <c r="PX200" s="41"/>
      <c r="PY200" s="41"/>
      <c r="PZ200" s="41"/>
      <c r="QA200" s="41"/>
      <c r="QB200" s="41"/>
      <c r="QC200" s="41"/>
      <c r="QD200" s="41"/>
      <c r="QE200" s="41"/>
      <c r="QF200" s="41"/>
      <c r="QG200" s="41"/>
      <c r="QH200" s="41"/>
      <c r="QI200" s="41"/>
      <c r="QJ200" s="41"/>
      <c r="QK200" s="41"/>
      <c r="QL200" s="41"/>
      <c r="QM200" s="41"/>
      <c r="QN200" s="41"/>
      <c r="QO200" s="41"/>
      <c r="QP200" s="41"/>
      <c r="QQ200" s="41"/>
      <c r="QR200" s="41"/>
      <c r="QS200" s="41"/>
      <c r="QT200" s="41"/>
      <c r="QU200" s="41"/>
      <c r="QV200" s="41"/>
      <c r="QW200" s="41"/>
      <c r="QX200" s="41"/>
      <c r="QY200" s="41"/>
      <c r="QZ200" s="41"/>
      <c r="RA200" s="41"/>
      <c r="RB200" s="41"/>
      <c r="RC200" s="41"/>
      <c r="RD200" s="41"/>
      <c r="RE200" s="41"/>
      <c r="RF200" s="41"/>
      <c r="RG200" s="41"/>
      <c r="RH200" s="41"/>
      <c r="RI200" s="41"/>
      <c r="RJ200" s="41"/>
      <c r="RK200" s="41"/>
      <c r="RL200" s="41"/>
      <c r="RM200" s="41"/>
      <c r="RN200" s="41"/>
      <c r="RO200" s="41"/>
      <c r="RP200" s="41"/>
      <c r="RQ200" s="41"/>
      <c r="RR200" s="41"/>
      <c r="RS200" s="41"/>
      <c r="RT200" s="41"/>
      <c r="RU200" s="41"/>
      <c r="RV200" s="41"/>
      <c r="RW200" s="41"/>
      <c r="RX200" s="41"/>
      <c r="RY200" s="41"/>
      <c r="RZ200" s="41"/>
      <c r="SA200" s="41"/>
      <c r="SB200" s="41"/>
      <c r="SC200" s="41"/>
      <c r="SD200" s="41"/>
      <c r="SE200" s="41"/>
      <c r="SF200" s="41"/>
      <c r="SG200" s="41"/>
      <c r="SH200" s="41"/>
      <c r="SI200" s="41"/>
      <c r="SJ200" s="41"/>
      <c r="SK200" s="41"/>
      <c r="SL200" s="41"/>
      <c r="SM200" s="41"/>
      <c r="SN200" s="41"/>
      <c r="SO200" s="41"/>
      <c r="SP200" s="41"/>
      <c r="SQ200" s="41"/>
      <c r="SR200" s="41"/>
      <c r="SS200" s="41"/>
      <c r="ST200" s="41"/>
      <c r="SU200" s="41"/>
      <c r="SV200" s="41"/>
      <c r="SW200" s="41"/>
      <c r="SX200" s="41"/>
      <c r="SY200" s="41"/>
      <c r="SZ200" s="41"/>
      <c r="TA200" s="41"/>
      <c r="TB200" s="41"/>
      <c r="TC200" s="41"/>
      <c r="TD200" s="41"/>
      <c r="TE200" s="41"/>
      <c r="TF200" s="41"/>
      <c r="TG200" s="41"/>
      <c r="TH200" s="41"/>
      <c r="TI200" s="41"/>
      <c r="TJ200" s="41"/>
      <c r="TK200" s="41"/>
      <c r="TL200" s="41"/>
      <c r="TM200" s="41"/>
      <c r="TN200" s="41"/>
      <c r="TO200" s="41"/>
      <c r="TP200" s="41"/>
      <c r="TQ200" s="41"/>
      <c r="TR200" s="41"/>
      <c r="TS200" s="41"/>
      <c r="TT200" s="41"/>
      <c r="TU200" s="41"/>
      <c r="TV200" s="41"/>
      <c r="TW200" s="41"/>
      <c r="TX200" s="41"/>
      <c r="TY200" s="41"/>
      <c r="TZ200" s="41"/>
      <c r="UA200" s="41"/>
      <c r="UB200" s="41"/>
      <c r="UC200" s="41"/>
      <c r="UD200" s="41"/>
      <c r="UE200" s="41"/>
      <c r="UF200" s="41"/>
      <c r="UG200" s="41"/>
      <c r="UH200" s="41"/>
      <c r="UI200" s="41"/>
      <c r="UJ200" s="41"/>
      <c r="UK200" s="41"/>
      <c r="UL200" s="41"/>
    </row>
    <row r="201" spans="1:558" s="49" customFormat="1" ht="33.75" x14ac:dyDescent="0.2">
      <c r="A201" s="78">
        <v>77</v>
      </c>
      <c r="B201" s="76" t="s">
        <v>139</v>
      </c>
      <c r="C201" s="77" t="s">
        <v>20</v>
      </c>
      <c r="D201" s="74" t="s">
        <v>10</v>
      </c>
      <c r="E201" s="37" t="s">
        <v>48</v>
      </c>
      <c r="F201" s="37" t="s">
        <v>8</v>
      </c>
      <c r="G201" s="5">
        <f t="shared" si="66"/>
        <v>0</v>
      </c>
      <c r="H201" s="36">
        <f>H202</f>
        <v>0</v>
      </c>
      <c r="I201" s="5">
        <f>I202</f>
        <v>0</v>
      </c>
      <c r="J201" s="5">
        <f>J202</f>
        <v>0</v>
      </c>
      <c r="K201" s="5">
        <f>K202</f>
        <v>0</v>
      </c>
      <c r="L201" s="5">
        <f>L202</f>
        <v>0</v>
      </c>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c r="BI201" s="41"/>
      <c r="BJ201" s="41"/>
      <c r="BK201" s="41"/>
      <c r="BL201" s="41"/>
      <c r="BM201" s="41"/>
      <c r="BN201" s="41"/>
      <c r="BO201" s="41"/>
      <c r="BP201" s="41"/>
      <c r="BQ201" s="41"/>
      <c r="BR201" s="41"/>
      <c r="BS201" s="41"/>
      <c r="BT201" s="41"/>
      <c r="BU201" s="41"/>
      <c r="BV201" s="41"/>
      <c r="BW201" s="41"/>
      <c r="BX201" s="41"/>
      <c r="BY201" s="41"/>
      <c r="BZ201" s="41"/>
      <c r="CA201" s="41"/>
      <c r="CB201" s="41"/>
      <c r="CC201" s="41"/>
      <c r="CD201" s="41"/>
      <c r="CE201" s="41"/>
      <c r="CF201" s="41"/>
      <c r="CG201" s="41"/>
      <c r="CH201" s="41"/>
      <c r="CI201" s="41"/>
      <c r="CJ201" s="41"/>
      <c r="CK201" s="41"/>
      <c r="CL201" s="41"/>
      <c r="CM201" s="41"/>
      <c r="CN201" s="41"/>
      <c r="CO201" s="41"/>
      <c r="CP201" s="41"/>
      <c r="CQ201" s="41"/>
      <c r="CR201" s="41"/>
      <c r="CS201" s="41"/>
      <c r="CT201" s="41"/>
      <c r="CU201" s="41"/>
      <c r="CV201" s="41"/>
      <c r="CW201" s="41"/>
      <c r="CX201" s="41"/>
      <c r="CY201" s="41"/>
      <c r="CZ201" s="41"/>
      <c r="DA201" s="41"/>
      <c r="DB201" s="41"/>
      <c r="DC201" s="41"/>
      <c r="DD201" s="41"/>
      <c r="DE201" s="41"/>
      <c r="DF201" s="41"/>
      <c r="DG201" s="41"/>
      <c r="DH201" s="41"/>
      <c r="DI201" s="41"/>
      <c r="DJ201" s="41"/>
      <c r="DK201" s="41"/>
      <c r="DL201" s="41"/>
      <c r="DM201" s="41"/>
      <c r="DN201" s="41"/>
      <c r="DO201" s="41"/>
      <c r="DP201" s="41"/>
      <c r="DQ201" s="41"/>
      <c r="DR201" s="41"/>
      <c r="DS201" s="41"/>
      <c r="DT201" s="41"/>
      <c r="DU201" s="41"/>
      <c r="DV201" s="41"/>
      <c r="DW201" s="41"/>
      <c r="DX201" s="41"/>
      <c r="DY201" s="41"/>
      <c r="DZ201" s="41"/>
      <c r="EA201" s="41"/>
      <c r="EB201" s="41"/>
      <c r="EC201" s="41"/>
      <c r="ED201" s="41"/>
      <c r="EE201" s="41"/>
      <c r="EF201" s="41"/>
      <c r="EG201" s="41"/>
      <c r="EH201" s="41"/>
      <c r="EI201" s="41"/>
      <c r="EJ201" s="41"/>
      <c r="EK201" s="41"/>
      <c r="EL201" s="41"/>
      <c r="EM201" s="41"/>
      <c r="EN201" s="41"/>
      <c r="EO201" s="41"/>
      <c r="EP201" s="41"/>
      <c r="EQ201" s="41"/>
      <c r="ER201" s="41"/>
      <c r="ES201" s="41"/>
      <c r="ET201" s="41"/>
      <c r="EU201" s="41"/>
      <c r="EV201" s="41"/>
      <c r="EW201" s="41"/>
      <c r="EX201" s="41"/>
      <c r="EY201" s="41"/>
      <c r="EZ201" s="41"/>
      <c r="FA201" s="41"/>
      <c r="FB201" s="41"/>
      <c r="FC201" s="41"/>
      <c r="FD201" s="41"/>
      <c r="FE201" s="41"/>
      <c r="FF201" s="41"/>
      <c r="FG201" s="41"/>
      <c r="FH201" s="41"/>
      <c r="FI201" s="41"/>
      <c r="FJ201" s="41"/>
      <c r="FK201" s="41"/>
      <c r="FL201" s="41"/>
      <c r="FM201" s="41"/>
      <c r="FN201" s="41"/>
      <c r="FO201" s="41"/>
      <c r="FP201" s="41"/>
      <c r="FQ201" s="41"/>
      <c r="FR201" s="41"/>
      <c r="FS201" s="41"/>
      <c r="FT201" s="41"/>
      <c r="FU201" s="41"/>
      <c r="FV201" s="41"/>
      <c r="FW201" s="41"/>
      <c r="FX201" s="41"/>
      <c r="FY201" s="41"/>
      <c r="FZ201" s="41"/>
      <c r="GA201" s="41"/>
      <c r="GB201" s="41"/>
      <c r="GC201" s="41"/>
      <c r="GD201" s="41"/>
      <c r="GE201" s="41"/>
      <c r="GF201" s="41"/>
      <c r="GG201" s="41"/>
      <c r="GH201" s="41"/>
      <c r="GI201" s="41"/>
      <c r="GJ201" s="41"/>
      <c r="GK201" s="41"/>
      <c r="GL201" s="41"/>
      <c r="GM201" s="41"/>
      <c r="GN201" s="41"/>
      <c r="GO201" s="41"/>
      <c r="GP201" s="41"/>
      <c r="GQ201" s="41"/>
      <c r="GR201" s="41"/>
      <c r="GS201" s="41"/>
      <c r="GT201" s="41"/>
      <c r="GU201" s="41"/>
      <c r="GV201" s="41"/>
      <c r="GW201" s="41"/>
      <c r="GX201" s="41"/>
      <c r="GY201" s="41"/>
      <c r="GZ201" s="41"/>
      <c r="HA201" s="41"/>
      <c r="HB201" s="41"/>
      <c r="HC201" s="41"/>
      <c r="HD201" s="41"/>
      <c r="HE201" s="41"/>
      <c r="HF201" s="41"/>
      <c r="HG201" s="41"/>
      <c r="HH201" s="41"/>
      <c r="HI201" s="41"/>
      <c r="HJ201" s="41"/>
      <c r="HK201" s="41"/>
      <c r="HL201" s="41"/>
      <c r="HM201" s="41"/>
      <c r="HN201" s="41"/>
      <c r="HO201" s="41"/>
      <c r="HP201" s="41"/>
      <c r="HQ201" s="41"/>
      <c r="HR201" s="41"/>
      <c r="HS201" s="41"/>
      <c r="HT201" s="41"/>
      <c r="HU201" s="41"/>
      <c r="HV201" s="41"/>
      <c r="HW201" s="41"/>
      <c r="HX201" s="41"/>
      <c r="HY201" s="41"/>
      <c r="HZ201" s="41"/>
      <c r="IA201" s="41"/>
      <c r="IB201" s="41"/>
      <c r="IC201" s="41"/>
      <c r="ID201" s="41"/>
      <c r="IE201" s="41"/>
      <c r="IF201" s="41"/>
      <c r="IG201" s="41"/>
      <c r="IH201" s="41"/>
      <c r="II201" s="41"/>
      <c r="IJ201" s="41"/>
      <c r="IK201" s="41"/>
      <c r="IL201" s="41"/>
      <c r="IM201" s="41"/>
      <c r="IN201" s="41"/>
      <c r="IO201" s="41"/>
      <c r="IP201" s="41"/>
      <c r="IQ201" s="41"/>
      <c r="IR201" s="41"/>
      <c r="IS201" s="41"/>
      <c r="IT201" s="41"/>
      <c r="IU201" s="41"/>
      <c r="IV201" s="41"/>
      <c r="IW201" s="41"/>
      <c r="IX201" s="41"/>
      <c r="IY201" s="41"/>
      <c r="IZ201" s="41"/>
      <c r="JA201" s="41"/>
      <c r="JB201" s="41"/>
      <c r="JC201" s="41"/>
      <c r="JD201" s="41"/>
      <c r="JE201" s="41"/>
      <c r="JF201" s="41"/>
      <c r="JG201" s="41"/>
      <c r="JH201" s="41"/>
      <c r="JI201" s="41"/>
      <c r="JJ201" s="41"/>
      <c r="JK201" s="41"/>
      <c r="JL201" s="41"/>
      <c r="JM201" s="41"/>
      <c r="JN201" s="41"/>
      <c r="JO201" s="41"/>
      <c r="JP201" s="41"/>
      <c r="JQ201" s="41"/>
      <c r="JR201" s="41"/>
      <c r="JS201" s="41"/>
      <c r="JT201" s="41"/>
      <c r="JU201" s="41"/>
      <c r="JV201" s="41"/>
      <c r="JW201" s="41"/>
      <c r="JX201" s="41"/>
      <c r="JY201" s="41"/>
      <c r="JZ201" s="41"/>
      <c r="KA201" s="41"/>
      <c r="KB201" s="41"/>
      <c r="KC201" s="41"/>
      <c r="KD201" s="41"/>
      <c r="KE201" s="41"/>
      <c r="KF201" s="41"/>
      <c r="KG201" s="41"/>
      <c r="KH201" s="41"/>
      <c r="KI201" s="41"/>
      <c r="KJ201" s="41"/>
      <c r="KK201" s="41"/>
      <c r="KL201" s="41"/>
      <c r="KM201" s="41"/>
      <c r="KN201" s="41"/>
      <c r="KO201" s="41"/>
      <c r="KP201" s="41"/>
      <c r="KQ201" s="41"/>
      <c r="KR201" s="41"/>
      <c r="KS201" s="41"/>
      <c r="KT201" s="41"/>
      <c r="KU201" s="41"/>
      <c r="KV201" s="41"/>
      <c r="KW201" s="41"/>
      <c r="KX201" s="41"/>
      <c r="KY201" s="41"/>
      <c r="KZ201" s="41"/>
      <c r="LA201" s="41"/>
      <c r="LB201" s="41"/>
      <c r="LC201" s="41"/>
      <c r="LD201" s="41"/>
      <c r="LE201" s="41"/>
      <c r="LF201" s="41"/>
      <c r="LG201" s="41"/>
      <c r="LH201" s="41"/>
      <c r="LI201" s="41"/>
      <c r="LJ201" s="41"/>
      <c r="LK201" s="41"/>
      <c r="LL201" s="41"/>
      <c r="LM201" s="41"/>
      <c r="LN201" s="41"/>
      <c r="LO201" s="41"/>
      <c r="LP201" s="41"/>
      <c r="LQ201" s="41"/>
      <c r="LR201" s="41"/>
      <c r="LS201" s="41"/>
      <c r="LT201" s="41"/>
      <c r="LU201" s="41"/>
      <c r="LV201" s="41"/>
      <c r="LW201" s="41"/>
      <c r="LX201" s="41"/>
      <c r="LY201" s="41"/>
      <c r="LZ201" s="41"/>
      <c r="MA201" s="41"/>
      <c r="MB201" s="41"/>
      <c r="MC201" s="41"/>
      <c r="MD201" s="41"/>
      <c r="ME201" s="41"/>
      <c r="MF201" s="41"/>
      <c r="MG201" s="41"/>
      <c r="MH201" s="41"/>
      <c r="MI201" s="41"/>
      <c r="MJ201" s="41"/>
      <c r="MK201" s="41"/>
      <c r="ML201" s="41"/>
      <c r="MM201" s="41"/>
      <c r="MN201" s="41"/>
      <c r="MO201" s="41"/>
      <c r="MP201" s="41"/>
      <c r="MQ201" s="41"/>
      <c r="MR201" s="41"/>
      <c r="MS201" s="41"/>
      <c r="MT201" s="41"/>
      <c r="MU201" s="41"/>
      <c r="MV201" s="41"/>
      <c r="MW201" s="41"/>
      <c r="MX201" s="41"/>
      <c r="MY201" s="41"/>
      <c r="MZ201" s="41"/>
      <c r="NA201" s="41"/>
      <c r="NB201" s="41"/>
      <c r="NC201" s="41"/>
      <c r="ND201" s="41"/>
      <c r="NE201" s="41"/>
      <c r="NF201" s="41"/>
      <c r="NG201" s="41"/>
      <c r="NH201" s="41"/>
      <c r="NI201" s="41"/>
      <c r="NJ201" s="41"/>
      <c r="NK201" s="41"/>
      <c r="NL201" s="41"/>
      <c r="NM201" s="41"/>
      <c r="NN201" s="41"/>
      <c r="NO201" s="41"/>
      <c r="NP201" s="41"/>
      <c r="NQ201" s="41"/>
      <c r="NR201" s="41"/>
      <c r="NS201" s="41"/>
      <c r="NT201" s="41"/>
      <c r="NU201" s="41"/>
      <c r="NV201" s="41"/>
      <c r="NW201" s="41"/>
      <c r="NX201" s="41"/>
      <c r="NY201" s="41"/>
      <c r="NZ201" s="41"/>
      <c r="OA201" s="41"/>
      <c r="OB201" s="41"/>
      <c r="OC201" s="41"/>
      <c r="OD201" s="41"/>
      <c r="OE201" s="41"/>
      <c r="OF201" s="41"/>
      <c r="OG201" s="41"/>
      <c r="OH201" s="41"/>
      <c r="OI201" s="41"/>
      <c r="OJ201" s="41"/>
      <c r="OK201" s="41"/>
      <c r="OL201" s="41"/>
      <c r="OM201" s="41"/>
      <c r="ON201" s="41"/>
      <c r="OO201" s="41"/>
      <c r="OP201" s="41"/>
      <c r="OQ201" s="41"/>
      <c r="OR201" s="41"/>
      <c r="OS201" s="41"/>
      <c r="OT201" s="41"/>
      <c r="OU201" s="41"/>
      <c r="OV201" s="41"/>
      <c r="OW201" s="41"/>
      <c r="OX201" s="41"/>
      <c r="OY201" s="41"/>
      <c r="OZ201" s="41"/>
      <c r="PA201" s="41"/>
      <c r="PB201" s="41"/>
      <c r="PC201" s="41"/>
      <c r="PD201" s="41"/>
      <c r="PE201" s="41"/>
      <c r="PF201" s="41"/>
      <c r="PG201" s="41"/>
      <c r="PH201" s="41"/>
      <c r="PI201" s="41"/>
      <c r="PJ201" s="41"/>
      <c r="PK201" s="41"/>
      <c r="PL201" s="41"/>
      <c r="PM201" s="41"/>
      <c r="PN201" s="41"/>
      <c r="PO201" s="41"/>
      <c r="PP201" s="41"/>
      <c r="PQ201" s="41"/>
      <c r="PR201" s="41"/>
      <c r="PS201" s="41"/>
      <c r="PT201" s="41"/>
      <c r="PU201" s="41"/>
      <c r="PV201" s="41"/>
      <c r="PW201" s="41"/>
      <c r="PX201" s="41"/>
      <c r="PY201" s="41"/>
      <c r="PZ201" s="41"/>
      <c r="QA201" s="41"/>
      <c r="QB201" s="41"/>
      <c r="QC201" s="41"/>
      <c r="QD201" s="41"/>
      <c r="QE201" s="41"/>
      <c r="QF201" s="41"/>
      <c r="QG201" s="41"/>
      <c r="QH201" s="41"/>
      <c r="QI201" s="41"/>
      <c r="QJ201" s="41"/>
      <c r="QK201" s="41"/>
      <c r="QL201" s="41"/>
      <c r="QM201" s="41"/>
      <c r="QN201" s="41"/>
      <c r="QO201" s="41"/>
      <c r="QP201" s="41"/>
      <c r="QQ201" s="41"/>
      <c r="QR201" s="41"/>
      <c r="QS201" s="41"/>
      <c r="QT201" s="41"/>
      <c r="QU201" s="41"/>
      <c r="QV201" s="41"/>
      <c r="QW201" s="41"/>
      <c r="QX201" s="41"/>
      <c r="QY201" s="41"/>
      <c r="QZ201" s="41"/>
      <c r="RA201" s="41"/>
      <c r="RB201" s="41"/>
      <c r="RC201" s="41"/>
      <c r="RD201" s="41"/>
      <c r="RE201" s="41"/>
      <c r="RF201" s="41"/>
      <c r="RG201" s="41"/>
      <c r="RH201" s="41"/>
      <c r="RI201" s="41"/>
      <c r="RJ201" s="41"/>
      <c r="RK201" s="41"/>
      <c r="RL201" s="41"/>
      <c r="RM201" s="41"/>
      <c r="RN201" s="41"/>
      <c r="RO201" s="41"/>
      <c r="RP201" s="41"/>
      <c r="RQ201" s="41"/>
      <c r="RR201" s="41"/>
      <c r="RS201" s="41"/>
      <c r="RT201" s="41"/>
      <c r="RU201" s="41"/>
      <c r="RV201" s="41"/>
      <c r="RW201" s="41"/>
      <c r="RX201" s="41"/>
      <c r="RY201" s="41"/>
      <c r="RZ201" s="41"/>
      <c r="SA201" s="41"/>
      <c r="SB201" s="41"/>
      <c r="SC201" s="41"/>
      <c r="SD201" s="41"/>
      <c r="SE201" s="41"/>
      <c r="SF201" s="41"/>
      <c r="SG201" s="41"/>
      <c r="SH201" s="41"/>
      <c r="SI201" s="41"/>
      <c r="SJ201" s="41"/>
      <c r="SK201" s="41"/>
      <c r="SL201" s="41"/>
      <c r="SM201" s="41"/>
      <c r="SN201" s="41"/>
      <c r="SO201" s="41"/>
      <c r="SP201" s="41"/>
      <c r="SQ201" s="41"/>
      <c r="SR201" s="41"/>
      <c r="SS201" s="41"/>
      <c r="ST201" s="41"/>
      <c r="SU201" s="41"/>
      <c r="SV201" s="41"/>
      <c r="SW201" s="41"/>
      <c r="SX201" s="41"/>
      <c r="SY201" s="41"/>
      <c r="SZ201" s="41"/>
      <c r="TA201" s="41"/>
      <c r="TB201" s="41"/>
      <c r="TC201" s="41"/>
      <c r="TD201" s="41"/>
      <c r="TE201" s="41"/>
      <c r="TF201" s="41"/>
      <c r="TG201" s="41"/>
      <c r="TH201" s="41"/>
      <c r="TI201" s="41"/>
      <c r="TJ201" s="41"/>
      <c r="TK201" s="41"/>
      <c r="TL201" s="41"/>
      <c r="TM201" s="41"/>
      <c r="TN201" s="41"/>
      <c r="TO201" s="41"/>
      <c r="TP201" s="41"/>
      <c r="TQ201" s="41"/>
      <c r="TR201" s="41"/>
      <c r="TS201" s="41"/>
      <c r="TT201" s="41"/>
      <c r="TU201" s="41"/>
      <c r="TV201" s="41"/>
      <c r="TW201" s="41"/>
      <c r="TX201" s="41"/>
      <c r="TY201" s="41"/>
      <c r="TZ201" s="41"/>
      <c r="UA201" s="41"/>
      <c r="UB201" s="41"/>
      <c r="UC201" s="41"/>
      <c r="UD201" s="41"/>
      <c r="UE201" s="41"/>
      <c r="UF201" s="41"/>
      <c r="UG201" s="41"/>
      <c r="UH201" s="41"/>
      <c r="UI201" s="41"/>
      <c r="UJ201" s="41"/>
      <c r="UK201" s="41"/>
      <c r="UL201" s="41"/>
    </row>
    <row r="202" spans="1:558" s="49" customFormat="1" ht="33.75" x14ac:dyDescent="0.2">
      <c r="A202" s="78">
        <v>78</v>
      </c>
      <c r="B202" s="76" t="s">
        <v>140</v>
      </c>
      <c r="C202" s="76" t="s">
        <v>20</v>
      </c>
      <c r="D202" s="74" t="s">
        <v>10</v>
      </c>
      <c r="E202" s="42">
        <v>741</v>
      </c>
      <c r="F202" s="37" t="s">
        <v>8</v>
      </c>
      <c r="G202" s="5">
        <f t="shared" si="66"/>
        <v>0</v>
      </c>
      <c r="H202" s="36">
        <v>0</v>
      </c>
      <c r="I202" s="5">
        <v>0</v>
      </c>
      <c r="J202" s="5">
        <v>0</v>
      </c>
      <c r="K202" s="5">
        <v>0</v>
      </c>
      <c r="L202" s="5">
        <v>0</v>
      </c>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c r="BI202" s="41"/>
      <c r="BJ202" s="41"/>
      <c r="BK202" s="41"/>
      <c r="BL202" s="41"/>
      <c r="BM202" s="41"/>
      <c r="BN202" s="41"/>
      <c r="BO202" s="41"/>
      <c r="BP202" s="41"/>
      <c r="BQ202" s="41"/>
      <c r="BR202" s="41"/>
      <c r="BS202" s="41"/>
      <c r="BT202" s="41"/>
      <c r="BU202" s="41"/>
      <c r="BV202" s="41"/>
      <c r="BW202" s="41"/>
      <c r="BX202" s="41"/>
      <c r="BY202" s="41"/>
      <c r="BZ202" s="41"/>
      <c r="CA202" s="41"/>
      <c r="CB202" s="41"/>
      <c r="CC202" s="41"/>
      <c r="CD202" s="41"/>
      <c r="CE202" s="41"/>
      <c r="CF202" s="41"/>
      <c r="CG202" s="41"/>
      <c r="CH202" s="41"/>
      <c r="CI202" s="41"/>
      <c r="CJ202" s="41"/>
      <c r="CK202" s="41"/>
      <c r="CL202" s="41"/>
      <c r="CM202" s="41"/>
      <c r="CN202" s="41"/>
      <c r="CO202" s="41"/>
      <c r="CP202" s="41"/>
      <c r="CQ202" s="41"/>
      <c r="CR202" s="41"/>
      <c r="CS202" s="41"/>
      <c r="CT202" s="41"/>
      <c r="CU202" s="41"/>
      <c r="CV202" s="41"/>
      <c r="CW202" s="41"/>
      <c r="CX202" s="41"/>
      <c r="CY202" s="41"/>
      <c r="CZ202" s="41"/>
      <c r="DA202" s="41"/>
      <c r="DB202" s="41"/>
      <c r="DC202" s="41"/>
      <c r="DD202" s="41"/>
      <c r="DE202" s="41"/>
      <c r="DF202" s="41"/>
      <c r="DG202" s="41"/>
      <c r="DH202" s="41"/>
      <c r="DI202" s="41"/>
      <c r="DJ202" s="41"/>
      <c r="DK202" s="41"/>
      <c r="DL202" s="41"/>
      <c r="DM202" s="41"/>
      <c r="DN202" s="41"/>
      <c r="DO202" s="41"/>
      <c r="DP202" s="41"/>
      <c r="DQ202" s="41"/>
      <c r="DR202" s="41"/>
      <c r="DS202" s="41"/>
      <c r="DT202" s="41"/>
      <c r="DU202" s="41"/>
      <c r="DV202" s="41"/>
      <c r="DW202" s="41"/>
      <c r="DX202" s="41"/>
      <c r="DY202" s="41"/>
      <c r="DZ202" s="41"/>
      <c r="EA202" s="41"/>
      <c r="EB202" s="41"/>
      <c r="EC202" s="41"/>
      <c r="ED202" s="41"/>
      <c r="EE202" s="41"/>
      <c r="EF202" s="41"/>
      <c r="EG202" s="41"/>
      <c r="EH202" s="41"/>
      <c r="EI202" s="41"/>
      <c r="EJ202" s="41"/>
      <c r="EK202" s="41"/>
      <c r="EL202" s="41"/>
      <c r="EM202" s="41"/>
      <c r="EN202" s="41"/>
      <c r="EO202" s="41"/>
      <c r="EP202" s="41"/>
      <c r="EQ202" s="41"/>
      <c r="ER202" s="41"/>
      <c r="ES202" s="41"/>
      <c r="ET202" s="41"/>
      <c r="EU202" s="41"/>
      <c r="EV202" s="41"/>
      <c r="EW202" s="41"/>
      <c r="EX202" s="41"/>
      <c r="EY202" s="41"/>
      <c r="EZ202" s="41"/>
      <c r="FA202" s="41"/>
      <c r="FB202" s="41"/>
      <c r="FC202" s="41"/>
      <c r="FD202" s="41"/>
      <c r="FE202" s="41"/>
      <c r="FF202" s="41"/>
      <c r="FG202" s="41"/>
      <c r="FH202" s="41"/>
      <c r="FI202" s="41"/>
      <c r="FJ202" s="41"/>
      <c r="FK202" s="41"/>
      <c r="FL202" s="41"/>
      <c r="FM202" s="41"/>
      <c r="FN202" s="41"/>
      <c r="FO202" s="41"/>
      <c r="FP202" s="41"/>
      <c r="FQ202" s="41"/>
      <c r="FR202" s="41"/>
      <c r="FS202" s="41"/>
      <c r="FT202" s="41"/>
      <c r="FU202" s="41"/>
      <c r="FV202" s="41"/>
      <c r="FW202" s="41"/>
      <c r="FX202" s="41"/>
      <c r="FY202" s="41"/>
      <c r="FZ202" s="41"/>
      <c r="GA202" s="41"/>
      <c r="GB202" s="41"/>
      <c r="GC202" s="41"/>
      <c r="GD202" s="41"/>
      <c r="GE202" s="41"/>
      <c r="GF202" s="41"/>
      <c r="GG202" s="41"/>
      <c r="GH202" s="41"/>
      <c r="GI202" s="41"/>
      <c r="GJ202" s="41"/>
      <c r="GK202" s="41"/>
      <c r="GL202" s="41"/>
      <c r="GM202" s="41"/>
      <c r="GN202" s="41"/>
      <c r="GO202" s="41"/>
      <c r="GP202" s="41"/>
      <c r="GQ202" s="41"/>
      <c r="GR202" s="41"/>
      <c r="GS202" s="41"/>
      <c r="GT202" s="41"/>
      <c r="GU202" s="41"/>
      <c r="GV202" s="41"/>
      <c r="GW202" s="41"/>
      <c r="GX202" s="41"/>
      <c r="GY202" s="41"/>
      <c r="GZ202" s="41"/>
      <c r="HA202" s="41"/>
      <c r="HB202" s="41"/>
      <c r="HC202" s="41"/>
      <c r="HD202" s="41"/>
      <c r="HE202" s="41"/>
      <c r="HF202" s="41"/>
      <c r="HG202" s="41"/>
      <c r="HH202" s="41"/>
      <c r="HI202" s="41"/>
      <c r="HJ202" s="41"/>
      <c r="HK202" s="41"/>
      <c r="HL202" s="41"/>
      <c r="HM202" s="41"/>
      <c r="HN202" s="41"/>
      <c r="HO202" s="41"/>
      <c r="HP202" s="41"/>
      <c r="HQ202" s="41"/>
      <c r="HR202" s="41"/>
      <c r="HS202" s="41"/>
      <c r="HT202" s="41"/>
      <c r="HU202" s="41"/>
      <c r="HV202" s="41"/>
      <c r="HW202" s="41"/>
      <c r="HX202" s="41"/>
      <c r="HY202" s="41"/>
      <c r="HZ202" s="41"/>
      <c r="IA202" s="41"/>
      <c r="IB202" s="41"/>
      <c r="IC202" s="41"/>
      <c r="ID202" s="41"/>
      <c r="IE202" s="41"/>
      <c r="IF202" s="41"/>
      <c r="IG202" s="41"/>
      <c r="IH202" s="41"/>
      <c r="II202" s="41"/>
      <c r="IJ202" s="41"/>
      <c r="IK202" s="41"/>
      <c r="IL202" s="41"/>
      <c r="IM202" s="41"/>
      <c r="IN202" s="41"/>
      <c r="IO202" s="41"/>
      <c r="IP202" s="41"/>
      <c r="IQ202" s="41"/>
      <c r="IR202" s="41"/>
      <c r="IS202" s="41"/>
      <c r="IT202" s="41"/>
      <c r="IU202" s="41"/>
      <c r="IV202" s="41"/>
      <c r="IW202" s="41"/>
      <c r="IX202" s="41"/>
      <c r="IY202" s="41"/>
      <c r="IZ202" s="41"/>
      <c r="JA202" s="41"/>
      <c r="JB202" s="41"/>
      <c r="JC202" s="41"/>
      <c r="JD202" s="41"/>
      <c r="JE202" s="41"/>
      <c r="JF202" s="41"/>
      <c r="JG202" s="41"/>
      <c r="JH202" s="41"/>
      <c r="JI202" s="41"/>
      <c r="JJ202" s="41"/>
      <c r="JK202" s="41"/>
      <c r="JL202" s="41"/>
      <c r="JM202" s="41"/>
      <c r="JN202" s="41"/>
      <c r="JO202" s="41"/>
      <c r="JP202" s="41"/>
      <c r="JQ202" s="41"/>
      <c r="JR202" s="41"/>
      <c r="JS202" s="41"/>
      <c r="JT202" s="41"/>
      <c r="JU202" s="41"/>
      <c r="JV202" s="41"/>
      <c r="JW202" s="41"/>
      <c r="JX202" s="41"/>
      <c r="JY202" s="41"/>
      <c r="JZ202" s="41"/>
      <c r="KA202" s="41"/>
      <c r="KB202" s="41"/>
      <c r="KC202" s="41"/>
      <c r="KD202" s="41"/>
      <c r="KE202" s="41"/>
      <c r="KF202" s="41"/>
      <c r="KG202" s="41"/>
      <c r="KH202" s="41"/>
      <c r="KI202" s="41"/>
      <c r="KJ202" s="41"/>
      <c r="KK202" s="41"/>
      <c r="KL202" s="41"/>
      <c r="KM202" s="41"/>
      <c r="KN202" s="41"/>
      <c r="KO202" s="41"/>
      <c r="KP202" s="41"/>
      <c r="KQ202" s="41"/>
      <c r="KR202" s="41"/>
      <c r="KS202" s="41"/>
      <c r="KT202" s="41"/>
      <c r="KU202" s="41"/>
      <c r="KV202" s="41"/>
      <c r="KW202" s="41"/>
      <c r="KX202" s="41"/>
      <c r="KY202" s="41"/>
      <c r="KZ202" s="41"/>
      <c r="LA202" s="41"/>
      <c r="LB202" s="41"/>
      <c r="LC202" s="41"/>
      <c r="LD202" s="41"/>
      <c r="LE202" s="41"/>
      <c r="LF202" s="41"/>
      <c r="LG202" s="41"/>
      <c r="LH202" s="41"/>
      <c r="LI202" s="41"/>
      <c r="LJ202" s="41"/>
      <c r="LK202" s="41"/>
      <c r="LL202" s="41"/>
      <c r="LM202" s="41"/>
      <c r="LN202" s="41"/>
      <c r="LO202" s="41"/>
      <c r="LP202" s="41"/>
      <c r="LQ202" s="41"/>
      <c r="LR202" s="41"/>
      <c r="LS202" s="41"/>
      <c r="LT202" s="41"/>
      <c r="LU202" s="41"/>
      <c r="LV202" s="41"/>
      <c r="LW202" s="41"/>
      <c r="LX202" s="41"/>
      <c r="LY202" s="41"/>
      <c r="LZ202" s="41"/>
      <c r="MA202" s="41"/>
      <c r="MB202" s="41"/>
      <c r="MC202" s="41"/>
      <c r="MD202" s="41"/>
      <c r="ME202" s="41"/>
      <c r="MF202" s="41"/>
      <c r="MG202" s="41"/>
      <c r="MH202" s="41"/>
      <c r="MI202" s="41"/>
      <c r="MJ202" s="41"/>
      <c r="MK202" s="41"/>
      <c r="ML202" s="41"/>
      <c r="MM202" s="41"/>
      <c r="MN202" s="41"/>
      <c r="MO202" s="41"/>
      <c r="MP202" s="41"/>
      <c r="MQ202" s="41"/>
      <c r="MR202" s="41"/>
      <c r="MS202" s="41"/>
      <c r="MT202" s="41"/>
      <c r="MU202" s="41"/>
      <c r="MV202" s="41"/>
      <c r="MW202" s="41"/>
      <c r="MX202" s="41"/>
      <c r="MY202" s="41"/>
      <c r="MZ202" s="41"/>
      <c r="NA202" s="41"/>
      <c r="NB202" s="41"/>
      <c r="NC202" s="41"/>
      <c r="ND202" s="41"/>
      <c r="NE202" s="41"/>
      <c r="NF202" s="41"/>
      <c r="NG202" s="41"/>
      <c r="NH202" s="41"/>
      <c r="NI202" s="41"/>
      <c r="NJ202" s="41"/>
      <c r="NK202" s="41"/>
      <c r="NL202" s="41"/>
      <c r="NM202" s="41"/>
      <c r="NN202" s="41"/>
      <c r="NO202" s="41"/>
      <c r="NP202" s="41"/>
      <c r="NQ202" s="41"/>
      <c r="NR202" s="41"/>
      <c r="NS202" s="41"/>
      <c r="NT202" s="41"/>
      <c r="NU202" s="41"/>
      <c r="NV202" s="41"/>
      <c r="NW202" s="41"/>
      <c r="NX202" s="41"/>
      <c r="NY202" s="41"/>
      <c r="NZ202" s="41"/>
      <c r="OA202" s="41"/>
      <c r="OB202" s="41"/>
      <c r="OC202" s="41"/>
      <c r="OD202" s="41"/>
      <c r="OE202" s="41"/>
      <c r="OF202" s="41"/>
      <c r="OG202" s="41"/>
      <c r="OH202" s="41"/>
      <c r="OI202" s="41"/>
      <c r="OJ202" s="41"/>
      <c r="OK202" s="41"/>
      <c r="OL202" s="41"/>
      <c r="OM202" s="41"/>
      <c r="ON202" s="41"/>
      <c r="OO202" s="41"/>
      <c r="OP202" s="41"/>
      <c r="OQ202" s="41"/>
      <c r="OR202" s="41"/>
      <c r="OS202" s="41"/>
      <c r="OT202" s="41"/>
      <c r="OU202" s="41"/>
      <c r="OV202" s="41"/>
      <c r="OW202" s="41"/>
      <c r="OX202" s="41"/>
      <c r="OY202" s="41"/>
      <c r="OZ202" s="41"/>
      <c r="PA202" s="41"/>
      <c r="PB202" s="41"/>
      <c r="PC202" s="41"/>
      <c r="PD202" s="41"/>
      <c r="PE202" s="41"/>
      <c r="PF202" s="41"/>
      <c r="PG202" s="41"/>
      <c r="PH202" s="41"/>
      <c r="PI202" s="41"/>
      <c r="PJ202" s="41"/>
      <c r="PK202" s="41"/>
      <c r="PL202" s="41"/>
      <c r="PM202" s="41"/>
      <c r="PN202" s="41"/>
      <c r="PO202" s="41"/>
      <c r="PP202" s="41"/>
      <c r="PQ202" s="41"/>
      <c r="PR202" s="41"/>
      <c r="PS202" s="41"/>
      <c r="PT202" s="41"/>
      <c r="PU202" s="41"/>
      <c r="PV202" s="41"/>
      <c r="PW202" s="41"/>
      <c r="PX202" s="41"/>
      <c r="PY202" s="41"/>
      <c r="PZ202" s="41"/>
      <c r="QA202" s="41"/>
      <c r="QB202" s="41"/>
      <c r="QC202" s="41"/>
      <c r="QD202" s="41"/>
      <c r="QE202" s="41"/>
      <c r="QF202" s="41"/>
      <c r="QG202" s="41"/>
      <c r="QH202" s="41"/>
      <c r="QI202" s="41"/>
      <c r="QJ202" s="41"/>
      <c r="QK202" s="41"/>
      <c r="QL202" s="41"/>
      <c r="QM202" s="41"/>
      <c r="QN202" s="41"/>
      <c r="QO202" s="41"/>
      <c r="QP202" s="41"/>
      <c r="QQ202" s="41"/>
      <c r="QR202" s="41"/>
      <c r="QS202" s="41"/>
      <c r="QT202" s="41"/>
      <c r="QU202" s="41"/>
      <c r="QV202" s="41"/>
      <c r="QW202" s="41"/>
      <c r="QX202" s="41"/>
      <c r="QY202" s="41"/>
      <c r="QZ202" s="41"/>
      <c r="RA202" s="41"/>
      <c r="RB202" s="41"/>
      <c r="RC202" s="41"/>
      <c r="RD202" s="41"/>
      <c r="RE202" s="41"/>
      <c r="RF202" s="41"/>
      <c r="RG202" s="41"/>
      <c r="RH202" s="41"/>
      <c r="RI202" s="41"/>
      <c r="RJ202" s="41"/>
      <c r="RK202" s="41"/>
      <c r="RL202" s="41"/>
      <c r="RM202" s="41"/>
      <c r="RN202" s="41"/>
      <c r="RO202" s="41"/>
      <c r="RP202" s="41"/>
      <c r="RQ202" s="41"/>
      <c r="RR202" s="41"/>
      <c r="RS202" s="41"/>
      <c r="RT202" s="41"/>
      <c r="RU202" s="41"/>
      <c r="RV202" s="41"/>
      <c r="RW202" s="41"/>
      <c r="RX202" s="41"/>
      <c r="RY202" s="41"/>
      <c r="RZ202" s="41"/>
      <c r="SA202" s="41"/>
      <c r="SB202" s="41"/>
      <c r="SC202" s="41"/>
      <c r="SD202" s="41"/>
      <c r="SE202" s="41"/>
      <c r="SF202" s="41"/>
      <c r="SG202" s="41"/>
      <c r="SH202" s="41"/>
      <c r="SI202" s="41"/>
      <c r="SJ202" s="41"/>
      <c r="SK202" s="41"/>
      <c r="SL202" s="41"/>
      <c r="SM202" s="41"/>
      <c r="SN202" s="41"/>
      <c r="SO202" s="41"/>
      <c r="SP202" s="41"/>
      <c r="SQ202" s="41"/>
      <c r="SR202" s="41"/>
      <c r="SS202" s="41"/>
      <c r="ST202" s="41"/>
      <c r="SU202" s="41"/>
      <c r="SV202" s="41"/>
      <c r="SW202" s="41"/>
      <c r="SX202" s="41"/>
      <c r="SY202" s="41"/>
      <c r="SZ202" s="41"/>
      <c r="TA202" s="41"/>
      <c r="TB202" s="41"/>
      <c r="TC202" s="41"/>
      <c r="TD202" s="41"/>
      <c r="TE202" s="41"/>
      <c r="TF202" s="41"/>
      <c r="TG202" s="41"/>
      <c r="TH202" s="41"/>
      <c r="TI202" s="41"/>
      <c r="TJ202" s="41"/>
      <c r="TK202" s="41"/>
      <c r="TL202" s="41"/>
      <c r="TM202" s="41"/>
      <c r="TN202" s="41"/>
      <c r="TO202" s="41"/>
      <c r="TP202" s="41"/>
      <c r="TQ202" s="41"/>
      <c r="TR202" s="41"/>
      <c r="TS202" s="41"/>
      <c r="TT202" s="41"/>
      <c r="TU202" s="41"/>
      <c r="TV202" s="41"/>
      <c r="TW202" s="41"/>
      <c r="TX202" s="41"/>
      <c r="TY202" s="41"/>
      <c r="TZ202" s="41"/>
      <c r="UA202" s="41"/>
      <c r="UB202" s="41"/>
      <c r="UC202" s="41"/>
      <c r="UD202" s="41"/>
      <c r="UE202" s="41"/>
      <c r="UF202" s="41"/>
      <c r="UG202" s="41"/>
      <c r="UH202" s="41"/>
      <c r="UI202" s="41"/>
      <c r="UJ202" s="41"/>
      <c r="UK202" s="41"/>
      <c r="UL202" s="41"/>
    </row>
    <row r="203" spans="1:558" s="49" customFormat="1" ht="33.75" x14ac:dyDescent="0.2">
      <c r="A203" s="78">
        <v>79</v>
      </c>
      <c r="B203" s="76" t="s">
        <v>141</v>
      </c>
      <c r="C203" s="76" t="s">
        <v>20</v>
      </c>
      <c r="D203" s="74" t="s">
        <v>10</v>
      </c>
      <c r="E203" s="37" t="s">
        <v>48</v>
      </c>
      <c r="F203" s="37" t="s">
        <v>8</v>
      </c>
      <c r="G203" s="5">
        <f t="shared" si="66"/>
        <v>0</v>
      </c>
      <c r="H203" s="36">
        <f>H204</f>
        <v>0</v>
      </c>
      <c r="I203" s="5">
        <f>I204</f>
        <v>0</v>
      </c>
      <c r="J203" s="5">
        <f>J204</f>
        <v>0</v>
      </c>
      <c r="K203" s="5">
        <f>K204</f>
        <v>0</v>
      </c>
      <c r="L203" s="5">
        <f>L204</f>
        <v>0</v>
      </c>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c r="BI203" s="41"/>
      <c r="BJ203" s="41"/>
      <c r="BK203" s="41"/>
      <c r="BL203" s="41"/>
      <c r="BM203" s="41"/>
      <c r="BN203" s="41"/>
      <c r="BO203" s="41"/>
      <c r="BP203" s="41"/>
      <c r="BQ203" s="41"/>
      <c r="BR203" s="41"/>
      <c r="BS203" s="41"/>
      <c r="BT203" s="41"/>
      <c r="BU203" s="41"/>
      <c r="BV203" s="41"/>
      <c r="BW203" s="41"/>
      <c r="BX203" s="41"/>
      <c r="BY203" s="41"/>
      <c r="BZ203" s="41"/>
      <c r="CA203" s="41"/>
      <c r="CB203" s="41"/>
      <c r="CC203" s="41"/>
      <c r="CD203" s="41"/>
      <c r="CE203" s="41"/>
      <c r="CF203" s="41"/>
      <c r="CG203" s="41"/>
      <c r="CH203" s="41"/>
      <c r="CI203" s="41"/>
      <c r="CJ203" s="41"/>
      <c r="CK203" s="41"/>
      <c r="CL203" s="41"/>
      <c r="CM203" s="41"/>
      <c r="CN203" s="41"/>
      <c r="CO203" s="41"/>
      <c r="CP203" s="41"/>
      <c r="CQ203" s="41"/>
      <c r="CR203" s="41"/>
      <c r="CS203" s="41"/>
      <c r="CT203" s="41"/>
      <c r="CU203" s="41"/>
      <c r="CV203" s="41"/>
      <c r="CW203" s="41"/>
      <c r="CX203" s="41"/>
      <c r="CY203" s="41"/>
      <c r="CZ203" s="41"/>
      <c r="DA203" s="41"/>
      <c r="DB203" s="41"/>
      <c r="DC203" s="41"/>
      <c r="DD203" s="41"/>
      <c r="DE203" s="41"/>
      <c r="DF203" s="41"/>
      <c r="DG203" s="41"/>
      <c r="DH203" s="41"/>
      <c r="DI203" s="41"/>
      <c r="DJ203" s="41"/>
      <c r="DK203" s="41"/>
      <c r="DL203" s="41"/>
      <c r="DM203" s="41"/>
      <c r="DN203" s="41"/>
      <c r="DO203" s="41"/>
      <c r="DP203" s="41"/>
      <c r="DQ203" s="41"/>
      <c r="DR203" s="41"/>
      <c r="DS203" s="41"/>
      <c r="DT203" s="41"/>
      <c r="DU203" s="41"/>
      <c r="DV203" s="41"/>
      <c r="DW203" s="41"/>
      <c r="DX203" s="41"/>
      <c r="DY203" s="41"/>
      <c r="DZ203" s="41"/>
      <c r="EA203" s="41"/>
      <c r="EB203" s="41"/>
      <c r="EC203" s="41"/>
      <c r="ED203" s="41"/>
      <c r="EE203" s="41"/>
      <c r="EF203" s="41"/>
      <c r="EG203" s="41"/>
      <c r="EH203" s="41"/>
      <c r="EI203" s="41"/>
      <c r="EJ203" s="41"/>
      <c r="EK203" s="41"/>
      <c r="EL203" s="41"/>
      <c r="EM203" s="41"/>
      <c r="EN203" s="41"/>
      <c r="EO203" s="41"/>
      <c r="EP203" s="41"/>
      <c r="EQ203" s="41"/>
      <c r="ER203" s="41"/>
      <c r="ES203" s="41"/>
      <c r="ET203" s="41"/>
      <c r="EU203" s="41"/>
      <c r="EV203" s="41"/>
      <c r="EW203" s="41"/>
      <c r="EX203" s="41"/>
      <c r="EY203" s="41"/>
      <c r="EZ203" s="41"/>
      <c r="FA203" s="41"/>
      <c r="FB203" s="41"/>
      <c r="FC203" s="41"/>
      <c r="FD203" s="41"/>
      <c r="FE203" s="41"/>
      <c r="FF203" s="41"/>
      <c r="FG203" s="41"/>
      <c r="FH203" s="41"/>
      <c r="FI203" s="41"/>
      <c r="FJ203" s="41"/>
      <c r="FK203" s="41"/>
      <c r="FL203" s="41"/>
      <c r="FM203" s="41"/>
      <c r="FN203" s="41"/>
      <c r="FO203" s="41"/>
      <c r="FP203" s="41"/>
      <c r="FQ203" s="41"/>
      <c r="FR203" s="41"/>
      <c r="FS203" s="41"/>
      <c r="FT203" s="41"/>
      <c r="FU203" s="41"/>
      <c r="FV203" s="41"/>
      <c r="FW203" s="41"/>
      <c r="FX203" s="41"/>
      <c r="FY203" s="41"/>
      <c r="FZ203" s="41"/>
      <c r="GA203" s="41"/>
      <c r="GB203" s="41"/>
      <c r="GC203" s="41"/>
      <c r="GD203" s="41"/>
      <c r="GE203" s="41"/>
      <c r="GF203" s="41"/>
      <c r="GG203" s="41"/>
      <c r="GH203" s="41"/>
      <c r="GI203" s="41"/>
      <c r="GJ203" s="41"/>
      <c r="GK203" s="41"/>
      <c r="GL203" s="41"/>
      <c r="GM203" s="41"/>
      <c r="GN203" s="41"/>
      <c r="GO203" s="41"/>
      <c r="GP203" s="41"/>
      <c r="GQ203" s="41"/>
      <c r="GR203" s="41"/>
      <c r="GS203" s="41"/>
      <c r="GT203" s="41"/>
      <c r="GU203" s="41"/>
      <c r="GV203" s="41"/>
      <c r="GW203" s="41"/>
      <c r="GX203" s="41"/>
      <c r="GY203" s="41"/>
      <c r="GZ203" s="41"/>
      <c r="HA203" s="41"/>
      <c r="HB203" s="41"/>
      <c r="HC203" s="41"/>
      <c r="HD203" s="41"/>
      <c r="HE203" s="41"/>
      <c r="HF203" s="41"/>
      <c r="HG203" s="41"/>
      <c r="HH203" s="41"/>
      <c r="HI203" s="41"/>
      <c r="HJ203" s="41"/>
      <c r="HK203" s="41"/>
      <c r="HL203" s="41"/>
      <c r="HM203" s="41"/>
      <c r="HN203" s="41"/>
      <c r="HO203" s="41"/>
      <c r="HP203" s="41"/>
      <c r="HQ203" s="41"/>
      <c r="HR203" s="41"/>
      <c r="HS203" s="41"/>
      <c r="HT203" s="41"/>
      <c r="HU203" s="41"/>
      <c r="HV203" s="41"/>
      <c r="HW203" s="41"/>
      <c r="HX203" s="41"/>
      <c r="HY203" s="41"/>
      <c r="HZ203" s="41"/>
      <c r="IA203" s="41"/>
      <c r="IB203" s="41"/>
      <c r="IC203" s="41"/>
      <c r="ID203" s="41"/>
      <c r="IE203" s="41"/>
      <c r="IF203" s="41"/>
      <c r="IG203" s="41"/>
      <c r="IH203" s="41"/>
      <c r="II203" s="41"/>
      <c r="IJ203" s="41"/>
      <c r="IK203" s="41"/>
      <c r="IL203" s="41"/>
      <c r="IM203" s="41"/>
      <c r="IN203" s="41"/>
      <c r="IO203" s="41"/>
      <c r="IP203" s="41"/>
      <c r="IQ203" s="41"/>
      <c r="IR203" s="41"/>
      <c r="IS203" s="41"/>
      <c r="IT203" s="41"/>
      <c r="IU203" s="41"/>
      <c r="IV203" s="41"/>
      <c r="IW203" s="41"/>
      <c r="IX203" s="41"/>
      <c r="IY203" s="41"/>
      <c r="IZ203" s="41"/>
      <c r="JA203" s="41"/>
      <c r="JB203" s="41"/>
      <c r="JC203" s="41"/>
      <c r="JD203" s="41"/>
      <c r="JE203" s="41"/>
      <c r="JF203" s="41"/>
      <c r="JG203" s="41"/>
      <c r="JH203" s="41"/>
      <c r="JI203" s="41"/>
      <c r="JJ203" s="41"/>
      <c r="JK203" s="41"/>
      <c r="JL203" s="41"/>
      <c r="JM203" s="41"/>
      <c r="JN203" s="41"/>
      <c r="JO203" s="41"/>
      <c r="JP203" s="41"/>
      <c r="JQ203" s="41"/>
      <c r="JR203" s="41"/>
      <c r="JS203" s="41"/>
      <c r="JT203" s="41"/>
      <c r="JU203" s="41"/>
      <c r="JV203" s="41"/>
      <c r="JW203" s="41"/>
      <c r="JX203" s="41"/>
      <c r="JY203" s="41"/>
      <c r="JZ203" s="41"/>
      <c r="KA203" s="41"/>
      <c r="KB203" s="41"/>
      <c r="KC203" s="41"/>
      <c r="KD203" s="41"/>
      <c r="KE203" s="41"/>
      <c r="KF203" s="41"/>
      <c r="KG203" s="41"/>
      <c r="KH203" s="41"/>
      <c r="KI203" s="41"/>
      <c r="KJ203" s="41"/>
      <c r="KK203" s="41"/>
      <c r="KL203" s="41"/>
      <c r="KM203" s="41"/>
      <c r="KN203" s="41"/>
      <c r="KO203" s="41"/>
      <c r="KP203" s="41"/>
      <c r="KQ203" s="41"/>
      <c r="KR203" s="41"/>
      <c r="KS203" s="41"/>
      <c r="KT203" s="41"/>
      <c r="KU203" s="41"/>
      <c r="KV203" s="41"/>
      <c r="KW203" s="41"/>
      <c r="KX203" s="41"/>
      <c r="KY203" s="41"/>
      <c r="KZ203" s="41"/>
      <c r="LA203" s="41"/>
      <c r="LB203" s="41"/>
      <c r="LC203" s="41"/>
      <c r="LD203" s="41"/>
      <c r="LE203" s="41"/>
      <c r="LF203" s="41"/>
      <c r="LG203" s="41"/>
      <c r="LH203" s="41"/>
      <c r="LI203" s="41"/>
      <c r="LJ203" s="41"/>
      <c r="LK203" s="41"/>
      <c r="LL203" s="41"/>
      <c r="LM203" s="41"/>
      <c r="LN203" s="41"/>
      <c r="LO203" s="41"/>
      <c r="LP203" s="41"/>
      <c r="LQ203" s="41"/>
      <c r="LR203" s="41"/>
      <c r="LS203" s="41"/>
      <c r="LT203" s="41"/>
      <c r="LU203" s="41"/>
      <c r="LV203" s="41"/>
      <c r="LW203" s="41"/>
      <c r="LX203" s="41"/>
      <c r="LY203" s="41"/>
      <c r="LZ203" s="41"/>
      <c r="MA203" s="41"/>
      <c r="MB203" s="41"/>
      <c r="MC203" s="41"/>
      <c r="MD203" s="41"/>
      <c r="ME203" s="41"/>
      <c r="MF203" s="41"/>
      <c r="MG203" s="41"/>
      <c r="MH203" s="41"/>
      <c r="MI203" s="41"/>
      <c r="MJ203" s="41"/>
      <c r="MK203" s="41"/>
      <c r="ML203" s="41"/>
      <c r="MM203" s="41"/>
      <c r="MN203" s="41"/>
      <c r="MO203" s="41"/>
      <c r="MP203" s="41"/>
      <c r="MQ203" s="41"/>
      <c r="MR203" s="41"/>
      <c r="MS203" s="41"/>
      <c r="MT203" s="41"/>
      <c r="MU203" s="41"/>
      <c r="MV203" s="41"/>
      <c r="MW203" s="41"/>
      <c r="MX203" s="41"/>
      <c r="MY203" s="41"/>
      <c r="MZ203" s="41"/>
      <c r="NA203" s="41"/>
      <c r="NB203" s="41"/>
      <c r="NC203" s="41"/>
      <c r="ND203" s="41"/>
      <c r="NE203" s="41"/>
      <c r="NF203" s="41"/>
      <c r="NG203" s="41"/>
      <c r="NH203" s="41"/>
      <c r="NI203" s="41"/>
      <c r="NJ203" s="41"/>
      <c r="NK203" s="41"/>
      <c r="NL203" s="41"/>
      <c r="NM203" s="41"/>
      <c r="NN203" s="41"/>
      <c r="NO203" s="41"/>
      <c r="NP203" s="41"/>
      <c r="NQ203" s="41"/>
      <c r="NR203" s="41"/>
      <c r="NS203" s="41"/>
      <c r="NT203" s="41"/>
      <c r="NU203" s="41"/>
      <c r="NV203" s="41"/>
      <c r="NW203" s="41"/>
      <c r="NX203" s="41"/>
      <c r="NY203" s="41"/>
      <c r="NZ203" s="41"/>
      <c r="OA203" s="41"/>
      <c r="OB203" s="41"/>
      <c r="OC203" s="41"/>
      <c r="OD203" s="41"/>
      <c r="OE203" s="41"/>
      <c r="OF203" s="41"/>
      <c r="OG203" s="41"/>
      <c r="OH203" s="41"/>
      <c r="OI203" s="41"/>
      <c r="OJ203" s="41"/>
      <c r="OK203" s="41"/>
      <c r="OL203" s="41"/>
      <c r="OM203" s="41"/>
      <c r="ON203" s="41"/>
      <c r="OO203" s="41"/>
      <c r="OP203" s="41"/>
      <c r="OQ203" s="41"/>
      <c r="OR203" s="41"/>
      <c r="OS203" s="41"/>
      <c r="OT203" s="41"/>
      <c r="OU203" s="41"/>
      <c r="OV203" s="41"/>
      <c r="OW203" s="41"/>
      <c r="OX203" s="41"/>
      <c r="OY203" s="41"/>
      <c r="OZ203" s="41"/>
      <c r="PA203" s="41"/>
      <c r="PB203" s="41"/>
      <c r="PC203" s="41"/>
      <c r="PD203" s="41"/>
      <c r="PE203" s="41"/>
      <c r="PF203" s="41"/>
      <c r="PG203" s="41"/>
      <c r="PH203" s="41"/>
      <c r="PI203" s="41"/>
      <c r="PJ203" s="41"/>
      <c r="PK203" s="41"/>
      <c r="PL203" s="41"/>
      <c r="PM203" s="41"/>
      <c r="PN203" s="41"/>
      <c r="PO203" s="41"/>
      <c r="PP203" s="41"/>
      <c r="PQ203" s="41"/>
      <c r="PR203" s="41"/>
      <c r="PS203" s="41"/>
      <c r="PT203" s="41"/>
      <c r="PU203" s="41"/>
      <c r="PV203" s="41"/>
      <c r="PW203" s="41"/>
      <c r="PX203" s="41"/>
      <c r="PY203" s="41"/>
      <c r="PZ203" s="41"/>
      <c r="QA203" s="41"/>
      <c r="QB203" s="41"/>
      <c r="QC203" s="41"/>
      <c r="QD203" s="41"/>
      <c r="QE203" s="41"/>
      <c r="QF203" s="41"/>
      <c r="QG203" s="41"/>
      <c r="QH203" s="41"/>
      <c r="QI203" s="41"/>
      <c r="QJ203" s="41"/>
      <c r="QK203" s="41"/>
      <c r="QL203" s="41"/>
      <c r="QM203" s="41"/>
      <c r="QN203" s="41"/>
      <c r="QO203" s="41"/>
      <c r="QP203" s="41"/>
      <c r="QQ203" s="41"/>
      <c r="QR203" s="41"/>
      <c r="QS203" s="41"/>
      <c r="QT203" s="41"/>
      <c r="QU203" s="41"/>
      <c r="QV203" s="41"/>
      <c r="QW203" s="41"/>
      <c r="QX203" s="41"/>
      <c r="QY203" s="41"/>
      <c r="QZ203" s="41"/>
      <c r="RA203" s="41"/>
      <c r="RB203" s="41"/>
      <c r="RC203" s="41"/>
      <c r="RD203" s="41"/>
      <c r="RE203" s="41"/>
      <c r="RF203" s="41"/>
      <c r="RG203" s="41"/>
      <c r="RH203" s="41"/>
      <c r="RI203" s="41"/>
      <c r="RJ203" s="41"/>
      <c r="RK203" s="41"/>
      <c r="RL203" s="41"/>
      <c r="RM203" s="41"/>
      <c r="RN203" s="41"/>
      <c r="RO203" s="41"/>
      <c r="RP203" s="41"/>
      <c r="RQ203" s="41"/>
      <c r="RR203" s="41"/>
      <c r="RS203" s="41"/>
      <c r="RT203" s="41"/>
      <c r="RU203" s="41"/>
      <c r="RV203" s="41"/>
      <c r="RW203" s="41"/>
      <c r="RX203" s="41"/>
      <c r="RY203" s="41"/>
      <c r="RZ203" s="41"/>
      <c r="SA203" s="41"/>
      <c r="SB203" s="41"/>
      <c r="SC203" s="41"/>
      <c r="SD203" s="41"/>
      <c r="SE203" s="41"/>
      <c r="SF203" s="41"/>
      <c r="SG203" s="41"/>
      <c r="SH203" s="41"/>
      <c r="SI203" s="41"/>
      <c r="SJ203" s="41"/>
      <c r="SK203" s="41"/>
      <c r="SL203" s="41"/>
      <c r="SM203" s="41"/>
      <c r="SN203" s="41"/>
      <c r="SO203" s="41"/>
      <c r="SP203" s="41"/>
      <c r="SQ203" s="41"/>
      <c r="SR203" s="41"/>
      <c r="SS203" s="41"/>
      <c r="ST203" s="41"/>
      <c r="SU203" s="41"/>
      <c r="SV203" s="41"/>
      <c r="SW203" s="41"/>
      <c r="SX203" s="41"/>
      <c r="SY203" s="41"/>
      <c r="SZ203" s="41"/>
      <c r="TA203" s="41"/>
      <c r="TB203" s="41"/>
      <c r="TC203" s="41"/>
      <c r="TD203" s="41"/>
      <c r="TE203" s="41"/>
      <c r="TF203" s="41"/>
      <c r="TG203" s="41"/>
      <c r="TH203" s="41"/>
      <c r="TI203" s="41"/>
      <c r="TJ203" s="41"/>
      <c r="TK203" s="41"/>
      <c r="TL203" s="41"/>
      <c r="TM203" s="41"/>
      <c r="TN203" s="41"/>
      <c r="TO203" s="41"/>
      <c r="TP203" s="41"/>
      <c r="TQ203" s="41"/>
      <c r="TR203" s="41"/>
      <c r="TS203" s="41"/>
      <c r="TT203" s="41"/>
      <c r="TU203" s="41"/>
      <c r="TV203" s="41"/>
      <c r="TW203" s="41"/>
      <c r="TX203" s="41"/>
      <c r="TY203" s="41"/>
      <c r="TZ203" s="41"/>
      <c r="UA203" s="41"/>
      <c r="UB203" s="41"/>
      <c r="UC203" s="41"/>
      <c r="UD203" s="41"/>
      <c r="UE203" s="41"/>
      <c r="UF203" s="41"/>
      <c r="UG203" s="41"/>
      <c r="UH203" s="41"/>
      <c r="UI203" s="41"/>
      <c r="UJ203" s="41"/>
      <c r="UK203" s="41"/>
      <c r="UL203" s="41"/>
    </row>
    <row r="204" spans="1:558" s="49" customFormat="1" ht="33.75" x14ac:dyDescent="0.2">
      <c r="A204" s="78">
        <v>80</v>
      </c>
      <c r="B204" s="76" t="s">
        <v>142</v>
      </c>
      <c r="C204" s="76" t="s">
        <v>20</v>
      </c>
      <c r="D204" s="74" t="s">
        <v>10</v>
      </c>
      <c r="E204" s="42">
        <v>741</v>
      </c>
      <c r="F204" s="37" t="s">
        <v>8</v>
      </c>
      <c r="G204" s="5">
        <f t="shared" si="66"/>
        <v>0</v>
      </c>
      <c r="H204" s="36">
        <v>0</v>
      </c>
      <c r="I204" s="5">
        <v>0</v>
      </c>
      <c r="J204" s="5">
        <v>0</v>
      </c>
      <c r="K204" s="5">
        <v>0</v>
      </c>
      <c r="L204" s="5">
        <v>0</v>
      </c>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c r="BI204" s="41"/>
      <c r="BJ204" s="41"/>
      <c r="BK204" s="41"/>
      <c r="BL204" s="41"/>
      <c r="BM204" s="41"/>
      <c r="BN204" s="41"/>
      <c r="BO204" s="41"/>
      <c r="BP204" s="41"/>
      <c r="BQ204" s="41"/>
      <c r="BR204" s="41"/>
      <c r="BS204" s="41"/>
      <c r="BT204" s="41"/>
      <c r="BU204" s="41"/>
      <c r="BV204" s="41"/>
      <c r="BW204" s="41"/>
      <c r="BX204" s="41"/>
      <c r="BY204" s="41"/>
      <c r="BZ204" s="41"/>
      <c r="CA204" s="41"/>
      <c r="CB204" s="41"/>
      <c r="CC204" s="41"/>
      <c r="CD204" s="41"/>
      <c r="CE204" s="41"/>
      <c r="CF204" s="41"/>
      <c r="CG204" s="41"/>
      <c r="CH204" s="41"/>
      <c r="CI204" s="41"/>
      <c r="CJ204" s="41"/>
      <c r="CK204" s="41"/>
      <c r="CL204" s="41"/>
      <c r="CM204" s="41"/>
      <c r="CN204" s="41"/>
      <c r="CO204" s="41"/>
      <c r="CP204" s="41"/>
      <c r="CQ204" s="41"/>
      <c r="CR204" s="41"/>
      <c r="CS204" s="41"/>
      <c r="CT204" s="41"/>
      <c r="CU204" s="41"/>
      <c r="CV204" s="41"/>
      <c r="CW204" s="41"/>
      <c r="CX204" s="41"/>
      <c r="CY204" s="41"/>
      <c r="CZ204" s="41"/>
      <c r="DA204" s="41"/>
      <c r="DB204" s="41"/>
      <c r="DC204" s="41"/>
      <c r="DD204" s="41"/>
      <c r="DE204" s="41"/>
      <c r="DF204" s="41"/>
      <c r="DG204" s="41"/>
      <c r="DH204" s="41"/>
      <c r="DI204" s="41"/>
      <c r="DJ204" s="41"/>
      <c r="DK204" s="41"/>
      <c r="DL204" s="41"/>
      <c r="DM204" s="41"/>
      <c r="DN204" s="41"/>
      <c r="DO204" s="41"/>
      <c r="DP204" s="41"/>
      <c r="DQ204" s="41"/>
      <c r="DR204" s="41"/>
      <c r="DS204" s="41"/>
      <c r="DT204" s="41"/>
      <c r="DU204" s="41"/>
      <c r="DV204" s="41"/>
      <c r="DW204" s="41"/>
      <c r="DX204" s="41"/>
      <c r="DY204" s="41"/>
      <c r="DZ204" s="41"/>
      <c r="EA204" s="41"/>
      <c r="EB204" s="41"/>
      <c r="EC204" s="41"/>
      <c r="ED204" s="41"/>
      <c r="EE204" s="41"/>
      <c r="EF204" s="41"/>
      <c r="EG204" s="41"/>
      <c r="EH204" s="41"/>
      <c r="EI204" s="41"/>
      <c r="EJ204" s="41"/>
      <c r="EK204" s="41"/>
      <c r="EL204" s="41"/>
      <c r="EM204" s="41"/>
      <c r="EN204" s="41"/>
      <c r="EO204" s="41"/>
      <c r="EP204" s="41"/>
      <c r="EQ204" s="41"/>
      <c r="ER204" s="41"/>
      <c r="ES204" s="41"/>
      <c r="ET204" s="41"/>
      <c r="EU204" s="41"/>
      <c r="EV204" s="41"/>
      <c r="EW204" s="41"/>
      <c r="EX204" s="41"/>
      <c r="EY204" s="41"/>
      <c r="EZ204" s="41"/>
      <c r="FA204" s="41"/>
      <c r="FB204" s="41"/>
      <c r="FC204" s="41"/>
      <c r="FD204" s="41"/>
      <c r="FE204" s="41"/>
      <c r="FF204" s="41"/>
      <c r="FG204" s="41"/>
      <c r="FH204" s="41"/>
      <c r="FI204" s="41"/>
      <c r="FJ204" s="41"/>
      <c r="FK204" s="41"/>
      <c r="FL204" s="41"/>
      <c r="FM204" s="41"/>
      <c r="FN204" s="41"/>
      <c r="FO204" s="41"/>
      <c r="FP204" s="41"/>
      <c r="FQ204" s="41"/>
      <c r="FR204" s="41"/>
      <c r="FS204" s="41"/>
      <c r="FT204" s="41"/>
      <c r="FU204" s="41"/>
      <c r="FV204" s="41"/>
      <c r="FW204" s="41"/>
      <c r="FX204" s="41"/>
      <c r="FY204" s="41"/>
      <c r="FZ204" s="41"/>
      <c r="GA204" s="41"/>
      <c r="GB204" s="41"/>
      <c r="GC204" s="41"/>
      <c r="GD204" s="41"/>
      <c r="GE204" s="41"/>
      <c r="GF204" s="41"/>
      <c r="GG204" s="41"/>
      <c r="GH204" s="41"/>
      <c r="GI204" s="41"/>
      <c r="GJ204" s="41"/>
      <c r="GK204" s="41"/>
      <c r="GL204" s="41"/>
      <c r="GM204" s="41"/>
      <c r="GN204" s="41"/>
      <c r="GO204" s="41"/>
      <c r="GP204" s="41"/>
      <c r="GQ204" s="41"/>
      <c r="GR204" s="41"/>
      <c r="GS204" s="41"/>
      <c r="GT204" s="41"/>
      <c r="GU204" s="41"/>
      <c r="GV204" s="41"/>
      <c r="GW204" s="41"/>
      <c r="GX204" s="41"/>
      <c r="GY204" s="41"/>
      <c r="GZ204" s="41"/>
      <c r="HA204" s="41"/>
      <c r="HB204" s="41"/>
      <c r="HC204" s="41"/>
      <c r="HD204" s="41"/>
      <c r="HE204" s="41"/>
      <c r="HF204" s="41"/>
      <c r="HG204" s="41"/>
      <c r="HH204" s="41"/>
      <c r="HI204" s="41"/>
      <c r="HJ204" s="41"/>
      <c r="HK204" s="41"/>
      <c r="HL204" s="41"/>
      <c r="HM204" s="41"/>
      <c r="HN204" s="41"/>
      <c r="HO204" s="41"/>
      <c r="HP204" s="41"/>
      <c r="HQ204" s="41"/>
      <c r="HR204" s="41"/>
      <c r="HS204" s="41"/>
      <c r="HT204" s="41"/>
      <c r="HU204" s="41"/>
      <c r="HV204" s="41"/>
      <c r="HW204" s="41"/>
      <c r="HX204" s="41"/>
      <c r="HY204" s="41"/>
      <c r="HZ204" s="41"/>
      <c r="IA204" s="41"/>
      <c r="IB204" s="41"/>
      <c r="IC204" s="41"/>
      <c r="ID204" s="41"/>
      <c r="IE204" s="41"/>
      <c r="IF204" s="41"/>
      <c r="IG204" s="41"/>
      <c r="IH204" s="41"/>
      <c r="II204" s="41"/>
      <c r="IJ204" s="41"/>
      <c r="IK204" s="41"/>
      <c r="IL204" s="41"/>
      <c r="IM204" s="41"/>
      <c r="IN204" s="41"/>
      <c r="IO204" s="41"/>
      <c r="IP204" s="41"/>
      <c r="IQ204" s="41"/>
      <c r="IR204" s="41"/>
      <c r="IS204" s="41"/>
      <c r="IT204" s="41"/>
      <c r="IU204" s="41"/>
      <c r="IV204" s="41"/>
      <c r="IW204" s="41"/>
      <c r="IX204" s="41"/>
      <c r="IY204" s="41"/>
      <c r="IZ204" s="41"/>
      <c r="JA204" s="41"/>
      <c r="JB204" s="41"/>
      <c r="JC204" s="41"/>
      <c r="JD204" s="41"/>
      <c r="JE204" s="41"/>
      <c r="JF204" s="41"/>
      <c r="JG204" s="41"/>
      <c r="JH204" s="41"/>
      <c r="JI204" s="41"/>
      <c r="JJ204" s="41"/>
      <c r="JK204" s="41"/>
      <c r="JL204" s="41"/>
      <c r="JM204" s="41"/>
      <c r="JN204" s="41"/>
      <c r="JO204" s="41"/>
      <c r="JP204" s="41"/>
      <c r="JQ204" s="41"/>
      <c r="JR204" s="41"/>
      <c r="JS204" s="41"/>
      <c r="JT204" s="41"/>
      <c r="JU204" s="41"/>
      <c r="JV204" s="41"/>
      <c r="JW204" s="41"/>
      <c r="JX204" s="41"/>
      <c r="JY204" s="41"/>
      <c r="JZ204" s="41"/>
      <c r="KA204" s="41"/>
      <c r="KB204" s="41"/>
      <c r="KC204" s="41"/>
      <c r="KD204" s="41"/>
      <c r="KE204" s="41"/>
      <c r="KF204" s="41"/>
      <c r="KG204" s="41"/>
      <c r="KH204" s="41"/>
      <c r="KI204" s="41"/>
      <c r="KJ204" s="41"/>
      <c r="KK204" s="41"/>
      <c r="KL204" s="41"/>
      <c r="KM204" s="41"/>
      <c r="KN204" s="41"/>
      <c r="KO204" s="41"/>
      <c r="KP204" s="41"/>
      <c r="KQ204" s="41"/>
      <c r="KR204" s="41"/>
      <c r="KS204" s="41"/>
      <c r="KT204" s="41"/>
      <c r="KU204" s="41"/>
      <c r="KV204" s="41"/>
      <c r="KW204" s="41"/>
      <c r="KX204" s="41"/>
      <c r="KY204" s="41"/>
      <c r="KZ204" s="41"/>
      <c r="LA204" s="41"/>
      <c r="LB204" s="41"/>
      <c r="LC204" s="41"/>
      <c r="LD204" s="41"/>
      <c r="LE204" s="41"/>
      <c r="LF204" s="41"/>
      <c r="LG204" s="41"/>
      <c r="LH204" s="41"/>
      <c r="LI204" s="41"/>
      <c r="LJ204" s="41"/>
      <c r="LK204" s="41"/>
      <c r="LL204" s="41"/>
      <c r="LM204" s="41"/>
      <c r="LN204" s="41"/>
      <c r="LO204" s="41"/>
      <c r="LP204" s="41"/>
      <c r="LQ204" s="41"/>
      <c r="LR204" s="41"/>
      <c r="LS204" s="41"/>
      <c r="LT204" s="41"/>
      <c r="LU204" s="41"/>
      <c r="LV204" s="41"/>
      <c r="LW204" s="41"/>
      <c r="LX204" s="41"/>
      <c r="LY204" s="41"/>
      <c r="LZ204" s="41"/>
      <c r="MA204" s="41"/>
      <c r="MB204" s="41"/>
      <c r="MC204" s="41"/>
      <c r="MD204" s="41"/>
      <c r="ME204" s="41"/>
      <c r="MF204" s="41"/>
      <c r="MG204" s="41"/>
      <c r="MH204" s="41"/>
      <c r="MI204" s="41"/>
      <c r="MJ204" s="41"/>
      <c r="MK204" s="41"/>
      <c r="ML204" s="41"/>
      <c r="MM204" s="41"/>
      <c r="MN204" s="41"/>
      <c r="MO204" s="41"/>
      <c r="MP204" s="41"/>
      <c r="MQ204" s="41"/>
      <c r="MR204" s="41"/>
      <c r="MS204" s="41"/>
      <c r="MT204" s="41"/>
      <c r="MU204" s="41"/>
      <c r="MV204" s="41"/>
      <c r="MW204" s="41"/>
      <c r="MX204" s="41"/>
      <c r="MY204" s="41"/>
      <c r="MZ204" s="41"/>
      <c r="NA204" s="41"/>
      <c r="NB204" s="41"/>
      <c r="NC204" s="41"/>
      <c r="ND204" s="41"/>
      <c r="NE204" s="41"/>
      <c r="NF204" s="41"/>
      <c r="NG204" s="41"/>
      <c r="NH204" s="41"/>
      <c r="NI204" s="41"/>
      <c r="NJ204" s="41"/>
      <c r="NK204" s="41"/>
      <c r="NL204" s="41"/>
      <c r="NM204" s="41"/>
      <c r="NN204" s="41"/>
      <c r="NO204" s="41"/>
      <c r="NP204" s="41"/>
      <c r="NQ204" s="41"/>
      <c r="NR204" s="41"/>
      <c r="NS204" s="41"/>
      <c r="NT204" s="41"/>
      <c r="NU204" s="41"/>
      <c r="NV204" s="41"/>
      <c r="NW204" s="41"/>
      <c r="NX204" s="41"/>
      <c r="NY204" s="41"/>
      <c r="NZ204" s="41"/>
      <c r="OA204" s="41"/>
      <c r="OB204" s="41"/>
      <c r="OC204" s="41"/>
      <c r="OD204" s="41"/>
      <c r="OE204" s="41"/>
      <c r="OF204" s="41"/>
      <c r="OG204" s="41"/>
      <c r="OH204" s="41"/>
      <c r="OI204" s="41"/>
      <c r="OJ204" s="41"/>
      <c r="OK204" s="41"/>
      <c r="OL204" s="41"/>
      <c r="OM204" s="41"/>
      <c r="ON204" s="41"/>
      <c r="OO204" s="41"/>
      <c r="OP204" s="41"/>
      <c r="OQ204" s="41"/>
      <c r="OR204" s="41"/>
      <c r="OS204" s="41"/>
      <c r="OT204" s="41"/>
      <c r="OU204" s="41"/>
      <c r="OV204" s="41"/>
      <c r="OW204" s="41"/>
      <c r="OX204" s="41"/>
      <c r="OY204" s="41"/>
      <c r="OZ204" s="41"/>
      <c r="PA204" s="41"/>
      <c r="PB204" s="41"/>
      <c r="PC204" s="41"/>
      <c r="PD204" s="41"/>
      <c r="PE204" s="41"/>
      <c r="PF204" s="41"/>
      <c r="PG204" s="41"/>
      <c r="PH204" s="41"/>
      <c r="PI204" s="41"/>
      <c r="PJ204" s="41"/>
      <c r="PK204" s="41"/>
      <c r="PL204" s="41"/>
      <c r="PM204" s="41"/>
      <c r="PN204" s="41"/>
      <c r="PO204" s="41"/>
      <c r="PP204" s="41"/>
      <c r="PQ204" s="41"/>
      <c r="PR204" s="41"/>
      <c r="PS204" s="41"/>
      <c r="PT204" s="41"/>
      <c r="PU204" s="41"/>
      <c r="PV204" s="41"/>
      <c r="PW204" s="41"/>
      <c r="PX204" s="41"/>
      <c r="PY204" s="41"/>
      <c r="PZ204" s="41"/>
      <c r="QA204" s="41"/>
      <c r="QB204" s="41"/>
      <c r="QC204" s="41"/>
      <c r="QD204" s="41"/>
      <c r="QE204" s="41"/>
      <c r="QF204" s="41"/>
      <c r="QG204" s="41"/>
      <c r="QH204" s="41"/>
      <c r="QI204" s="41"/>
      <c r="QJ204" s="41"/>
      <c r="QK204" s="41"/>
      <c r="QL204" s="41"/>
      <c r="QM204" s="41"/>
      <c r="QN204" s="41"/>
      <c r="QO204" s="41"/>
      <c r="QP204" s="41"/>
      <c r="QQ204" s="41"/>
      <c r="QR204" s="41"/>
      <c r="QS204" s="41"/>
      <c r="QT204" s="41"/>
      <c r="QU204" s="41"/>
      <c r="QV204" s="41"/>
      <c r="QW204" s="41"/>
      <c r="QX204" s="41"/>
      <c r="QY204" s="41"/>
      <c r="QZ204" s="41"/>
      <c r="RA204" s="41"/>
      <c r="RB204" s="41"/>
      <c r="RC204" s="41"/>
      <c r="RD204" s="41"/>
      <c r="RE204" s="41"/>
      <c r="RF204" s="41"/>
      <c r="RG204" s="41"/>
      <c r="RH204" s="41"/>
      <c r="RI204" s="41"/>
      <c r="RJ204" s="41"/>
      <c r="RK204" s="41"/>
      <c r="RL204" s="41"/>
      <c r="RM204" s="41"/>
      <c r="RN204" s="41"/>
      <c r="RO204" s="41"/>
      <c r="RP204" s="41"/>
      <c r="RQ204" s="41"/>
      <c r="RR204" s="41"/>
      <c r="RS204" s="41"/>
      <c r="RT204" s="41"/>
      <c r="RU204" s="41"/>
      <c r="RV204" s="41"/>
      <c r="RW204" s="41"/>
      <c r="RX204" s="41"/>
      <c r="RY204" s="41"/>
      <c r="RZ204" s="41"/>
      <c r="SA204" s="41"/>
      <c r="SB204" s="41"/>
      <c r="SC204" s="41"/>
      <c r="SD204" s="41"/>
      <c r="SE204" s="41"/>
      <c r="SF204" s="41"/>
      <c r="SG204" s="41"/>
      <c r="SH204" s="41"/>
      <c r="SI204" s="41"/>
      <c r="SJ204" s="41"/>
      <c r="SK204" s="41"/>
      <c r="SL204" s="41"/>
      <c r="SM204" s="41"/>
      <c r="SN204" s="41"/>
      <c r="SO204" s="41"/>
      <c r="SP204" s="41"/>
      <c r="SQ204" s="41"/>
      <c r="SR204" s="41"/>
      <c r="SS204" s="41"/>
      <c r="ST204" s="41"/>
      <c r="SU204" s="41"/>
      <c r="SV204" s="41"/>
      <c r="SW204" s="41"/>
      <c r="SX204" s="41"/>
      <c r="SY204" s="41"/>
      <c r="SZ204" s="41"/>
      <c r="TA204" s="41"/>
      <c r="TB204" s="41"/>
      <c r="TC204" s="41"/>
      <c r="TD204" s="41"/>
      <c r="TE204" s="41"/>
      <c r="TF204" s="41"/>
      <c r="TG204" s="41"/>
      <c r="TH204" s="41"/>
      <c r="TI204" s="41"/>
      <c r="TJ204" s="41"/>
      <c r="TK204" s="41"/>
      <c r="TL204" s="41"/>
      <c r="TM204" s="41"/>
      <c r="TN204" s="41"/>
      <c r="TO204" s="41"/>
      <c r="TP204" s="41"/>
      <c r="TQ204" s="41"/>
      <c r="TR204" s="41"/>
      <c r="TS204" s="41"/>
      <c r="TT204" s="41"/>
      <c r="TU204" s="41"/>
      <c r="TV204" s="41"/>
      <c r="TW204" s="41"/>
      <c r="TX204" s="41"/>
      <c r="TY204" s="41"/>
      <c r="TZ204" s="41"/>
      <c r="UA204" s="41"/>
      <c r="UB204" s="41"/>
      <c r="UC204" s="41"/>
      <c r="UD204" s="41"/>
      <c r="UE204" s="41"/>
      <c r="UF204" s="41"/>
      <c r="UG204" s="41"/>
      <c r="UH204" s="41"/>
      <c r="UI204" s="41"/>
      <c r="UJ204" s="41"/>
      <c r="UK204" s="41"/>
      <c r="UL204" s="41"/>
    </row>
    <row r="205" spans="1:558" s="49" customFormat="1" ht="56.25" x14ac:dyDescent="0.2">
      <c r="A205" s="78">
        <v>81</v>
      </c>
      <c r="B205" s="76" t="s">
        <v>143</v>
      </c>
      <c r="C205" s="77" t="s">
        <v>109</v>
      </c>
      <c r="D205" s="74" t="s">
        <v>88</v>
      </c>
      <c r="E205" s="42" t="s">
        <v>8</v>
      </c>
      <c r="F205" s="37" t="s">
        <v>8</v>
      </c>
      <c r="G205" s="5">
        <f t="shared" si="66"/>
        <v>755000</v>
      </c>
      <c r="H205" s="36">
        <f>H206+H207+H208</f>
        <v>151000</v>
      </c>
      <c r="I205" s="5">
        <f t="shared" ref="I205:L205" si="91">I206+I207+I208</f>
        <v>151000</v>
      </c>
      <c r="J205" s="5">
        <f>J206+J207+J208</f>
        <v>151000</v>
      </c>
      <c r="K205" s="5">
        <f t="shared" si="91"/>
        <v>151000</v>
      </c>
      <c r="L205" s="5">
        <f t="shared" si="91"/>
        <v>151000</v>
      </c>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c r="BI205" s="41"/>
      <c r="BJ205" s="41"/>
      <c r="BK205" s="41"/>
      <c r="BL205" s="41"/>
      <c r="BM205" s="41"/>
      <c r="BN205" s="41"/>
      <c r="BO205" s="41"/>
      <c r="BP205" s="41"/>
      <c r="BQ205" s="41"/>
      <c r="BR205" s="41"/>
      <c r="BS205" s="41"/>
      <c r="BT205" s="41"/>
      <c r="BU205" s="41"/>
      <c r="BV205" s="41"/>
      <c r="BW205" s="41"/>
      <c r="BX205" s="41"/>
      <c r="BY205" s="41"/>
      <c r="BZ205" s="41"/>
      <c r="CA205" s="41"/>
      <c r="CB205" s="41"/>
      <c r="CC205" s="41"/>
      <c r="CD205" s="41"/>
      <c r="CE205" s="41"/>
      <c r="CF205" s="41"/>
      <c r="CG205" s="41"/>
      <c r="CH205" s="41"/>
      <c r="CI205" s="41"/>
      <c r="CJ205" s="41"/>
      <c r="CK205" s="41"/>
      <c r="CL205" s="41"/>
      <c r="CM205" s="41"/>
      <c r="CN205" s="41"/>
      <c r="CO205" s="41"/>
      <c r="CP205" s="41"/>
      <c r="CQ205" s="41"/>
      <c r="CR205" s="41"/>
      <c r="CS205" s="41"/>
      <c r="CT205" s="41"/>
      <c r="CU205" s="41"/>
      <c r="CV205" s="41"/>
      <c r="CW205" s="41"/>
      <c r="CX205" s="41"/>
      <c r="CY205" s="41"/>
      <c r="CZ205" s="41"/>
      <c r="DA205" s="41"/>
      <c r="DB205" s="41"/>
      <c r="DC205" s="41"/>
      <c r="DD205" s="41"/>
      <c r="DE205" s="41"/>
      <c r="DF205" s="41"/>
      <c r="DG205" s="41"/>
      <c r="DH205" s="41"/>
      <c r="DI205" s="41"/>
      <c r="DJ205" s="41"/>
      <c r="DK205" s="41"/>
      <c r="DL205" s="41"/>
      <c r="DM205" s="41"/>
      <c r="DN205" s="41"/>
      <c r="DO205" s="41"/>
      <c r="DP205" s="41"/>
      <c r="DQ205" s="41"/>
      <c r="DR205" s="41"/>
      <c r="DS205" s="41"/>
      <c r="DT205" s="41"/>
      <c r="DU205" s="41"/>
      <c r="DV205" s="41"/>
      <c r="DW205" s="41"/>
      <c r="DX205" s="41"/>
      <c r="DY205" s="41"/>
      <c r="DZ205" s="41"/>
      <c r="EA205" s="41"/>
      <c r="EB205" s="41"/>
      <c r="EC205" s="41"/>
      <c r="ED205" s="41"/>
      <c r="EE205" s="41"/>
      <c r="EF205" s="41"/>
      <c r="EG205" s="41"/>
      <c r="EH205" s="41"/>
      <c r="EI205" s="41"/>
      <c r="EJ205" s="41"/>
      <c r="EK205" s="41"/>
      <c r="EL205" s="41"/>
      <c r="EM205" s="41"/>
      <c r="EN205" s="41"/>
      <c r="EO205" s="41"/>
      <c r="EP205" s="41"/>
      <c r="EQ205" s="41"/>
      <c r="ER205" s="41"/>
      <c r="ES205" s="41"/>
      <c r="ET205" s="41"/>
      <c r="EU205" s="41"/>
      <c r="EV205" s="41"/>
      <c r="EW205" s="41"/>
      <c r="EX205" s="41"/>
      <c r="EY205" s="41"/>
      <c r="EZ205" s="41"/>
      <c r="FA205" s="41"/>
      <c r="FB205" s="41"/>
      <c r="FC205" s="41"/>
      <c r="FD205" s="41"/>
      <c r="FE205" s="41"/>
      <c r="FF205" s="41"/>
      <c r="FG205" s="41"/>
      <c r="FH205" s="41"/>
      <c r="FI205" s="41"/>
      <c r="FJ205" s="41"/>
      <c r="FK205" s="41"/>
      <c r="FL205" s="41"/>
      <c r="FM205" s="41"/>
      <c r="FN205" s="41"/>
      <c r="FO205" s="41"/>
      <c r="FP205" s="41"/>
      <c r="FQ205" s="41"/>
      <c r="FR205" s="41"/>
      <c r="FS205" s="41"/>
      <c r="FT205" s="41"/>
      <c r="FU205" s="41"/>
      <c r="FV205" s="41"/>
      <c r="FW205" s="41"/>
      <c r="FX205" s="41"/>
      <c r="FY205" s="41"/>
      <c r="FZ205" s="41"/>
      <c r="GA205" s="41"/>
      <c r="GB205" s="41"/>
      <c r="GC205" s="41"/>
      <c r="GD205" s="41"/>
      <c r="GE205" s="41"/>
      <c r="GF205" s="41"/>
      <c r="GG205" s="41"/>
      <c r="GH205" s="41"/>
      <c r="GI205" s="41"/>
      <c r="GJ205" s="41"/>
      <c r="GK205" s="41"/>
      <c r="GL205" s="41"/>
      <c r="GM205" s="41"/>
      <c r="GN205" s="41"/>
      <c r="GO205" s="41"/>
      <c r="GP205" s="41"/>
      <c r="GQ205" s="41"/>
      <c r="GR205" s="41"/>
      <c r="GS205" s="41"/>
      <c r="GT205" s="41"/>
      <c r="GU205" s="41"/>
      <c r="GV205" s="41"/>
      <c r="GW205" s="41"/>
      <c r="GX205" s="41"/>
      <c r="GY205" s="41"/>
      <c r="GZ205" s="41"/>
      <c r="HA205" s="41"/>
      <c r="HB205" s="41"/>
      <c r="HC205" s="41"/>
      <c r="HD205" s="41"/>
      <c r="HE205" s="41"/>
      <c r="HF205" s="41"/>
      <c r="HG205" s="41"/>
      <c r="HH205" s="41"/>
      <c r="HI205" s="41"/>
      <c r="HJ205" s="41"/>
      <c r="HK205" s="41"/>
      <c r="HL205" s="41"/>
      <c r="HM205" s="41"/>
      <c r="HN205" s="41"/>
      <c r="HO205" s="41"/>
      <c r="HP205" s="41"/>
      <c r="HQ205" s="41"/>
      <c r="HR205" s="41"/>
      <c r="HS205" s="41"/>
      <c r="HT205" s="41"/>
      <c r="HU205" s="41"/>
      <c r="HV205" s="41"/>
      <c r="HW205" s="41"/>
      <c r="HX205" s="41"/>
      <c r="HY205" s="41"/>
      <c r="HZ205" s="41"/>
      <c r="IA205" s="41"/>
      <c r="IB205" s="41"/>
      <c r="IC205" s="41"/>
      <c r="ID205" s="41"/>
      <c r="IE205" s="41"/>
      <c r="IF205" s="41"/>
      <c r="IG205" s="41"/>
      <c r="IH205" s="41"/>
      <c r="II205" s="41"/>
      <c r="IJ205" s="41"/>
      <c r="IK205" s="41"/>
      <c r="IL205" s="41"/>
      <c r="IM205" s="41"/>
      <c r="IN205" s="41"/>
      <c r="IO205" s="41"/>
      <c r="IP205" s="41"/>
      <c r="IQ205" s="41"/>
      <c r="IR205" s="41"/>
      <c r="IS205" s="41"/>
      <c r="IT205" s="41"/>
      <c r="IU205" s="41"/>
      <c r="IV205" s="41"/>
      <c r="IW205" s="41"/>
      <c r="IX205" s="41"/>
      <c r="IY205" s="41"/>
      <c r="IZ205" s="41"/>
      <c r="JA205" s="41"/>
      <c r="JB205" s="41"/>
      <c r="JC205" s="41"/>
      <c r="JD205" s="41"/>
      <c r="JE205" s="41"/>
      <c r="JF205" s="41"/>
      <c r="JG205" s="41"/>
      <c r="JH205" s="41"/>
      <c r="JI205" s="41"/>
      <c r="JJ205" s="41"/>
      <c r="JK205" s="41"/>
      <c r="JL205" s="41"/>
      <c r="JM205" s="41"/>
      <c r="JN205" s="41"/>
      <c r="JO205" s="41"/>
      <c r="JP205" s="41"/>
      <c r="JQ205" s="41"/>
      <c r="JR205" s="41"/>
      <c r="JS205" s="41"/>
      <c r="JT205" s="41"/>
      <c r="JU205" s="41"/>
      <c r="JV205" s="41"/>
      <c r="JW205" s="41"/>
      <c r="JX205" s="41"/>
      <c r="JY205" s="41"/>
      <c r="JZ205" s="41"/>
      <c r="KA205" s="41"/>
      <c r="KB205" s="41"/>
      <c r="KC205" s="41"/>
      <c r="KD205" s="41"/>
      <c r="KE205" s="41"/>
      <c r="KF205" s="41"/>
      <c r="KG205" s="41"/>
      <c r="KH205" s="41"/>
      <c r="KI205" s="41"/>
      <c r="KJ205" s="41"/>
      <c r="KK205" s="41"/>
      <c r="KL205" s="41"/>
      <c r="KM205" s="41"/>
      <c r="KN205" s="41"/>
      <c r="KO205" s="41"/>
      <c r="KP205" s="41"/>
      <c r="KQ205" s="41"/>
      <c r="KR205" s="41"/>
      <c r="KS205" s="41"/>
      <c r="KT205" s="41"/>
      <c r="KU205" s="41"/>
      <c r="KV205" s="41"/>
      <c r="KW205" s="41"/>
      <c r="KX205" s="41"/>
      <c r="KY205" s="41"/>
      <c r="KZ205" s="41"/>
      <c r="LA205" s="41"/>
      <c r="LB205" s="41"/>
      <c r="LC205" s="41"/>
      <c r="LD205" s="41"/>
      <c r="LE205" s="41"/>
      <c r="LF205" s="41"/>
      <c r="LG205" s="41"/>
      <c r="LH205" s="41"/>
      <c r="LI205" s="41"/>
      <c r="LJ205" s="41"/>
      <c r="LK205" s="41"/>
      <c r="LL205" s="41"/>
      <c r="LM205" s="41"/>
      <c r="LN205" s="41"/>
      <c r="LO205" s="41"/>
      <c r="LP205" s="41"/>
      <c r="LQ205" s="41"/>
      <c r="LR205" s="41"/>
      <c r="LS205" s="41"/>
      <c r="LT205" s="41"/>
      <c r="LU205" s="41"/>
      <c r="LV205" s="41"/>
      <c r="LW205" s="41"/>
      <c r="LX205" s="41"/>
      <c r="LY205" s="41"/>
      <c r="LZ205" s="41"/>
      <c r="MA205" s="41"/>
      <c r="MB205" s="41"/>
      <c r="MC205" s="41"/>
      <c r="MD205" s="41"/>
      <c r="ME205" s="41"/>
      <c r="MF205" s="41"/>
      <c r="MG205" s="41"/>
      <c r="MH205" s="41"/>
      <c r="MI205" s="41"/>
      <c r="MJ205" s="41"/>
      <c r="MK205" s="41"/>
      <c r="ML205" s="41"/>
      <c r="MM205" s="41"/>
      <c r="MN205" s="41"/>
      <c r="MO205" s="41"/>
      <c r="MP205" s="41"/>
      <c r="MQ205" s="41"/>
      <c r="MR205" s="41"/>
      <c r="MS205" s="41"/>
      <c r="MT205" s="41"/>
      <c r="MU205" s="41"/>
      <c r="MV205" s="41"/>
      <c r="MW205" s="41"/>
      <c r="MX205" s="41"/>
      <c r="MY205" s="41"/>
      <c r="MZ205" s="41"/>
      <c r="NA205" s="41"/>
      <c r="NB205" s="41"/>
      <c r="NC205" s="41"/>
      <c r="ND205" s="41"/>
      <c r="NE205" s="41"/>
      <c r="NF205" s="41"/>
      <c r="NG205" s="41"/>
      <c r="NH205" s="41"/>
      <c r="NI205" s="41"/>
      <c r="NJ205" s="41"/>
      <c r="NK205" s="41"/>
      <c r="NL205" s="41"/>
      <c r="NM205" s="41"/>
      <c r="NN205" s="41"/>
      <c r="NO205" s="41"/>
      <c r="NP205" s="41"/>
      <c r="NQ205" s="41"/>
      <c r="NR205" s="41"/>
      <c r="NS205" s="41"/>
      <c r="NT205" s="41"/>
      <c r="NU205" s="41"/>
      <c r="NV205" s="41"/>
      <c r="NW205" s="41"/>
      <c r="NX205" s="41"/>
      <c r="NY205" s="41"/>
      <c r="NZ205" s="41"/>
      <c r="OA205" s="41"/>
      <c r="OB205" s="41"/>
      <c r="OC205" s="41"/>
      <c r="OD205" s="41"/>
      <c r="OE205" s="41"/>
      <c r="OF205" s="41"/>
      <c r="OG205" s="41"/>
      <c r="OH205" s="41"/>
      <c r="OI205" s="41"/>
      <c r="OJ205" s="41"/>
      <c r="OK205" s="41"/>
      <c r="OL205" s="41"/>
      <c r="OM205" s="41"/>
      <c r="ON205" s="41"/>
      <c r="OO205" s="41"/>
      <c r="OP205" s="41"/>
      <c r="OQ205" s="41"/>
      <c r="OR205" s="41"/>
      <c r="OS205" s="41"/>
      <c r="OT205" s="41"/>
      <c r="OU205" s="41"/>
      <c r="OV205" s="41"/>
      <c r="OW205" s="41"/>
      <c r="OX205" s="41"/>
      <c r="OY205" s="41"/>
      <c r="OZ205" s="41"/>
      <c r="PA205" s="41"/>
      <c r="PB205" s="41"/>
      <c r="PC205" s="41"/>
      <c r="PD205" s="41"/>
      <c r="PE205" s="41"/>
      <c r="PF205" s="41"/>
      <c r="PG205" s="41"/>
      <c r="PH205" s="41"/>
      <c r="PI205" s="41"/>
      <c r="PJ205" s="41"/>
      <c r="PK205" s="41"/>
      <c r="PL205" s="41"/>
      <c r="PM205" s="41"/>
      <c r="PN205" s="41"/>
      <c r="PO205" s="41"/>
      <c r="PP205" s="41"/>
      <c r="PQ205" s="41"/>
      <c r="PR205" s="41"/>
      <c r="PS205" s="41"/>
      <c r="PT205" s="41"/>
      <c r="PU205" s="41"/>
      <c r="PV205" s="41"/>
      <c r="PW205" s="41"/>
      <c r="PX205" s="41"/>
      <c r="PY205" s="41"/>
      <c r="PZ205" s="41"/>
      <c r="QA205" s="41"/>
      <c r="QB205" s="41"/>
      <c r="QC205" s="41"/>
      <c r="QD205" s="41"/>
      <c r="QE205" s="41"/>
      <c r="QF205" s="41"/>
      <c r="QG205" s="41"/>
      <c r="QH205" s="41"/>
      <c r="QI205" s="41"/>
      <c r="QJ205" s="41"/>
      <c r="QK205" s="41"/>
      <c r="QL205" s="41"/>
      <c r="QM205" s="41"/>
      <c r="QN205" s="41"/>
      <c r="QO205" s="41"/>
      <c r="QP205" s="41"/>
      <c r="QQ205" s="41"/>
      <c r="QR205" s="41"/>
      <c r="QS205" s="41"/>
      <c r="QT205" s="41"/>
      <c r="QU205" s="41"/>
      <c r="QV205" s="41"/>
      <c r="QW205" s="41"/>
      <c r="QX205" s="41"/>
      <c r="QY205" s="41"/>
      <c r="QZ205" s="41"/>
      <c r="RA205" s="41"/>
      <c r="RB205" s="41"/>
      <c r="RC205" s="41"/>
      <c r="RD205" s="41"/>
      <c r="RE205" s="41"/>
      <c r="RF205" s="41"/>
      <c r="RG205" s="41"/>
      <c r="RH205" s="41"/>
      <c r="RI205" s="41"/>
      <c r="RJ205" s="41"/>
      <c r="RK205" s="41"/>
      <c r="RL205" s="41"/>
      <c r="RM205" s="41"/>
      <c r="RN205" s="41"/>
      <c r="RO205" s="41"/>
      <c r="RP205" s="41"/>
      <c r="RQ205" s="41"/>
      <c r="RR205" s="41"/>
      <c r="RS205" s="41"/>
      <c r="RT205" s="41"/>
      <c r="RU205" s="41"/>
      <c r="RV205" s="41"/>
      <c r="RW205" s="41"/>
      <c r="RX205" s="41"/>
      <c r="RY205" s="41"/>
      <c r="RZ205" s="41"/>
      <c r="SA205" s="41"/>
      <c r="SB205" s="41"/>
      <c r="SC205" s="41"/>
      <c r="SD205" s="41"/>
      <c r="SE205" s="41"/>
      <c r="SF205" s="41"/>
      <c r="SG205" s="41"/>
      <c r="SH205" s="41"/>
      <c r="SI205" s="41"/>
      <c r="SJ205" s="41"/>
      <c r="SK205" s="41"/>
      <c r="SL205" s="41"/>
      <c r="SM205" s="41"/>
      <c r="SN205" s="41"/>
      <c r="SO205" s="41"/>
      <c r="SP205" s="41"/>
      <c r="SQ205" s="41"/>
      <c r="SR205" s="41"/>
      <c r="SS205" s="41"/>
      <c r="ST205" s="41"/>
      <c r="SU205" s="41"/>
      <c r="SV205" s="41"/>
      <c r="SW205" s="41"/>
      <c r="SX205" s="41"/>
      <c r="SY205" s="41"/>
      <c r="SZ205" s="41"/>
      <c r="TA205" s="41"/>
      <c r="TB205" s="41"/>
      <c r="TC205" s="41"/>
      <c r="TD205" s="41"/>
      <c r="TE205" s="41"/>
      <c r="TF205" s="41"/>
      <c r="TG205" s="41"/>
      <c r="TH205" s="41"/>
      <c r="TI205" s="41"/>
      <c r="TJ205" s="41"/>
      <c r="TK205" s="41"/>
      <c r="TL205" s="41"/>
      <c r="TM205" s="41"/>
      <c r="TN205" s="41"/>
      <c r="TO205" s="41"/>
      <c r="TP205" s="41"/>
      <c r="TQ205" s="41"/>
      <c r="TR205" s="41"/>
      <c r="TS205" s="41"/>
      <c r="TT205" s="41"/>
      <c r="TU205" s="41"/>
      <c r="TV205" s="41"/>
      <c r="TW205" s="41"/>
      <c r="TX205" s="41"/>
      <c r="TY205" s="41"/>
      <c r="TZ205" s="41"/>
      <c r="UA205" s="41"/>
      <c r="UB205" s="41"/>
      <c r="UC205" s="41"/>
      <c r="UD205" s="41"/>
      <c r="UE205" s="41"/>
      <c r="UF205" s="41"/>
      <c r="UG205" s="41"/>
      <c r="UH205" s="41"/>
      <c r="UI205" s="41"/>
      <c r="UJ205" s="41"/>
      <c r="UK205" s="41"/>
      <c r="UL205" s="41"/>
    </row>
    <row r="206" spans="1:558" s="50" customFormat="1" ht="33.75" x14ac:dyDescent="0.2">
      <c r="A206" s="73">
        <v>82</v>
      </c>
      <c r="B206" s="66" t="s">
        <v>62</v>
      </c>
      <c r="C206" s="68" t="s">
        <v>20</v>
      </c>
      <c r="D206" s="67" t="s">
        <v>10</v>
      </c>
      <c r="E206" s="70">
        <v>741</v>
      </c>
      <c r="F206" s="8" t="s">
        <v>8</v>
      </c>
      <c r="G206" s="5">
        <f t="shared" si="66"/>
        <v>0</v>
      </c>
      <c r="H206" s="5">
        <v>0</v>
      </c>
      <c r="I206" s="5">
        <v>0</v>
      </c>
      <c r="J206" s="5">
        <v>0</v>
      </c>
      <c r="K206" s="5">
        <v>0</v>
      </c>
      <c r="L206" s="5">
        <v>0</v>
      </c>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c r="IQ206" s="7"/>
      <c r="IR206" s="7"/>
      <c r="IS206" s="7"/>
      <c r="IT206" s="7"/>
      <c r="IU206" s="7"/>
      <c r="IV206" s="7"/>
      <c r="IW206" s="7"/>
      <c r="IX206" s="7"/>
      <c r="IY206" s="7"/>
      <c r="IZ206" s="7"/>
      <c r="JA206" s="7"/>
      <c r="JB206" s="7"/>
      <c r="JC206" s="7"/>
      <c r="JD206" s="7"/>
      <c r="JE206" s="7"/>
      <c r="JF206" s="7"/>
      <c r="JG206" s="7"/>
      <c r="JH206" s="7"/>
      <c r="JI206" s="7"/>
      <c r="JJ206" s="7"/>
      <c r="JK206" s="7"/>
      <c r="JL206" s="7"/>
      <c r="JM206" s="7"/>
      <c r="JN206" s="7"/>
      <c r="JO206" s="7"/>
      <c r="JP206" s="7"/>
      <c r="JQ206" s="7"/>
      <c r="JR206" s="7"/>
      <c r="JS206" s="7"/>
      <c r="JT206" s="7"/>
      <c r="JU206" s="7"/>
      <c r="JV206" s="7"/>
      <c r="JW206" s="7"/>
      <c r="JX206" s="7"/>
      <c r="JY206" s="7"/>
      <c r="JZ206" s="7"/>
      <c r="KA206" s="7"/>
      <c r="KB206" s="7"/>
      <c r="KC206" s="7"/>
      <c r="KD206" s="7"/>
      <c r="KE206" s="7"/>
      <c r="KF206" s="7"/>
      <c r="KG206" s="7"/>
      <c r="KH206" s="7"/>
      <c r="KI206" s="7"/>
      <c r="KJ206" s="7"/>
      <c r="KK206" s="7"/>
      <c r="KL206" s="7"/>
      <c r="KM206" s="7"/>
      <c r="KN206" s="7"/>
      <c r="KO206" s="7"/>
      <c r="KP206" s="7"/>
      <c r="KQ206" s="7"/>
      <c r="KR206" s="7"/>
      <c r="KS206" s="7"/>
      <c r="KT206" s="7"/>
      <c r="KU206" s="7"/>
      <c r="KV206" s="7"/>
      <c r="KW206" s="7"/>
      <c r="KX206" s="7"/>
      <c r="KY206" s="7"/>
      <c r="KZ206" s="7"/>
      <c r="LA206" s="7"/>
      <c r="LB206" s="7"/>
      <c r="LC206" s="7"/>
      <c r="LD206" s="7"/>
      <c r="LE206" s="7"/>
      <c r="LF206" s="7"/>
      <c r="LG206" s="7"/>
      <c r="LH206" s="7"/>
      <c r="LI206" s="7"/>
      <c r="LJ206" s="7"/>
      <c r="LK206" s="7"/>
      <c r="LL206" s="7"/>
      <c r="LM206" s="7"/>
      <c r="LN206" s="7"/>
      <c r="LO206" s="7"/>
      <c r="LP206" s="7"/>
      <c r="LQ206" s="7"/>
      <c r="LR206" s="7"/>
      <c r="LS206" s="7"/>
      <c r="LT206" s="7"/>
      <c r="LU206" s="7"/>
      <c r="LV206" s="7"/>
      <c r="LW206" s="7"/>
      <c r="LX206" s="7"/>
      <c r="LY206" s="7"/>
      <c r="LZ206" s="7"/>
      <c r="MA206" s="7"/>
      <c r="MB206" s="7"/>
      <c r="MC206" s="7"/>
      <c r="MD206" s="7"/>
      <c r="ME206" s="7"/>
      <c r="MF206" s="7"/>
      <c r="MG206" s="7"/>
      <c r="MH206" s="7"/>
      <c r="MI206" s="7"/>
      <c r="MJ206" s="7"/>
      <c r="MK206" s="7"/>
      <c r="ML206" s="7"/>
      <c r="MM206" s="7"/>
      <c r="MN206" s="7"/>
      <c r="MO206" s="7"/>
      <c r="MP206" s="7"/>
      <c r="MQ206" s="7"/>
      <c r="MR206" s="7"/>
      <c r="MS206" s="7"/>
      <c r="MT206" s="7"/>
      <c r="MU206" s="7"/>
      <c r="MV206" s="7"/>
      <c r="MW206" s="7"/>
      <c r="MX206" s="7"/>
      <c r="MY206" s="7"/>
      <c r="MZ206" s="7"/>
      <c r="NA206" s="7"/>
      <c r="NB206" s="7"/>
      <c r="NC206" s="7"/>
      <c r="ND206" s="7"/>
      <c r="NE206" s="7"/>
      <c r="NF206" s="7"/>
      <c r="NG206" s="7"/>
      <c r="NH206" s="7"/>
      <c r="NI206" s="7"/>
      <c r="NJ206" s="7"/>
      <c r="NK206" s="7"/>
      <c r="NL206" s="7"/>
      <c r="NM206" s="7"/>
      <c r="NN206" s="7"/>
      <c r="NO206" s="7"/>
      <c r="NP206" s="7"/>
      <c r="NQ206" s="7"/>
      <c r="NR206" s="7"/>
      <c r="NS206" s="7"/>
      <c r="NT206" s="7"/>
      <c r="NU206" s="7"/>
      <c r="NV206" s="7"/>
      <c r="NW206" s="7"/>
      <c r="NX206" s="7"/>
      <c r="NY206" s="7"/>
      <c r="NZ206" s="7"/>
      <c r="OA206" s="7"/>
      <c r="OB206" s="7"/>
      <c r="OC206" s="7"/>
      <c r="OD206" s="7"/>
      <c r="OE206" s="7"/>
      <c r="OF206" s="7"/>
      <c r="OG206" s="7"/>
      <c r="OH206" s="7"/>
      <c r="OI206" s="7"/>
      <c r="OJ206" s="7"/>
      <c r="OK206" s="7"/>
      <c r="OL206" s="7"/>
      <c r="OM206" s="7"/>
      <c r="ON206" s="7"/>
      <c r="OO206" s="7"/>
      <c r="OP206" s="7"/>
      <c r="OQ206" s="7"/>
      <c r="OR206" s="7"/>
      <c r="OS206" s="7"/>
      <c r="OT206" s="7"/>
      <c r="OU206" s="7"/>
      <c r="OV206" s="7"/>
      <c r="OW206" s="7"/>
      <c r="OX206" s="7"/>
      <c r="OY206" s="7"/>
      <c r="OZ206" s="7"/>
      <c r="PA206" s="7"/>
      <c r="PB206" s="7"/>
      <c r="PC206" s="7"/>
      <c r="PD206" s="7"/>
      <c r="PE206" s="7"/>
      <c r="PF206" s="7"/>
      <c r="PG206" s="7"/>
      <c r="PH206" s="7"/>
      <c r="PI206" s="7"/>
      <c r="PJ206" s="7"/>
      <c r="PK206" s="7"/>
      <c r="PL206" s="7"/>
      <c r="PM206" s="7"/>
      <c r="PN206" s="7"/>
      <c r="PO206" s="7"/>
      <c r="PP206" s="7"/>
      <c r="PQ206" s="7"/>
      <c r="PR206" s="7"/>
      <c r="PS206" s="7"/>
      <c r="PT206" s="7"/>
      <c r="PU206" s="7"/>
      <c r="PV206" s="7"/>
      <c r="PW206" s="7"/>
      <c r="PX206" s="7"/>
      <c r="PY206" s="7"/>
      <c r="PZ206" s="7"/>
      <c r="QA206" s="7"/>
      <c r="QB206" s="7"/>
      <c r="QC206" s="7"/>
      <c r="QD206" s="7"/>
      <c r="QE206" s="7"/>
      <c r="QF206" s="7"/>
      <c r="QG206" s="7"/>
      <c r="QH206" s="7"/>
      <c r="QI206" s="7"/>
      <c r="QJ206" s="7"/>
      <c r="QK206" s="7"/>
      <c r="QL206" s="7"/>
      <c r="QM206" s="7"/>
      <c r="QN206" s="7"/>
      <c r="QO206" s="7"/>
      <c r="QP206" s="7"/>
      <c r="QQ206" s="7"/>
      <c r="QR206" s="7"/>
      <c r="QS206" s="7"/>
      <c r="QT206" s="7"/>
      <c r="QU206" s="7"/>
      <c r="QV206" s="7"/>
      <c r="QW206" s="7"/>
      <c r="QX206" s="7"/>
      <c r="QY206" s="7"/>
      <c r="QZ206" s="7"/>
      <c r="RA206" s="7"/>
      <c r="RB206" s="7"/>
      <c r="RC206" s="7"/>
      <c r="RD206" s="7"/>
      <c r="RE206" s="7"/>
      <c r="RF206" s="7"/>
      <c r="RG206" s="7"/>
      <c r="RH206" s="7"/>
      <c r="RI206" s="7"/>
      <c r="RJ206" s="7"/>
      <c r="RK206" s="7"/>
      <c r="RL206" s="7"/>
      <c r="RM206" s="7"/>
      <c r="RN206" s="7"/>
      <c r="RO206" s="7"/>
      <c r="RP206" s="7"/>
      <c r="RQ206" s="7"/>
      <c r="RR206" s="7"/>
      <c r="RS206" s="7"/>
      <c r="RT206" s="7"/>
      <c r="RU206" s="7"/>
      <c r="RV206" s="7"/>
      <c r="RW206" s="7"/>
      <c r="RX206" s="7"/>
      <c r="RY206" s="7"/>
      <c r="RZ206" s="7"/>
      <c r="SA206" s="7"/>
      <c r="SB206" s="7"/>
      <c r="SC206" s="7"/>
      <c r="SD206" s="7"/>
      <c r="SE206" s="7"/>
      <c r="SF206" s="7"/>
      <c r="SG206" s="7"/>
      <c r="SH206" s="7"/>
      <c r="SI206" s="7"/>
      <c r="SJ206" s="7"/>
      <c r="SK206" s="7"/>
      <c r="SL206" s="7"/>
      <c r="SM206" s="7"/>
      <c r="SN206" s="7"/>
      <c r="SO206" s="7"/>
      <c r="SP206" s="7"/>
      <c r="SQ206" s="7"/>
      <c r="SR206" s="7"/>
      <c r="SS206" s="7"/>
      <c r="ST206" s="7"/>
      <c r="SU206" s="7"/>
      <c r="SV206" s="7"/>
      <c r="SW206" s="7"/>
      <c r="SX206" s="7"/>
      <c r="SY206" s="7"/>
      <c r="SZ206" s="7"/>
      <c r="TA206" s="7"/>
      <c r="TB206" s="7"/>
      <c r="TC206" s="7"/>
      <c r="TD206" s="7"/>
      <c r="TE206" s="7"/>
      <c r="TF206" s="7"/>
      <c r="TG206" s="7"/>
      <c r="TH206" s="7"/>
      <c r="TI206" s="7"/>
      <c r="TJ206" s="7"/>
      <c r="TK206" s="7"/>
      <c r="TL206" s="7"/>
      <c r="TM206" s="7"/>
      <c r="TN206" s="7"/>
      <c r="TO206" s="7"/>
      <c r="TP206" s="7"/>
      <c r="TQ206" s="7"/>
      <c r="TR206" s="7"/>
      <c r="TS206" s="7"/>
      <c r="TT206" s="7"/>
      <c r="TU206" s="7"/>
      <c r="TV206" s="7"/>
      <c r="TW206" s="7"/>
      <c r="TX206" s="7"/>
      <c r="TY206" s="7"/>
      <c r="TZ206" s="7"/>
      <c r="UA206" s="7"/>
      <c r="UB206" s="7"/>
      <c r="UC206" s="7"/>
      <c r="UD206" s="7"/>
      <c r="UE206" s="7"/>
      <c r="UF206" s="7"/>
      <c r="UG206" s="7"/>
      <c r="UH206" s="7"/>
      <c r="UI206" s="7"/>
      <c r="UJ206" s="7"/>
      <c r="UK206" s="7"/>
      <c r="UL206" s="7"/>
    </row>
    <row r="207" spans="1:558" s="50" customFormat="1" ht="33.75" x14ac:dyDescent="0.2">
      <c r="A207" s="73">
        <v>83</v>
      </c>
      <c r="B207" s="66" t="s">
        <v>14</v>
      </c>
      <c r="C207" s="68" t="s">
        <v>20</v>
      </c>
      <c r="D207" s="67" t="s">
        <v>10</v>
      </c>
      <c r="E207" s="8" t="s">
        <v>48</v>
      </c>
      <c r="F207" s="8" t="s">
        <v>8</v>
      </c>
      <c r="G207" s="5">
        <f t="shared" si="66"/>
        <v>0</v>
      </c>
      <c r="H207" s="5">
        <v>0</v>
      </c>
      <c r="I207" s="5">
        <v>0</v>
      </c>
      <c r="J207" s="5">
        <v>0</v>
      </c>
      <c r="K207" s="5">
        <v>0</v>
      </c>
      <c r="L207" s="5">
        <v>0</v>
      </c>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c r="IQ207" s="7"/>
      <c r="IR207" s="7"/>
      <c r="IS207" s="7"/>
      <c r="IT207" s="7"/>
      <c r="IU207" s="7"/>
      <c r="IV207" s="7"/>
      <c r="IW207" s="7"/>
      <c r="IX207" s="7"/>
      <c r="IY207" s="7"/>
      <c r="IZ207" s="7"/>
      <c r="JA207" s="7"/>
      <c r="JB207" s="7"/>
      <c r="JC207" s="7"/>
      <c r="JD207" s="7"/>
      <c r="JE207" s="7"/>
      <c r="JF207" s="7"/>
      <c r="JG207" s="7"/>
      <c r="JH207" s="7"/>
      <c r="JI207" s="7"/>
      <c r="JJ207" s="7"/>
      <c r="JK207" s="7"/>
      <c r="JL207" s="7"/>
      <c r="JM207" s="7"/>
      <c r="JN207" s="7"/>
      <c r="JO207" s="7"/>
      <c r="JP207" s="7"/>
      <c r="JQ207" s="7"/>
      <c r="JR207" s="7"/>
      <c r="JS207" s="7"/>
      <c r="JT207" s="7"/>
      <c r="JU207" s="7"/>
      <c r="JV207" s="7"/>
      <c r="JW207" s="7"/>
      <c r="JX207" s="7"/>
      <c r="JY207" s="7"/>
      <c r="JZ207" s="7"/>
      <c r="KA207" s="7"/>
      <c r="KB207" s="7"/>
      <c r="KC207" s="7"/>
      <c r="KD207" s="7"/>
      <c r="KE207" s="7"/>
      <c r="KF207" s="7"/>
      <c r="KG207" s="7"/>
      <c r="KH207" s="7"/>
      <c r="KI207" s="7"/>
      <c r="KJ207" s="7"/>
      <c r="KK207" s="7"/>
      <c r="KL207" s="7"/>
      <c r="KM207" s="7"/>
      <c r="KN207" s="7"/>
      <c r="KO207" s="7"/>
      <c r="KP207" s="7"/>
      <c r="KQ207" s="7"/>
      <c r="KR207" s="7"/>
      <c r="KS207" s="7"/>
      <c r="KT207" s="7"/>
      <c r="KU207" s="7"/>
      <c r="KV207" s="7"/>
      <c r="KW207" s="7"/>
      <c r="KX207" s="7"/>
      <c r="KY207" s="7"/>
      <c r="KZ207" s="7"/>
      <c r="LA207" s="7"/>
      <c r="LB207" s="7"/>
      <c r="LC207" s="7"/>
      <c r="LD207" s="7"/>
      <c r="LE207" s="7"/>
      <c r="LF207" s="7"/>
      <c r="LG207" s="7"/>
      <c r="LH207" s="7"/>
      <c r="LI207" s="7"/>
      <c r="LJ207" s="7"/>
      <c r="LK207" s="7"/>
      <c r="LL207" s="7"/>
      <c r="LM207" s="7"/>
      <c r="LN207" s="7"/>
      <c r="LO207" s="7"/>
      <c r="LP207" s="7"/>
      <c r="LQ207" s="7"/>
      <c r="LR207" s="7"/>
      <c r="LS207" s="7"/>
      <c r="LT207" s="7"/>
      <c r="LU207" s="7"/>
      <c r="LV207" s="7"/>
      <c r="LW207" s="7"/>
      <c r="LX207" s="7"/>
      <c r="LY207" s="7"/>
      <c r="LZ207" s="7"/>
      <c r="MA207" s="7"/>
      <c r="MB207" s="7"/>
      <c r="MC207" s="7"/>
      <c r="MD207" s="7"/>
      <c r="ME207" s="7"/>
      <c r="MF207" s="7"/>
      <c r="MG207" s="7"/>
      <c r="MH207" s="7"/>
      <c r="MI207" s="7"/>
      <c r="MJ207" s="7"/>
      <c r="MK207" s="7"/>
      <c r="ML207" s="7"/>
      <c r="MM207" s="7"/>
      <c r="MN207" s="7"/>
      <c r="MO207" s="7"/>
      <c r="MP207" s="7"/>
      <c r="MQ207" s="7"/>
      <c r="MR207" s="7"/>
      <c r="MS207" s="7"/>
      <c r="MT207" s="7"/>
      <c r="MU207" s="7"/>
      <c r="MV207" s="7"/>
      <c r="MW207" s="7"/>
      <c r="MX207" s="7"/>
      <c r="MY207" s="7"/>
      <c r="MZ207" s="7"/>
      <c r="NA207" s="7"/>
      <c r="NB207" s="7"/>
      <c r="NC207" s="7"/>
      <c r="ND207" s="7"/>
      <c r="NE207" s="7"/>
      <c r="NF207" s="7"/>
      <c r="NG207" s="7"/>
      <c r="NH207" s="7"/>
      <c r="NI207" s="7"/>
      <c r="NJ207" s="7"/>
      <c r="NK207" s="7"/>
      <c r="NL207" s="7"/>
      <c r="NM207" s="7"/>
      <c r="NN207" s="7"/>
      <c r="NO207" s="7"/>
      <c r="NP207" s="7"/>
      <c r="NQ207" s="7"/>
      <c r="NR207" s="7"/>
      <c r="NS207" s="7"/>
      <c r="NT207" s="7"/>
      <c r="NU207" s="7"/>
      <c r="NV207" s="7"/>
      <c r="NW207" s="7"/>
      <c r="NX207" s="7"/>
      <c r="NY207" s="7"/>
      <c r="NZ207" s="7"/>
      <c r="OA207" s="7"/>
      <c r="OB207" s="7"/>
      <c r="OC207" s="7"/>
      <c r="OD207" s="7"/>
      <c r="OE207" s="7"/>
      <c r="OF207" s="7"/>
      <c r="OG207" s="7"/>
      <c r="OH207" s="7"/>
      <c r="OI207" s="7"/>
      <c r="OJ207" s="7"/>
      <c r="OK207" s="7"/>
      <c r="OL207" s="7"/>
      <c r="OM207" s="7"/>
      <c r="ON207" s="7"/>
      <c r="OO207" s="7"/>
      <c r="OP207" s="7"/>
      <c r="OQ207" s="7"/>
      <c r="OR207" s="7"/>
      <c r="OS207" s="7"/>
      <c r="OT207" s="7"/>
      <c r="OU207" s="7"/>
      <c r="OV207" s="7"/>
      <c r="OW207" s="7"/>
      <c r="OX207" s="7"/>
      <c r="OY207" s="7"/>
      <c r="OZ207" s="7"/>
      <c r="PA207" s="7"/>
      <c r="PB207" s="7"/>
      <c r="PC207" s="7"/>
      <c r="PD207" s="7"/>
      <c r="PE207" s="7"/>
      <c r="PF207" s="7"/>
      <c r="PG207" s="7"/>
      <c r="PH207" s="7"/>
      <c r="PI207" s="7"/>
      <c r="PJ207" s="7"/>
      <c r="PK207" s="7"/>
      <c r="PL207" s="7"/>
      <c r="PM207" s="7"/>
      <c r="PN207" s="7"/>
      <c r="PO207" s="7"/>
      <c r="PP207" s="7"/>
      <c r="PQ207" s="7"/>
      <c r="PR207" s="7"/>
      <c r="PS207" s="7"/>
      <c r="PT207" s="7"/>
      <c r="PU207" s="7"/>
      <c r="PV207" s="7"/>
      <c r="PW207" s="7"/>
      <c r="PX207" s="7"/>
      <c r="PY207" s="7"/>
      <c r="PZ207" s="7"/>
      <c r="QA207" s="7"/>
      <c r="QB207" s="7"/>
      <c r="QC207" s="7"/>
      <c r="QD207" s="7"/>
      <c r="QE207" s="7"/>
      <c r="QF207" s="7"/>
      <c r="QG207" s="7"/>
      <c r="QH207" s="7"/>
      <c r="QI207" s="7"/>
      <c r="QJ207" s="7"/>
      <c r="QK207" s="7"/>
      <c r="QL207" s="7"/>
      <c r="QM207" s="7"/>
      <c r="QN207" s="7"/>
      <c r="QO207" s="7"/>
      <c r="QP207" s="7"/>
      <c r="QQ207" s="7"/>
      <c r="QR207" s="7"/>
      <c r="QS207" s="7"/>
      <c r="QT207" s="7"/>
      <c r="QU207" s="7"/>
      <c r="QV207" s="7"/>
      <c r="QW207" s="7"/>
      <c r="QX207" s="7"/>
      <c r="QY207" s="7"/>
      <c r="QZ207" s="7"/>
      <c r="RA207" s="7"/>
      <c r="RB207" s="7"/>
      <c r="RC207" s="7"/>
      <c r="RD207" s="7"/>
      <c r="RE207" s="7"/>
      <c r="RF207" s="7"/>
      <c r="RG207" s="7"/>
      <c r="RH207" s="7"/>
      <c r="RI207" s="7"/>
      <c r="RJ207" s="7"/>
      <c r="RK207" s="7"/>
      <c r="RL207" s="7"/>
      <c r="RM207" s="7"/>
      <c r="RN207" s="7"/>
      <c r="RO207" s="7"/>
      <c r="RP207" s="7"/>
      <c r="RQ207" s="7"/>
      <c r="RR207" s="7"/>
      <c r="RS207" s="7"/>
      <c r="RT207" s="7"/>
      <c r="RU207" s="7"/>
      <c r="RV207" s="7"/>
      <c r="RW207" s="7"/>
      <c r="RX207" s="7"/>
      <c r="RY207" s="7"/>
      <c r="RZ207" s="7"/>
      <c r="SA207" s="7"/>
      <c r="SB207" s="7"/>
      <c r="SC207" s="7"/>
      <c r="SD207" s="7"/>
      <c r="SE207" s="7"/>
      <c r="SF207" s="7"/>
      <c r="SG207" s="7"/>
      <c r="SH207" s="7"/>
      <c r="SI207" s="7"/>
      <c r="SJ207" s="7"/>
      <c r="SK207" s="7"/>
      <c r="SL207" s="7"/>
      <c r="SM207" s="7"/>
      <c r="SN207" s="7"/>
      <c r="SO207" s="7"/>
      <c r="SP207" s="7"/>
      <c r="SQ207" s="7"/>
      <c r="SR207" s="7"/>
      <c r="SS207" s="7"/>
      <c r="ST207" s="7"/>
      <c r="SU207" s="7"/>
      <c r="SV207" s="7"/>
      <c r="SW207" s="7"/>
      <c r="SX207" s="7"/>
      <c r="SY207" s="7"/>
      <c r="SZ207" s="7"/>
      <c r="TA207" s="7"/>
      <c r="TB207" s="7"/>
      <c r="TC207" s="7"/>
      <c r="TD207" s="7"/>
      <c r="TE207" s="7"/>
      <c r="TF207" s="7"/>
      <c r="TG207" s="7"/>
      <c r="TH207" s="7"/>
      <c r="TI207" s="7"/>
      <c r="TJ207" s="7"/>
      <c r="TK207" s="7"/>
      <c r="TL207" s="7"/>
      <c r="TM207" s="7"/>
      <c r="TN207" s="7"/>
      <c r="TO207" s="7"/>
      <c r="TP207" s="7"/>
      <c r="TQ207" s="7"/>
      <c r="TR207" s="7"/>
      <c r="TS207" s="7"/>
      <c r="TT207" s="7"/>
      <c r="TU207" s="7"/>
      <c r="TV207" s="7"/>
      <c r="TW207" s="7"/>
      <c r="TX207" s="7"/>
      <c r="TY207" s="7"/>
      <c r="TZ207" s="7"/>
      <c r="UA207" s="7"/>
      <c r="UB207" s="7"/>
      <c r="UC207" s="7"/>
      <c r="UD207" s="7"/>
      <c r="UE207" s="7"/>
      <c r="UF207" s="7"/>
      <c r="UG207" s="7"/>
      <c r="UH207" s="7"/>
      <c r="UI207" s="7"/>
      <c r="UJ207" s="7"/>
      <c r="UK207" s="7"/>
      <c r="UL207" s="7"/>
    </row>
    <row r="208" spans="1:558" s="50" customFormat="1" ht="33.75" x14ac:dyDescent="0.2">
      <c r="A208" s="73">
        <v>84</v>
      </c>
      <c r="B208" s="66" t="s">
        <v>53</v>
      </c>
      <c r="C208" s="68" t="s">
        <v>12</v>
      </c>
      <c r="D208" s="67" t="s">
        <v>88</v>
      </c>
      <c r="E208" s="70">
        <v>739</v>
      </c>
      <c r="F208" s="8" t="s">
        <v>44</v>
      </c>
      <c r="G208" s="5">
        <f t="shared" si="66"/>
        <v>755000</v>
      </c>
      <c r="H208" s="5">
        <v>151000</v>
      </c>
      <c r="I208" s="5">
        <v>151000</v>
      </c>
      <c r="J208" s="5">
        <v>151000</v>
      </c>
      <c r="K208" s="5">
        <v>151000</v>
      </c>
      <c r="L208" s="5">
        <v>151000</v>
      </c>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c r="IQ208" s="7"/>
      <c r="IR208" s="7"/>
      <c r="IS208" s="7"/>
      <c r="IT208" s="7"/>
      <c r="IU208" s="7"/>
      <c r="IV208" s="7"/>
      <c r="IW208" s="7"/>
      <c r="IX208" s="7"/>
      <c r="IY208" s="7"/>
      <c r="IZ208" s="7"/>
      <c r="JA208" s="7"/>
      <c r="JB208" s="7"/>
      <c r="JC208" s="7"/>
      <c r="JD208" s="7"/>
      <c r="JE208" s="7"/>
      <c r="JF208" s="7"/>
      <c r="JG208" s="7"/>
      <c r="JH208" s="7"/>
      <c r="JI208" s="7"/>
      <c r="JJ208" s="7"/>
      <c r="JK208" s="7"/>
      <c r="JL208" s="7"/>
      <c r="JM208" s="7"/>
      <c r="JN208" s="7"/>
      <c r="JO208" s="7"/>
      <c r="JP208" s="7"/>
      <c r="JQ208" s="7"/>
      <c r="JR208" s="7"/>
      <c r="JS208" s="7"/>
      <c r="JT208" s="7"/>
      <c r="JU208" s="7"/>
      <c r="JV208" s="7"/>
      <c r="JW208" s="7"/>
      <c r="JX208" s="7"/>
      <c r="JY208" s="7"/>
      <c r="JZ208" s="7"/>
      <c r="KA208" s="7"/>
      <c r="KB208" s="7"/>
      <c r="KC208" s="7"/>
      <c r="KD208" s="7"/>
      <c r="KE208" s="7"/>
      <c r="KF208" s="7"/>
      <c r="KG208" s="7"/>
      <c r="KH208" s="7"/>
      <c r="KI208" s="7"/>
      <c r="KJ208" s="7"/>
      <c r="KK208" s="7"/>
      <c r="KL208" s="7"/>
      <c r="KM208" s="7"/>
      <c r="KN208" s="7"/>
      <c r="KO208" s="7"/>
      <c r="KP208" s="7"/>
      <c r="KQ208" s="7"/>
      <c r="KR208" s="7"/>
      <c r="KS208" s="7"/>
      <c r="KT208" s="7"/>
      <c r="KU208" s="7"/>
      <c r="KV208" s="7"/>
      <c r="KW208" s="7"/>
      <c r="KX208" s="7"/>
      <c r="KY208" s="7"/>
      <c r="KZ208" s="7"/>
      <c r="LA208" s="7"/>
      <c r="LB208" s="7"/>
      <c r="LC208" s="7"/>
      <c r="LD208" s="7"/>
      <c r="LE208" s="7"/>
      <c r="LF208" s="7"/>
      <c r="LG208" s="7"/>
      <c r="LH208" s="7"/>
      <c r="LI208" s="7"/>
      <c r="LJ208" s="7"/>
      <c r="LK208" s="7"/>
      <c r="LL208" s="7"/>
      <c r="LM208" s="7"/>
      <c r="LN208" s="7"/>
      <c r="LO208" s="7"/>
      <c r="LP208" s="7"/>
      <c r="LQ208" s="7"/>
      <c r="LR208" s="7"/>
      <c r="LS208" s="7"/>
      <c r="LT208" s="7"/>
      <c r="LU208" s="7"/>
      <c r="LV208" s="7"/>
      <c r="LW208" s="7"/>
      <c r="LX208" s="7"/>
      <c r="LY208" s="7"/>
      <c r="LZ208" s="7"/>
      <c r="MA208" s="7"/>
      <c r="MB208" s="7"/>
      <c r="MC208" s="7"/>
      <c r="MD208" s="7"/>
      <c r="ME208" s="7"/>
      <c r="MF208" s="7"/>
      <c r="MG208" s="7"/>
      <c r="MH208" s="7"/>
      <c r="MI208" s="7"/>
      <c r="MJ208" s="7"/>
      <c r="MK208" s="7"/>
      <c r="ML208" s="7"/>
      <c r="MM208" s="7"/>
      <c r="MN208" s="7"/>
      <c r="MO208" s="7"/>
      <c r="MP208" s="7"/>
      <c r="MQ208" s="7"/>
      <c r="MR208" s="7"/>
      <c r="MS208" s="7"/>
      <c r="MT208" s="7"/>
      <c r="MU208" s="7"/>
      <c r="MV208" s="7"/>
      <c r="MW208" s="7"/>
      <c r="MX208" s="7"/>
      <c r="MY208" s="7"/>
      <c r="MZ208" s="7"/>
      <c r="NA208" s="7"/>
      <c r="NB208" s="7"/>
      <c r="NC208" s="7"/>
      <c r="ND208" s="7"/>
      <c r="NE208" s="7"/>
      <c r="NF208" s="7"/>
      <c r="NG208" s="7"/>
      <c r="NH208" s="7"/>
      <c r="NI208" s="7"/>
      <c r="NJ208" s="7"/>
      <c r="NK208" s="7"/>
      <c r="NL208" s="7"/>
      <c r="NM208" s="7"/>
      <c r="NN208" s="7"/>
      <c r="NO208" s="7"/>
      <c r="NP208" s="7"/>
      <c r="NQ208" s="7"/>
      <c r="NR208" s="7"/>
      <c r="NS208" s="7"/>
      <c r="NT208" s="7"/>
      <c r="NU208" s="7"/>
      <c r="NV208" s="7"/>
      <c r="NW208" s="7"/>
      <c r="NX208" s="7"/>
      <c r="NY208" s="7"/>
      <c r="NZ208" s="7"/>
      <c r="OA208" s="7"/>
      <c r="OB208" s="7"/>
      <c r="OC208" s="7"/>
      <c r="OD208" s="7"/>
      <c r="OE208" s="7"/>
      <c r="OF208" s="7"/>
      <c r="OG208" s="7"/>
      <c r="OH208" s="7"/>
      <c r="OI208" s="7"/>
      <c r="OJ208" s="7"/>
      <c r="OK208" s="7"/>
      <c r="OL208" s="7"/>
      <c r="OM208" s="7"/>
      <c r="ON208" s="7"/>
      <c r="OO208" s="7"/>
      <c r="OP208" s="7"/>
      <c r="OQ208" s="7"/>
      <c r="OR208" s="7"/>
      <c r="OS208" s="7"/>
      <c r="OT208" s="7"/>
      <c r="OU208" s="7"/>
      <c r="OV208" s="7"/>
      <c r="OW208" s="7"/>
      <c r="OX208" s="7"/>
      <c r="OY208" s="7"/>
      <c r="OZ208" s="7"/>
      <c r="PA208" s="7"/>
      <c r="PB208" s="7"/>
      <c r="PC208" s="7"/>
      <c r="PD208" s="7"/>
      <c r="PE208" s="7"/>
      <c r="PF208" s="7"/>
      <c r="PG208" s="7"/>
      <c r="PH208" s="7"/>
      <c r="PI208" s="7"/>
      <c r="PJ208" s="7"/>
      <c r="PK208" s="7"/>
      <c r="PL208" s="7"/>
      <c r="PM208" s="7"/>
      <c r="PN208" s="7"/>
      <c r="PO208" s="7"/>
      <c r="PP208" s="7"/>
      <c r="PQ208" s="7"/>
      <c r="PR208" s="7"/>
      <c r="PS208" s="7"/>
      <c r="PT208" s="7"/>
      <c r="PU208" s="7"/>
      <c r="PV208" s="7"/>
      <c r="PW208" s="7"/>
      <c r="PX208" s="7"/>
      <c r="PY208" s="7"/>
      <c r="PZ208" s="7"/>
      <c r="QA208" s="7"/>
      <c r="QB208" s="7"/>
      <c r="QC208" s="7"/>
      <c r="QD208" s="7"/>
      <c r="QE208" s="7"/>
      <c r="QF208" s="7"/>
      <c r="QG208" s="7"/>
      <c r="QH208" s="7"/>
      <c r="QI208" s="7"/>
      <c r="QJ208" s="7"/>
      <c r="QK208" s="7"/>
      <c r="QL208" s="7"/>
      <c r="QM208" s="7"/>
      <c r="QN208" s="7"/>
      <c r="QO208" s="7"/>
      <c r="QP208" s="7"/>
      <c r="QQ208" s="7"/>
      <c r="QR208" s="7"/>
      <c r="QS208" s="7"/>
      <c r="QT208" s="7"/>
      <c r="QU208" s="7"/>
      <c r="QV208" s="7"/>
      <c r="QW208" s="7"/>
      <c r="QX208" s="7"/>
      <c r="QY208" s="7"/>
      <c r="QZ208" s="7"/>
      <c r="RA208" s="7"/>
      <c r="RB208" s="7"/>
      <c r="RC208" s="7"/>
      <c r="RD208" s="7"/>
      <c r="RE208" s="7"/>
      <c r="RF208" s="7"/>
      <c r="RG208" s="7"/>
      <c r="RH208" s="7"/>
      <c r="RI208" s="7"/>
      <c r="RJ208" s="7"/>
      <c r="RK208" s="7"/>
      <c r="RL208" s="7"/>
      <c r="RM208" s="7"/>
      <c r="RN208" s="7"/>
      <c r="RO208" s="7"/>
      <c r="RP208" s="7"/>
      <c r="RQ208" s="7"/>
      <c r="RR208" s="7"/>
      <c r="RS208" s="7"/>
      <c r="RT208" s="7"/>
      <c r="RU208" s="7"/>
      <c r="RV208" s="7"/>
      <c r="RW208" s="7"/>
      <c r="RX208" s="7"/>
      <c r="RY208" s="7"/>
      <c r="RZ208" s="7"/>
      <c r="SA208" s="7"/>
      <c r="SB208" s="7"/>
      <c r="SC208" s="7"/>
      <c r="SD208" s="7"/>
      <c r="SE208" s="7"/>
      <c r="SF208" s="7"/>
      <c r="SG208" s="7"/>
      <c r="SH208" s="7"/>
      <c r="SI208" s="7"/>
      <c r="SJ208" s="7"/>
      <c r="SK208" s="7"/>
      <c r="SL208" s="7"/>
      <c r="SM208" s="7"/>
      <c r="SN208" s="7"/>
      <c r="SO208" s="7"/>
      <c r="SP208" s="7"/>
      <c r="SQ208" s="7"/>
      <c r="SR208" s="7"/>
      <c r="SS208" s="7"/>
      <c r="ST208" s="7"/>
      <c r="SU208" s="7"/>
      <c r="SV208" s="7"/>
      <c r="SW208" s="7"/>
      <c r="SX208" s="7"/>
      <c r="SY208" s="7"/>
      <c r="SZ208" s="7"/>
      <c r="TA208" s="7"/>
      <c r="TB208" s="7"/>
      <c r="TC208" s="7"/>
      <c r="TD208" s="7"/>
      <c r="TE208" s="7"/>
      <c r="TF208" s="7"/>
      <c r="TG208" s="7"/>
      <c r="TH208" s="7"/>
      <c r="TI208" s="7"/>
      <c r="TJ208" s="7"/>
      <c r="TK208" s="7"/>
      <c r="TL208" s="7"/>
      <c r="TM208" s="7"/>
      <c r="TN208" s="7"/>
      <c r="TO208" s="7"/>
      <c r="TP208" s="7"/>
      <c r="TQ208" s="7"/>
      <c r="TR208" s="7"/>
      <c r="TS208" s="7"/>
      <c r="TT208" s="7"/>
      <c r="TU208" s="7"/>
      <c r="TV208" s="7"/>
      <c r="TW208" s="7"/>
      <c r="TX208" s="7"/>
      <c r="TY208" s="7"/>
      <c r="TZ208" s="7"/>
      <c r="UA208" s="7"/>
      <c r="UB208" s="7"/>
      <c r="UC208" s="7"/>
      <c r="UD208" s="7"/>
      <c r="UE208" s="7"/>
      <c r="UF208" s="7"/>
      <c r="UG208" s="7"/>
      <c r="UH208" s="7"/>
      <c r="UI208" s="7"/>
      <c r="UJ208" s="7"/>
      <c r="UK208" s="7"/>
      <c r="UL208" s="7"/>
    </row>
    <row r="209" spans="1:558" s="50" customFormat="1" ht="45" x14ac:dyDescent="0.2">
      <c r="A209" s="73">
        <v>85</v>
      </c>
      <c r="B209" s="69" t="s">
        <v>69</v>
      </c>
      <c r="C209" s="68" t="s">
        <v>108</v>
      </c>
      <c r="D209" s="67" t="s">
        <v>89</v>
      </c>
      <c r="E209" s="70">
        <v>706</v>
      </c>
      <c r="F209" s="8" t="s">
        <v>32</v>
      </c>
      <c r="G209" s="5">
        <f t="shared" si="66"/>
        <v>90000000</v>
      </c>
      <c r="H209" s="5">
        <f t="shared" ref="H209:L211" si="92">H210</f>
        <v>90000000</v>
      </c>
      <c r="I209" s="5">
        <f t="shared" si="92"/>
        <v>0</v>
      </c>
      <c r="J209" s="5">
        <f t="shared" si="92"/>
        <v>0</v>
      </c>
      <c r="K209" s="5">
        <f t="shared" si="92"/>
        <v>0</v>
      </c>
      <c r="L209" s="5">
        <f t="shared" si="92"/>
        <v>0</v>
      </c>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c r="IQ209" s="7"/>
      <c r="IR209" s="7"/>
      <c r="IS209" s="7"/>
      <c r="IT209" s="7"/>
      <c r="IU209" s="7"/>
      <c r="IV209" s="7"/>
      <c r="IW209" s="7"/>
      <c r="IX209" s="7"/>
      <c r="IY209" s="7"/>
      <c r="IZ209" s="7"/>
      <c r="JA209" s="7"/>
      <c r="JB209" s="7"/>
      <c r="JC209" s="7"/>
      <c r="JD209" s="7"/>
      <c r="JE209" s="7"/>
      <c r="JF209" s="7"/>
      <c r="JG209" s="7"/>
      <c r="JH209" s="7"/>
      <c r="JI209" s="7"/>
      <c r="JJ209" s="7"/>
      <c r="JK209" s="7"/>
      <c r="JL209" s="7"/>
      <c r="JM209" s="7"/>
      <c r="JN209" s="7"/>
      <c r="JO209" s="7"/>
      <c r="JP209" s="7"/>
      <c r="JQ209" s="7"/>
      <c r="JR209" s="7"/>
      <c r="JS209" s="7"/>
      <c r="JT209" s="7"/>
      <c r="JU209" s="7"/>
      <c r="JV209" s="7"/>
      <c r="JW209" s="7"/>
      <c r="JX209" s="7"/>
      <c r="JY209" s="7"/>
      <c r="JZ209" s="7"/>
      <c r="KA209" s="7"/>
      <c r="KB209" s="7"/>
      <c r="KC209" s="7"/>
      <c r="KD209" s="7"/>
      <c r="KE209" s="7"/>
      <c r="KF209" s="7"/>
      <c r="KG209" s="7"/>
      <c r="KH209" s="7"/>
      <c r="KI209" s="7"/>
      <c r="KJ209" s="7"/>
      <c r="KK209" s="7"/>
      <c r="KL209" s="7"/>
      <c r="KM209" s="7"/>
      <c r="KN209" s="7"/>
      <c r="KO209" s="7"/>
      <c r="KP209" s="7"/>
      <c r="KQ209" s="7"/>
      <c r="KR209" s="7"/>
      <c r="KS209" s="7"/>
      <c r="KT209" s="7"/>
      <c r="KU209" s="7"/>
      <c r="KV209" s="7"/>
      <c r="KW209" s="7"/>
      <c r="KX209" s="7"/>
      <c r="KY209" s="7"/>
      <c r="KZ209" s="7"/>
      <c r="LA209" s="7"/>
      <c r="LB209" s="7"/>
      <c r="LC209" s="7"/>
      <c r="LD209" s="7"/>
      <c r="LE209" s="7"/>
      <c r="LF209" s="7"/>
      <c r="LG209" s="7"/>
      <c r="LH209" s="7"/>
      <c r="LI209" s="7"/>
      <c r="LJ209" s="7"/>
      <c r="LK209" s="7"/>
      <c r="LL209" s="7"/>
      <c r="LM209" s="7"/>
      <c r="LN209" s="7"/>
      <c r="LO209" s="7"/>
      <c r="LP209" s="7"/>
      <c r="LQ209" s="7"/>
      <c r="LR209" s="7"/>
      <c r="LS209" s="7"/>
      <c r="LT209" s="7"/>
      <c r="LU209" s="7"/>
      <c r="LV209" s="7"/>
      <c r="LW209" s="7"/>
      <c r="LX209" s="7"/>
      <c r="LY209" s="7"/>
      <c r="LZ209" s="7"/>
      <c r="MA209" s="7"/>
      <c r="MB209" s="7"/>
      <c r="MC209" s="7"/>
      <c r="MD209" s="7"/>
      <c r="ME209" s="7"/>
      <c r="MF209" s="7"/>
      <c r="MG209" s="7"/>
      <c r="MH209" s="7"/>
      <c r="MI209" s="7"/>
      <c r="MJ209" s="7"/>
      <c r="MK209" s="7"/>
      <c r="ML209" s="7"/>
      <c r="MM209" s="7"/>
      <c r="MN209" s="7"/>
      <c r="MO209" s="7"/>
      <c r="MP209" s="7"/>
      <c r="MQ209" s="7"/>
      <c r="MR209" s="7"/>
      <c r="MS209" s="7"/>
      <c r="MT209" s="7"/>
      <c r="MU209" s="7"/>
      <c r="MV209" s="7"/>
      <c r="MW209" s="7"/>
      <c r="MX209" s="7"/>
      <c r="MY209" s="7"/>
      <c r="MZ209" s="7"/>
      <c r="NA209" s="7"/>
      <c r="NB209" s="7"/>
      <c r="NC209" s="7"/>
      <c r="ND209" s="7"/>
      <c r="NE209" s="7"/>
      <c r="NF209" s="7"/>
      <c r="NG209" s="7"/>
      <c r="NH209" s="7"/>
      <c r="NI209" s="7"/>
      <c r="NJ209" s="7"/>
      <c r="NK209" s="7"/>
      <c r="NL209" s="7"/>
      <c r="NM209" s="7"/>
      <c r="NN209" s="7"/>
      <c r="NO209" s="7"/>
      <c r="NP209" s="7"/>
      <c r="NQ209" s="7"/>
      <c r="NR209" s="7"/>
      <c r="NS209" s="7"/>
      <c r="NT209" s="7"/>
      <c r="NU209" s="7"/>
      <c r="NV209" s="7"/>
      <c r="NW209" s="7"/>
      <c r="NX209" s="7"/>
      <c r="NY209" s="7"/>
      <c r="NZ209" s="7"/>
      <c r="OA209" s="7"/>
      <c r="OB209" s="7"/>
      <c r="OC209" s="7"/>
      <c r="OD209" s="7"/>
      <c r="OE209" s="7"/>
      <c r="OF209" s="7"/>
      <c r="OG209" s="7"/>
      <c r="OH209" s="7"/>
      <c r="OI209" s="7"/>
      <c r="OJ209" s="7"/>
      <c r="OK209" s="7"/>
      <c r="OL209" s="7"/>
      <c r="OM209" s="7"/>
      <c r="ON209" s="7"/>
      <c r="OO209" s="7"/>
      <c r="OP209" s="7"/>
      <c r="OQ209" s="7"/>
      <c r="OR209" s="7"/>
      <c r="OS209" s="7"/>
      <c r="OT209" s="7"/>
      <c r="OU209" s="7"/>
      <c r="OV209" s="7"/>
      <c r="OW209" s="7"/>
      <c r="OX209" s="7"/>
      <c r="OY209" s="7"/>
      <c r="OZ209" s="7"/>
      <c r="PA209" s="7"/>
      <c r="PB209" s="7"/>
      <c r="PC209" s="7"/>
      <c r="PD209" s="7"/>
      <c r="PE209" s="7"/>
      <c r="PF209" s="7"/>
      <c r="PG209" s="7"/>
      <c r="PH209" s="7"/>
      <c r="PI209" s="7"/>
      <c r="PJ209" s="7"/>
      <c r="PK209" s="7"/>
      <c r="PL209" s="7"/>
      <c r="PM209" s="7"/>
      <c r="PN209" s="7"/>
      <c r="PO209" s="7"/>
      <c r="PP209" s="7"/>
      <c r="PQ209" s="7"/>
      <c r="PR209" s="7"/>
      <c r="PS209" s="7"/>
      <c r="PT209" s="7"/>
      <c r="PU209" s="7"/>
      <c r="PV209" s="7"/>
      <c r="PW209" s="7"/>
      <c r="PX209" s="7"/>
      <c r="PY209" s="7"/>
      <c r="PZ209" s="7"/>
      <c r="QA209" s="7"/>
      <c r="QB209" s="7"/>
      <c r="QC209" s="7"/>
      <c r="QD209" s="7"/>
      <c r="QE209" s="7"/>
      <c r="QF209" s="7"/>
      <c r="QG209" s="7"/>
      <c r="QH209" s="7"/>
      <c r="QI209" s="7"/>
      <c r="QJ209" s="7"/>
      <c r="QK209" s="7"/>
      <c r="QL209" s="7"/>
      <c r="QM209" s="7"/>
      <c r="QN209" s="7"/>
      <c r="QO209" s="7"/>
      <c r="QP209" s="7"/>
      <c r="QQ209" s="7"/>
      <c r="QR209" s="7"/>
      <c r="QS209" s="7"/>
      <c r="QT209" s="7"/>
      <c r="QU209" s="7"/>
      <c r="QV209" s="7"/>
      <c r="QW209" s="7"/>
      <c r="QX209" s="7"/>
      <c r="QY209" s="7"/>
      <c r="QZ209" s="7"/>
      <c r="RA209" s="7"/>
      <c r="RB209" s="7"/>
      <c r="RC209" s="7"/>
      <c r="RD209" s="7"/>
      <c r="RE209" s="7"/>
      <c r="RF209" s="7"/>
      <c r="RG209" s="7"/>
      <c r="RH209" s="7"/>
      <c r="RI209" s="7"/>
      <c r="RJ209" s="7"/>
      <c r="RK209" s="7"/>
      <c r="RL209" s="7"/>
      <c r="RM209" s="7"/>
      <c r="RN209" s="7"/>
      <c r="RO209" s="7"/>
      <c r="RP209" s="7"/>
      <c r="RQ209" s="7"/>
      <c r="RR209" s="7"/>
      <c r="RS209" s="7"/>
      <c r="RT209" s="7"/>
      <c r="RU209" s="7"/>
      <c r="RV209" s="7"/>
      <c r="RW209" s="7"/>
      <c r="RX209" s="7"/>
      <c r="RY209" s="7"/>
      <c r="RZ209" s="7"/>
      <c r="SA209" s="7"/>
      <c r="SB209" s="7"/>
      <c r="SC209" s="7"/>
      <c r="SD209" s="7"/>
      <c r="SE209" s="7"/>
      <c r="SF209" s="7"/>
      <c r="SG209" s="7"/>
      <c r="SH209" s="7"/>
      <c r="SI209" s="7"/>
      <c r="SJ209" s="7"/>
      <c r="SK209" s="7"/>
      <c r="SL209" s="7"/>
      <c r="SM209" s="7"/>
      <c r="SN209" s="7"/>
      <c r="SO209" s="7"/>
      <c r="SP209" s="7"/>
      <c r="SQ209" s="7"/>
      <c r="SR209" s="7"/>
      <c r="SS209" s="7"/>
      <c r="ST209" s="7"/>
      <c r="SU209" s="7"/>
      <c r="SV209" s="7"/>
      <c r="SW209" s="7"/>
      <c r="SX209" s="7"/>
      <c r="SY209" s="7"/>
      <c r="SZ209" s="7"/>
      <c r="TA209" s="7"/>
      <c r="TB209" s="7"/>
      <c r="TC209" s="7"/>
      <c r="TD209" s="7"/>
      <c r="TE209" s="7"/>
      <c r="TF209" s="7"/>
      <c r="TG209" s="7"/>
      <c r="TH209" s="7"/>
      <c r="TI209" s="7"/>
      <c r="TJ209" s="7"/>
      <c r="TK209" s="7"/>
      <c r="TL209" s="7"/>
      <c r="TM209" s="7"/>
      <c r="TN209" s="7"/>
      <c r="TO209" s="7"/>
      <c r="TP209" s="7"/>
      <c r="TQ209" s="7"/>
      <c r="TR209" s="7"/>
      <c r="TS209" s="7"/>
      <c r="TT209" s="7"/>
      <c r="TU209" s="7"/>
      <c r="TV209" s="7"/>
      <c r="TW209" s="7"/>
      <c r="TX209" s="7"/>
      <c r="TY209" s="7"/>
      <c r="TZ209" s="7"/>
      <c r="UA209" s="7"/>
      <c r="UB209" s="7"/>
      <c r="UC209" s="7"/>
      <c r="UD209" s="7"/>
      <c r="UE209" s="7"/>
      <c r="UF209" s="7"/>
      <c r="UG209" s="7"/>
      <c r="UH209" s="7"/>
      <c r="UI209" s="7"/>
      <c r="UJ209" s="7"/>
      <c r="UK209" s="7"/>
      <c r="UL209" s="7"/>
    </row>
    <row r="210" spans="1:558" s="50" customFormat="1" ht="45" x14ac:dyDescent="0.2">
      <c r="A210" s="73">
        <v>86</v>
      </c>
      <c r="B210" s="66" t="s">
        <v>87</v>
      </c>
      <c r="C210" s="68" t="s">
        <v>108</v>
      </c>
      <c r="D210" s="67" t="s">
        <v>89</v>
      </c>
      <c r="E210" s="70">
        <v>706</v>
      </c>
      <c r="F210" s="8" t="s">
        <v>32</v>
      </c>
      <c r="G210" s="5">
        <f t="shared" si="66"/>
        <v>90000000</v>
      </c>
      <c r="H210" s="5">
        <f t="shared" si="92"/>
        <v>90000000</v>
      </c>
      <c r="I210" s="5">
        <f t="shared" si="92"/>
        <v>0</v>
      </c>
      <c r="J210" s="5">
        <f t="shared" si="92"/>
        <v>0</v>
      </c>
      <c r="K210" s="5">
        <f t="shared" si="92"/>
        <v>0</v>
      </c>
      <c r="L210" s="5">
        <f t="shared" si="92"/>
        <v>0</v>
      </c>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c r="IR210" s="7"/>
      <c r="IS210" s="7"/>
      <c r="IT210" s="7"/>
      <c r="IU210" s="7"/>
      <c r="IV210" s="7"/>
      <c r="IW210" s="7"/>
      <c r="IX210" s="7"/>
      <c r="IY210" s="7"/>
      <c r="IZ210" s="7"/>
      <c r="JA210" s="7"/>
      <c r="JB210" s="7"/>
      <c r="JC210" s="7"/>
      <c r="JD210" s="7"/>
      <c r="JE210" s="7"/>
      <c r="JF210" s="7"/>
      <c r="JG210" s="7"/>
      <c r="JH210" s="7"/>
      <c r="JI210" s="7"/>
      <c r="JJ210" s="7"/>
      <c r="JK210" s="7"/>
      <c r="JL210" s="7"/>
      <c r="JM210" s="7"/>
      <c r="JN210" s="7"/>
      <c r="JO210" s="7"/>
      <c r="JP210" s="7"/>
      <c r="JQ210" s="7"/>
      <c r="JR210" s="7"/>
      <c r="JS210" s="7"/>
      <c r="JT210" s="7"/>
      <c r="JU210" s="7"/>
      <c r="JV210" s="7"/>
      <c r="JW210" s="7"/>
      <c r="JX210" s="7"/>
      <c r="JY210" s="7"/>
      <c r="JZ210" s="7"/>
      <c r="KA210" s="7"/>
      <c r="KB210" s="7"/>
      <c r="KC210" s="7"/>
      <c r="KD210" s="7"/>
      <c r="KE210" s="7"/>
      <c r="KF210" s="7"/>
      <c r="KG210" s="7"/>
      <c r="KH210" s="7"/>
      <c r="KI210" s="7"/>
      <c r="KJ210" s="7"/>
      <c r="KK210" s="7"/>
      <c r="KL210" s="7"/>
      <c r="KM210" s="7"/>
      <c r="KN210" s="7"/>
      <c r="KO210" s="7"/>
      <c r="KP210" s="7"/>
      <c r="KQ210" s="7"/>
      <c r="KR210" s="7"/>
      <c r="KS210" s="7"/>
      <c r="KT210" s="7"/>
      <c r="KU210" s="7"/>
      <c r="KV210" s="7"/>
      <c r="KW210" s="7"/>
      <c r="KX210" s="7"/>
      <c r="KY210" s="7"/>
      <c r="KZ210" s="7"/>
      <c r="LA210" s="7"/>
      <c r="LB210" s="7"/>
      <c r="LC210" s="7"/>
      <c r="LD210" s="7"/>
      <c r="LE210" s="7"/>
      <c r="LF210" s="7"/>
      <c r="LG210" s="7"/>
      <c r="LH210" s="7"/>
      <c r="LI210" s="7"/>
      <c r="LJ210" s="7"/>
      <c r="LK210" s="7"/>
      <c r="LL210" s="7"/>
      <c r="LM210" s="7"/>
      <c r="LN210" s="7"/>
      <c r="LO210" s="7"/>
      <c r="LP210" s="7"/>
      <c r="LQ210" s="7"/>
      <c r="LR210" s="7"/>
      <c r="LS210" s="7"/>
      <c r="LT210" s="7"/>
      <c r="LU210" s="7"/>
      <c r="LV210" s="7"/>
      <c r="LW210" s="7"/>
      <c r="LX210" s="7"/>
      <c r="LY210" s="7"/>
      <c r="LZ210" s="7"/>
      <c r="MA210" s="7"/>
      <c r="MB210" s="7"/>
      <c r="MC210" s="7"/>
      <c r="MD210" s="7"/>
      <c r="ME210" s="7"/>
      <c r="MF210" s="7"/>
      <c r="MG210" s="7"/>
      <c r="MH210" s="7"/>
      <c r="MI210" s="7"/>
      <c r="MJ210" s="7"/>
      <c r="MK210" s="7"/>
      <c r="ML210" s="7"/>
      <c r="MM210" s="7"/>
      <c r="MN210" s="7"/>
      <c r="MO210" s="7"/>
      <c r="MP210" s="7"/>
      <c r="MQ210" s="7"/>
      <c r="MR210" s="7"/>
      <c r="MS210" s="7"/>
      <c r="MT210" s="7"/>
      <c r="MU210" s="7"/>
      <c r="MV210" s="7"/>
      <c r="MW210" s="7"/>
      <c r="MX210" s="7"/>
      <c r="MY210" s="7"/>
      <c r="MZ210" s="7"/>
      <c r="NA210" s="7"/>
      <c r="NB210" s="7"/>
      <c r="NC210" s="7"/>
      <c r="ND210" s="7"/>
      <c r="NE210" s="7"/>
      <c r="NF210" s="7"/>
      <c r="NG210" s="7"/>
      <c r="NH210" s="7"/>
      <c r="NI210" s="7"/>
      <c r="NJ210" s="7"/>
      <c r="NK210" s="7"/>
      <c r="NL210" s="7"/>
      <c r="NM210" s="7"/>
      <c r="NN210" s="7"/>
      <c r="NO210" s="7"/>
      <c r="NP210" s="7"/>
      <c r="NQ210" s="7"/>
      <c r="NR210" s="7"/>
      <c r="NS210" s="7"/>
      <c r="NT210" s="7"/>
      <c r="NU210" s="7"/>
      <c r="NV210" s="7"/>
      <c r="NW210" s="7"/>
      <c r="NX210" s="7"/>
      <c r="NY210" s="7"/>
      <c r="NZ210" s="7"/>
      <c r="OA210" s="7"/>
      <c r="OB210" s="7"/>
      <c r="OC210" s="7"/>
      <c r="OD210" s="7"/>
      <c r="OE210" s="7"/>
      <c r="OF210" s="7"/>
      <c r="OG210" s="7"/>
      <c r="OH210" s="7"/>
      <c r="OI210" s="7"/>
      <c r="OJ210" s="7"/>
      <c r="OK210" s="7"/>
      <c r="OL210" s="7"/>
      <c r="OM210" s="7"/>
      <c r="ON210" s="7"/>
      <c r="OO210" s="7"/>
      <c r="OP210" s="7"/>
      <c r="OQ210" s="7"/>
      <c r="OR210" s="7"/>
      <c r="OS210" s="7"/>
      <c r="OT210" s="7"/>
      <c r="OU210" s="7"/>
      <c r="OV210" s="7"/>
      <c r="OW210" s="7"/>
      <c r="OX210" s="7"/>
      <c r="OY210" s="7"/>
      <c r="OZ210" s="7"/>
      <c r="PA210" s="7"/>
      <c r="PB210" s="7"/>
      <c r="PC210" s="7"/>
      <c r="PD210" s="7"/>
      <c r="PE210" s="7"/>
      <c r="PF210" s="7"/>
      <c r="PG210" s="7"/>
      <c r="PH210" s="7"/>
      <c r="PI210" s="7"/>
      <c r="PJ210" s="7"/>
      <c r="PK210" s="7"/>
      <c r="PL210" s="7"/>
      <c r="PM210" s="7"/>
      <c r="PN210" s="7"/>
      <c r="PO210" s="7"/>
      <c r="PP210" s="7"/>
      <c r="PQ210" s="7"/>
      <c r="PR210" s="7"/>
      <c r="PS210" s="7"/>
      <c r="PT210" s="7"/>
      <c r="PU210" s="7"/>
      <c r="PV210" s="7"/>
      <c r="PW210" s="7"/>
      <c r="PX210" s="7"/>
      <c r="PY210" s="7"/>
      <c r="PZ210" s="7"/>
      <c r="QA210" s="7"/>
      <c r="QB210" s="7"/>
      <c r="QC210" s="7"/>
      <c r="QD210" s="7"/>
      <c r="QE210" s="7"/>
      <c r="QF210" s="7"/>
      <c r="QG210" s="7"/>
      <c r="QH210" s="7"/>
      <c r="QI210" s="7"/>
      <c r="QJ210" s="7"/>
      <c r="QK210" s="7"/>
      <c r="QL210" s="7"/>
      <c r="QM210" s="7"/>
      <c r="QN210" s="7"/>
      <c r="QO210" s="7"/>
      <c r="QP210" s="7"/>
      <c r="QQ210" s="7"/>
      <c r="QR210" s="7"/>
      <c r="QS210" s="7"/>
      <c r="QT210" s="7"/>
      <c r="QU210" s="7"/>
      <c r="QV210" s="7"/>
      <c r="QW210" s="7"/>
      <c r="QX210" s="7"/>
      <c r="QY210" s="7"/>
      <c r="QZ210" s="7"/>
      <c r="RA210" s="7"/>
      <c r="RB210" s="7"/>
      <c r="RC210" s="7"/>
      <c r="RD210" s="7"/>
      <c r="RE210" s="7"/>
      <c r="RF210" s="7"/>
      <c r="RG210" s="7"/>
      <c r="RH210" s="7"/>
      <c r="RI210" s="7"/>
      <c r="RJ210" s="7"/>
      <c r="RK210" s="7"/>
      <c r="RL210" s="7"/>
      <c r="RM210" s="7"/>
      <c r="RN210" s="7"/>
      <c r="RO210" s="7"/>
      <c r="RP210" s="7"/>
      <c r="RQ210" s="7"/>
      <c r="RR210" s="7"/>
      <c r="RS210" s="7"/>
      <c r="RT210" s="7"/>
      <c r="RU210" s="7"/>
      <c r="RV210" s="7"/>
      <c r="RW210" s="7"/>
      <c r="RX210" s="7"/>
      <c r="RY210" s="7"/>
      <c r="RZ210" s="7"/>
      <c r="SA210" s="7"/>
      <c r="SB210" s="7"/>
      <c r="SC210" s="7"/>
      <c r="SD210" s="7"/>
      <c r="SE210" s="7"/>
      <c r="SF210" s="7"/>
      <c r="SG210" s="7"/>
      <c r="SH210" s="7"/>
      <c r="SI210" s="7"/>
      <c r="SJ210" s="7"/>
      <c r="SK210" s="7"/>
      <c r="SL210" s="7"/>
      <c r="SM210" s="7"/>
      <c r="SN210" s="7"/>
      <c r="SO210" s="7"/>
      <c r="SP210" s="7"/>
      <c r="SQ210" s="7"/>
      <c r="SR210" s="7"/>
      <c r="SS210" s="7"/>
      <c r="ST210" s="7"/>
      <c r="SU210" s="7"/>
      <c r="SV210" s="7"/>
      <c r="SW210" s="7"/>
      <c r="SX210" s="7"/>
      <c r="SY210" s="7"/>
      <c r="SZ210" s="7"/>
      <c r="TA210" s="7"/>
      <c r="TB210" s="7"/>
      <c r="TC210" s="7"/>
      <c r="TD210" s="7"/>
      <c r="TE210" s="7"/>
      <c r="TF210" s="7"/>
      <c r="TG210" s="7"/>
      <c r="TH210" s="7"/>
      <c r="TI210" s="7"/>
      <c r="TJ210" s="7"/>
      <c r="TK210" s="7"/>
      <c r="TL210" s="7"/>
      <c r="TM210" s="7"/>
      <c r="TN210" s="7"/>
      <c r="TO210" s="7"/>
      <c r="TP210" s="7"/>
      <c r="TQ210" s="7"/>
      <c r="TR210" s="7"/>
      <c r="TS210" s="7"/>
      <c r="TT210" s="7"/>
      <c r="TU210" s="7"/>
      <c r="TV210" s="7"/>
      <c r="TW210" s="7"/>
      <c r="TX210" s="7"/>
      <c r="TY210" s="7"/>
      <c r="TZ210" s="7"/>
      <c r="UA210" s="7"/>
      <c r="UB210" s="7"/>
      <c r="UC210" s="7"/>
      <c r="UD210" s="7"/>
      <c r="UE210" s="7"/>
      <c r="UF210" s="7"/>
      <c r="UG210" s="7"/>
      <c r="UH210" s="7"/>
      <c r="UI210" s="7"/>
      <c r="UJ210" s="7"/>
      <c r="UK210" s="7"/>
      <c r="UL210" s="7"/>
    </row>
    <row r="211" spans="1:558" s="50" customFormat="1" ht="45" x14ac:dyDescent="0.2">
      <c r="A211" s="73">
        <v>87</v>
      </c>
      <c r="B211" s="66" t="s">
        <v>45</v>
      </c>
      <c r="C211" s="68" t="s">
        <v>108</v>
      </c>
      <c r="D211" s="67" t="s">
        <v>89</v>
      </c>
      <c r="E211" s="70">
        <v>706</v>
      </c>
      <c r="F211" s="8" t="s">
        <v>32</v>
      </c>
      <c r="G211" s="5">
        <f t="shared" si="66"/>
        <v>90000000</v>
      </c>
      <c r="H211" s="5">
        <f t="shared" si="92"/>
        <v>90000000</v>
      </c>
      <c r="I211" s="5">
        <f t="shared" si="92"/>
        <v>0</v>
      </c>
      <c r="J211" s="5">
        <f t="shared" si="92"/>
        <v>0</v>
      </c>
      <c r="K211" s="5">
        <f t="shared" si="92"/>
        <v>0</v>
      </c>
      <c r="L211" s="5">
        <f t="shared" si="92"/>
        <v>0</v>
      </c>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c r="IQ211" s="7"/>
      <c r="IR211" s="7"/>
      <c r="IS211" s="7"/>
      <c r="IT211" s="7"/>
      <c r="IU211" s="7"/>
      <c r="IV211" s="7"/>
      <c r="IW211" s="7"/>
      <c r="IX211" s="7"/>
      <c r="IY211" s="7"/>
      <c r="IZ211" s="7"/>
      <c r="JA211" s="7"/>
      <c r="JB211" s="7"/>
      <c r="JC211" s="7"/>
      <c r="JD211" s="7"/>
      <c r="JE211" s="7"/>
      <c r="JF211" s="7"/>
      <c r="JG211" s="7"/>
      <c r="JH211" s="7"/>
      <c r="JI211" s="7"/>
      <c r="JJ211" s="7"/>
      <c r="JK211" s="7"/>
      <c r="JL211" s="7"/>
      <c r="JM211" s="7"/>
      <c r="JN211" s="7"/>
      <c r="JO211" s="7"/>
      <c r="JP211" s="7"/>
      <c r="JQ211" s="7"/>
      <c r="JR211" s="7"/>
      <c r="JS211" s="7"/>
      <c r="JT211" s="7"/>
      <c r="JU211" s="7"/>
      <c r="JV211" s="7"/>
      <c r="JW211" s="7"/>
      <c r="JX211" s="7"/>
      <c r="JY211" s="7"/>
      <c r="JZ211" s="7"/>
      <c r="KA211" s="7"/>
      <c r="KB211" s="7"/>
      <c r="KC211" s="7"/>
      <c r="KD211" s="7"/>
      <c r="KE211" s="7"/>
      <c r="KF211" s="7"/>
      <c r="KG211" s="7"/>
      <c r="KH211" s="7"/>
      <c r="KI211" s="7"/>
      <c r="KJ211" s="7"/>
      <c r="KK211" s="7"/>
      <c r="KL211" s="7"/>
      <c r="KM211" s="7"/>
      <c r="KN211" s="7"/>
      <c r="KO211" s="7"/>
      <c r="KP211" s="7"/>
      <c r="KQ211" s="7"/>
      <c r="KR211" s="7"/>
      <c r="KS211" s="7"/>
      <c r="KT211" s="7"/>
      <c r="KU211" s="7"/>
      <c r="KV211" s="7"/>
      <c r="KW211" s="7"/>
      <c r="KX211" s="7"/>
      <c r="KY211" s="7"/>
      <c r="KZ211" s="7"/>
      <c r="LA211" s="7"/>
      <c r="LB211" s="7"/>
      <c r="LC211" s="7"/>
      <c r="LD211" s="7"/>
      <c r="LE211" s="7"/>
      <c r="LF211" s="7"/>
      <c r="LG211" s="7"/>
      <c r="LH211" s="7"/>
      <c r="LI211" s="7"/>
      <c r="LJ211" s="7"/>
      <c r="LK211" s="7"/>
      <c r="LL211" s="7"/>
      <c r="LM211" s="7"/>
      <c r="LN211" s="7"/>
      <c r="LO211" s="7"/>
      <c r="LP211" s="7"/>
      <c r="LQ211" s="7"/>
      <c r="LR211" s="7"/>
      <c r="LS211" s="7"/>
      <c r="LT211" s="7"/>
      <c r="LU211" s="7"/>
      <c r="LV211" s="7"/>
      <c r="LW211" s="7"/>
      <c r="LX211" s="7"/>
      <c r="LY211" s="7"/>
      <c r="LZ211" s="7"/>
      <c r="MA211" s="7"/>
      <c r="MB211" s="7"/>
      <c r="MC211" s="7"/>
      <c r="MD211" s="7"/>
      <c r="ME211" s="7"/>
      <c r="MF211" s="7"/>
      <c r="MG211" s="7"/>
      <c r="MH211" s="7"/>
      <c r="MI211" s="7"/>
      <c r="MJ211" s="7"/>
      <c r="MK211" s="7"/>
      <c r="ML211" s="7"/>
      <c r="MM211" s="7"/>
      <c r="MN211" s="7"/>
      <c r="MO211" s="7"/>
      <c r="MP211" s="7"/>
      <c r="MQ211" s="7"/>
      <c r="MR211" s="7"/>
      <c r="MS211" s="7"/>
      <c r="MT211" s="7"/>
      <c r="MU211" s="7"/>
      <c r="MV211" s="7"/>
      <c r="MW211" s="7"/>
      <c r="MX211" s="7"/>
      <c r="MY211" s="7"/>
      <c r="MZ211" s="7"/>
      <c r="NA211" s="7"/>
      <c r="NB211" s="7"/>
      <c r="NC211" s="7"/>
      <c r="ND211" s="7"/>
      <c r="NE211" s="7"/>
      <c r="NF211" s="7"/>
      <c r="NG211" s="7"/>
      <c r="NH211" s="7"/>
      <c r="NI211" s="7"/>
      <c r="NJ211" s="7"/>
      <c r="NK211" s="7"/>
      <c r="NL211" s="7"/>
      <c r="NM211" s="7"/>
      <c r="NN211" s="7"/>
      <c r="NO211" s="7"/>
      <c r="NP211" s="7"/>
      <c r="NQ211" s="7"/>
      <c r="NR211" s="7"/>
      <c r="NS211" s="7"/>
      <c r="NT211" s="7"/>
      <c r="NU211" s="7"/>
      <c r="NV211" s="7"/>
      <c r="NW211" s="7"/>
      <c r="NX211" s="7"/>
      <c r="NY211" s="7"/>
      <c r="NZ211" s="7"/>
      <c r="OA211" s="7"/>
      <c r="OB211" s="7"/>
      <c r="OC211" s="7"/>
      <c r="OD211" s="7"/>
      <c r="OE211" s="7"/>
      <c r="OF211" s="7"/>
      <c r="OG211" s="7"/>
      <c r="OH211" s="7"/>
      <c r="OI211" s="7"/>
      <c r="OJ211" s="7"/>
      <c r="OK211" s="7"/>
      <c r="OL211" s="7"/>
      <c r="OM211" s="7"/>
      <c r="ON211" s="7"/>
      <c r="OO211" s="7"/>
      <c r="OP211" s="7"/>
      <c r="OQ211" s="7"/>
      <c r="OR211" s="7"/>
      <c r="OS211" s="7"/>
      <c r="OT211" s="7"/>
      <c r="OU211" s="7"/>
      <c r="OV211" s="7"/>
      <c r="OW211" s="7"/>
      <c r="OX211" s="7"/>
      <c r="OY211" s="7"/>
      <c r="OZ211" s="7"/>
      <c r="PA211" s="7"/>
      <c r="PB211" s="7"/>
      <c r="PC211" s="7"/>
      <c r="PD211" s="7"/>
      <c r="PE211" s="7"/>
      <c r="PF211" s="7"/>
      <c r="PG211" s="7"/>
      <c r="PH211" s="7"/>
      <c r="PI211" s="7"/>
      <c r="PJ211" s="7"/>
      <c r="PK211" s="7"/>
      <c r="PL211" s="7"/>
      <c r="PM211" s="7"/>
      <c r="PN211" s="7"/>
      <c r="PO211" s="7"/>
      <c r="PP211" s="7"/>
      <c r="PQ211" s="7"/>
      <c r="PR211" s="7"/>
      <c r="PS211" s="7"/>
      <c r="PT211" s="7"/>
      <c r="PU211" s="7"/>
      <c r="PV211" s="7"/>
      <c r="PW211" s="7"/>
      <c r="PX211" s="7"/>
      <c r="PY211" s="7"/>
      <c r="PZ211" s="7"/>
      <c r="QA211" s="7"/>
      <c r="QB211" s="7"/>
      <c r="QC211" s="7"/>
      <c r="QD211" s="7"/>
      <c r="QE211" s="7"/>
      <c r="QF211" s="7"/>
      <c r="QG211" s="7"/>
      <c r="QH211" s="7"/>
      <c r="QI211" s="7"/>
      <c r="QJ211" s="7"/>
      <c r="QK211" s="7"/>
      <c r="QL211" s="7"/>
      <c r="QM211" s="7"/>
      <c r="QN211" s="7"/>
      <c r="QO211" s="7"/>
      <c r="QP211" s="7"/>
      <c r="QQ211" s="7"/>
      <c r="QR211" s="7"/>
      <c r="QS211" s="7"/>
      <c r="QT211" s="7"/>
      <c r="QU211" s="7"/>
      <c r="QV211" s="7"/>
      <c r="QW211" s="7"/>
      <c r="QX211" s="7"/>
      <c r="QY211" s="7"/>
      <c r="QZ211" s="7"/>
      <c r="RA211" s="7"/>
      <c r="RB211" s="7"/>
      <c r="RC211" s="7"/>
      <c r="RD211" s="7"/>
      <c r="RE211" s="7"/>
      <c r="RF211" s="7"/>
      <c r="RG211" s="7"/>
      <c r="RH211" s="7"/>
      <c r="RI211" s="7"/>
      <c r="RJ211" s="7"/>
      <c r="RK211" s="7"/>
      <c r="RL211" s="7"/>
      <c r="RM211" s="7"/>
      <c r="RN211" s="7"/>
      <c r="RO211" s="7"/>
      <c r="RP211" s="7"/>
      <c r="RQ211" s="7"/>
      <c r="RR211" s="7"/>
      <c r="RS211" s="7"/>
      <c r="RT211" s="7"/>
      <c r="RU211" s="7"/>
      <c r="RV211" s="7"/>
      <c r="RW211" s="7"/>
      <c r="RX211" s="7"/>
      <c r="RY211" s="7"/>
      <c r="RZ211" s="7"/>
      <c r="SA211" s="7"/>
      <c r="SB211" s="7"/>
      <c r="SC211" s="7"/>
      <c r="SD211" s="7"/>
      <c r="SE211" s="7"/>
      <c r="SF211" s="7"/>
      <c r="SG211" s="7"/>
      <c r="SH211" s="7"/>
      <c r="SI211" s="7"/>
      <c r="SJ211" s="7"/>
      <c r="SK211" s="7"/>
      <c r="SL211" s="7"/>
      <c r="SM211" s="7"/>
      <c r="SN211" s="7"/>
      <c r="SO211" s="7"/>
      <c r="SP211" s="7"/>
      <c r="SQ211" s="7"/>
      <c r="SR211" s="7"/>
      <c r="SS211" s="7"/>
      <c r="ST211" s="7"/>
      <c r="SU211" s="7"/>
      <c r="SV211" s="7"/>
      <c r="SW211" s="7"/>
      <c r="SX211" s="7"/>
      <c r="SY211" s="7"/>
      <c r="SZ211" s="7"/>
      <c r="TA211" s="7"/>
      <c r="TB211" s="7"/>
      <c r="TC211" s="7"/>
      <c r="TD211" s="7"/>
      <c r="TE211" s="7"/>
      <c r="TF211" s="7"/>
      <c r="TG211" s="7"/>
      <c r="TH211" s="7"/>
      <c r="TI211" s="7"/>
      <c r="TJ211" s="7"/>
      <c r="TK211" s="7"/>
      <c r="TL211" s="7"/>
      <c r="TM211" s="7"/>
      <c r="TN211" s="7"/>
      <c r="TO211" s="7"/>
      <c r="TP211" s="7"/>
      <c r="TQ211" s="7"/>
      <c r="TR211" s="7"/>
      <c r="TS211" s="7"/>
      <c r="TT211" s="7"/>
      <c r="TU211" s="7"/>
      <c r="TV211" s="7"/>
      <c r="TW211" s="7"/>
      <c r="TX211" s="7"/>
      <c r="TY211" s="7"/>
      <c r="TZ211" s="7"/>
      <c r="UA211" s="7"/>
      <c r="UB211" s="7"/>
      <c r="UC211" s="7"/>
      <c r="UD211" s="7"/>
      <c r="UE211" s="7"/>
      <c r="UF211" s="7"/>
      <c r="UG211" s="7"/>
      <c r="UH211" s="7"/>
      <c r="UI211" s="7"/>
      <c r="UJ211" s="7"/>
      <c r="UK211" s="7"/>
      <c r="UL211" s="7"/>
    </row>
    <row r="212" spans="1:558" s="50" customFormat="1" ht="49.5" customHeight="1" x14ac:dyDescent="0.2">
      <c r="A212" s="73">
        <v>88</v>
      </c>
      <c r="B212" s="66" t="s">
        <v>70</v>
      </c>
      <c r="C212" s="68" t="s">
        <v>108</v>
      </c>
      <c r="D212" s="29" t="s">
        <v>89</v>
      </c>
      <c r="E212" s="70">
        <v>706</v>
      </c>
      <c r="F212" s="8" t="s">
        <v>32</v>
      </c>
      <c r="G212" s="5">
        <f t="shared" si="66"/>
        <v>90000000</v>
      </c>
      <c r="H212" s="5">
        <v>90000000</v>
      </c>
      <c r="I212" s="5">
        <v>0</v>
      </c>
      <c r="J212" s="5">
        <v>0</v>
      </c>
      <c r="K212" s="5">
        <v>0</v>
      </c>
      <c r="L212" s="5">
        <v>0</v>
      </c>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c r="IQ212" s="7"/>
      <c r="IR212" s="7"/>
      <c r="IS212" s="7"/>
      <c r="IT212" s="7"/>
      <c r="IU212" s="7"/>
      <c r="IV212" s="7"/>
      <c r="IW212" s="7"/>
      <c r="IX212" s="7"/>
      <c r="IY212" s="7"/>
      <c r="IZ212" s="7"/>
      <c r="JA212" s="7"/>
      <c r="JB212" s="7"/>
      <c r="JC212" s="7"/>
      <c r="JD212" s="7"/>
      <c r="JE212" s="7"/>
      <c r="JF212" s="7"/>
      <c r="JG212" s="7"/>
      <c r="JH212" s="7"/>
      <c r="JI212" s="7"/>
      <c r="JJ212" s="7"/>
      <c r="JK212" s="7"/>
      <c r="JL212" s="7"/>
      <c r="JM212" s="7"/>
      <c r="JN212" s="7"/>
      <c r="JO212" s="7"/>
      <c r="JP212" s="7"/>
      <c r="JQ212" s="7"/>
      <c r="JR212" s="7"/>
      <c r="JS212" s="7"/>
      <c r="JT212" s="7"/>
      <c r="JU212" s="7"/>
      <c r="JV212" s="7"/>
      <c r="JW212" s="7"/>
      <c r="JX212" s="7"/>
      <c r="JY212" s="7"/>
      <c r="JZ212" s="7"/>
      <c r="KA212" s="7"/>
      <c r="KB212" s="7"/>
      <c r="KC212" s="7"/>
      <c r="KD212" s="7"/>
      <c r="KE212" s="7"/>
      <c r="KF212" s="7"/>
      <c r="KG212" s="7"/>
      <c r="KH212" s="7"/>
      <c r="KI212" s="7"/>
      <c r="KJ212" s="7"/>
      <c r="KK212" s="7"/>
      <c r="KL212" s="7"/>
      <c r="KM212" s="7"/>
      <c r="KN212" s="7"/>
      <c r="KO212" s="7"/>
      <c r="KP212" s="7"/>
      <c r="KQ212" s="7"/>
      <c r="KR212" s="7"/>
      <c r="KS212" s="7"/>
      <c r="KT212" s="7"/>
      <c r="KU212" s="7"/>
      <c r="KV212" s="7"/>
      <c r="KW212" s="7"/>
      <c r="KX212" s="7"/>
      <c r="KY212" s="7"/>
      <c r="KZ212" s="7"/>
      <c r="LA212" s="7"/>
      <c r="LB212" s="7"/>
      <c r="LC212" s="7"/>
      <c r="LD212" s="7"/>
      <c r="LE212" s="7"/>
      <c r="LF212" s="7"/>
      <c r="LG212" s="7"/>
      <c r="LH212" s="7"/>
      <c r="LI212" s="7"/>
      <c r="LJ212" s="7"/>
      <c r="LK212" s="7"/>
      <c r="LL212" s="7"/>
      <c r="LM212" s="7"/>
      <c r="LN212" s="7"/>
      <c r="LO212" s="7"/>
      <c r="LP212" s="7"/>
      <c r="LQ212" s="7"/>
      <c r="LR212" s="7"/>
      <c r="LS212" s="7"/>
      <c r="LT212" s="7"/>
      <c r="LU212" s="7"/>
      <c r="LV212" s="7"/>
      <c r="LW212" s="7"/>
      <c r="LX212" s="7"/>
      <c r="LY212" s="7"/>
      <c r="LZ212" s="7"/>
      <c r="MA212" s="7"/>
      <c r="MB212" s="7"/>
      <c r="MC212" s="7"/>
      <c r="MD212" s="7"/>
      <c r="ME212" s="7"/>
      <c r="MF212" s="7"/>
      <c r="MG212" s="7"/>
      <c r="MH212" s="7"/>
      <c r="MI212" s="7"/>
      <c r="MJ212" s="7"/>
      <c r="MK212" s="7"/>
      <c r="ML212" s="7"/>
      <c r="MM212" s="7"/>
      <c r="MN212" s="7"/>
      <c r="MO212" s="7"/>
      <c r="MP212" s="7"/>
      <c r="MQ212" s="7"/>
      <c r="MR212" s="7"/>
      <c r="MS212" s="7"/>
      <c r="MT212" s="7"/>
      <c r="MU212" s="7"/>
      <c r="MV212" s="7"/>
      <c r="MW212" s="7"/>
      <c r="MX212" s="7"/>
      <c r="MY212" s="7"/>
      <c r="MZ212" s="7"/>
      <c r="NA212" s="7"/>
      <c r="NB212" s="7"/>
      <c r="NC212" s="7"/>
      <c r="ND212" s="7"/>
      <c r="NE212" s="7"/>
      <c r="NF212" s="7"/>
      <c r="NG212" s="7"/>
      <c r="NH212" s="7"/>
      <c r="NI212" s="7"/>
      <c r="NJ212" s="7"/>
      <c r="NK212" s="7"/>
      <c r="NL212" s="7"/>
      <c r="NM212" s="7"/>
      <c r="NN212" s="7"/>
      <c r="NO212" s="7"/>
      <c r="NP212" s="7"/>
      <c r="NQ212" s="7"/>
      <c r="NR212" s="7"/>
      <c r="NS212" s="7"/>
      <c r="NT212" s="7"/>
      <c r="NU212" s="7"/>
      <c r="NV212" s="7"/>
      <c r="NW212" s="7"/>
      <c r="NX212" s="7"/>
      <c r="NY212" s="7"/>
      <c r="NZ212" s="7"/>
      <c r="OA212" s="7"/>
      <c r="OB212" s="7"/>
      <c r="OC212" s="7"/>
      <c r="OD212" s="7"/>
      <c r="OE212" s="7"/>
      <c r="OF212" s="7"/>
      <c r="OG212" s="7"/>
      <c r="OH212" s="7"/>
      <c r="OI212" s="7"/>
      <c r="OJ212" s="7"/>
      <c r="OK212" s="7"/>
      <c r="OL212" s="7"/>
      <c r="OM212" s="7"/>
      <c r="ON212" s="7"/>
      <c r="OO212" s="7"/>
      <c r="OP212" s="7"/>
      <c r="OQ212" s="7"/>
      <c r="OR212" s="7"/>
      <c r="OS212" s="7"/>
      <c r="OT212" s="7"/>
      <c r="OU212" s="7"/>
      <c r="OV212" s="7"/>
      <c r="OW212" s="7"/>
      <c r="OX212" s="7"/>
      <c r="OY212" s="7"/>
      <c r="OZ212" s="7"/>
      <c r="PA212" s="7"/>
      <c r="PB212" s="7"/>
      <c r="PC212" s="7"/>
      <c r="PD212" s="7"/>
      <c r="PE212" s="7"/>
      <c r="PF212" s="7"/>
      <c r="PG212" s="7"/>
      <c r="PH212" s="7"/>
      <c r="PI212" s="7"/>
      <c r="PJ212" s="7"/>
      <c r="PK212" s="7"/>
      <c r="PL212" s="7"/>
      <c r="PM212" s="7"/>
      <c r="PN212" s="7"/>
      <c r="PO212" s="7"/>
      <c r="PP212" s="7"/>
      <c r="PQ212" s="7"/>
      <c r="PR212" s="7"/>
      <c r="PS212" s="7"/>
      <c r="PT212" s="7"/>
      <c r="PU212" s="7"/>
      <c r="PV212" s="7"/>
      <c r="PW212" s="7"/>
      <c r="PX212" s="7"/>
      <c r="PY212" s="7"/>
      <c r="PZ212" s="7"/>
      <c r="QA212" s="7"/>
      <c r="QB212" s="7"/>
      <c r="QC212" s="7"/>
      <c r="QD212" s="7"/>
      <c r="QE212" s="7"/>
      <c r="QF212" s="7"/>
      <c r="QG212" s="7"/>
      <c r="QH212" s="7"/>
      <c r="QI212" s="7"/>
      <c r="QJ212" s="7"/>
      <c r="QK212" s="7"/>
      <c r="QL212" s="7"/>
      <c r="QM212" s="7"/>
      <c r="QN212" s="7"/>
      <c r="QO212" s="7"/>
      <c r="QP212" s="7"/>
      <c r="QQ212" s="7"/>
      <c r="QR212" s="7"/>
      <c r="QS212" s="7"/>
      <c r="QT212" s="7"/>
      <c r="QU212" s="7"/>
      <c r="QV212" s="7"/>
      <c r="QW212" s="7"/>
      <c r="QX212" s="7"/>
      <c r="QY212" s="7"/>
      <c r="QZ212" s="7"/>
      <c r="RA212" s="7"/>
      <c r="RB212" s="7"/>
      <c r="RC212" s="7"/>
      <c r="RD212" s="7"/>
      <c r="RE212" s="7"/>
      <c r="RF212" s="7"/>
      <c r="RG212" s="7"/>
      <c r="RH212" s="7"/>
      <c r="RI212" s="7"/>
      <c r="RJ212" s="7"/>
      <c r="RK212" s="7"/>
      <c r="RL212" s="7"/>
      <c r="RM212" s="7"/>
      <c r="RN212" s="7"/>
      <c r="RO212" s="7"/>
      <c r="RP212" s="7"/>
      <c r="RQ212" s="7"/>
      <c r="RR212" s="7"/>
      <c r="RS212" s="7"/>
      <c r="RT212" s="7"/>
      <c r="RU212" s="7"/>
      <c r="RV212" s="7"/>
      <c r="RW212" s="7"/>
      <c r="RX212" s="7"/>
      <c r="RY212" s="7"/>
      <c r="RZ212" s="7"/>
      <c r="SA212" s="7"/>
      <c r="SB212" s="7"/>
      <c r="SC212" s="7"/>
      <c r="SD212" s="7"/>
      <c r="SE212" s="7"/>
      <c r="SF212" s="7"/>
      <c r="SG212" s="7"/>
      <c r="SH212" s="7"/>
      <c r="SI212" s="7"/>
      <c r="SJ212" s="7"/>
      <c r="SK212" s="7"/>
      <c r="SL212" s="7"/>
      <c r="SM212" s="7"/>
      <c r="SN212" s="7"/>
      <c r="SO212" s="7"/>
      <c r="SP212" s="7"/>
      <c r="SQ212" s="7"/>
      <c r="SR212" s="7"/>
      <c r="SS212" s="7"/>
      <c r="ST212" s="7"/>
      <c r="SU212" s="7"/>
      <c r="SV212" s="7"/>
      <c r="SW212" s="7"/>
      <c r="SX212" s="7"/>
      <c r="SY212" s="7"/>
      <c r="SZ212" s="7"/>
      <c r="TA212" s="7"/>
      <c r="TB212" s="7"/>
      <c r="TC212" s="7"/>
      <c r="TD212" s="7"/>
      <c r="TE212" s="7"/>
      <c r="TF212" s="7"/>
      <c r="TG212" s="7"/>
      <c r="TH212" s="7"/>
      <c r="TI212" s="7"/>
      <c r="TJ212" s="7"/>
      <c r="TK212" s="7"/>
      <c r="TL212" s="7"/>
      <c r="TM212" s="7"/>
      <c r="TN212" s="7"/>
      <c r="TO212" s="7"/>
      <c r="TP212" s="7"/>
      <c r="TQ212" s="7"/>
      <c r="TR212" s="7"/>
      <c r="TS212" s="7"/>
      <c r="TT212" s="7"/>
      <c r="TU212" s="7"/>
      <c r="TV212" s="7"/>
      <c r="TW212" s="7"/>
      <c r="TX212" s="7"/>
      <c r="TY212" s="7"/>
      <c r="TZ212" s="7"/>
      <c r="UA212" s="7"/>
      <c r="UB212" s="7"/>
      <c r="UC212" s="7"/>
      <c r="UD212" s="7"/>
      <c r="UE212" s="7"/>
      <c r="UF212" s="7"/>
      <c r="UG212" s="7"/>
      <c r="UH212" s="7"/>
      <c r="UI212" s="7"/>
      <c r="UJ212" s="7"/>
      <c r="UK212" s="7"/>
      <c r="UL212" s="7"/>
    </row>
    <row r="213" spans="1:558" s="50" customFormat="1" ht="12.75" customHeight="1" x14ac:dyDescent="0.2">
      <c r="A213" s="109">
        <v>89</v>
      </c>
      <c r="B213" s="88" t="s">
        <v>9</v>
      </c>
      <c r="C213" s="87" t="s">
        <v>105</v>
      </c>
      <c r="D213" s="67" t="s">
        <v>1</v>
      </c>
      <c r="E213" s="8" t="s">
        <v>8</v>
      </c>
      <c r="F213" s="8" t="s">
        <v>32</v>
      </c>
      <c r="G213" s="5">
        <f t="shared" si="66"/>
        <v>32168190559.850002</v>
      </c>
      <c r="H213" s="5">
        <f>H214+H215+H216</f>
        <v>5613779961.9899998</v>
      </c>
      <c r="I213" s="5">
        <f t="shared" ref="I213" si="93">I214+I215+I216</f>
        <v>6982136216.5100002</v>
      </c>
      <c r="J213" s="5">
        <f>J214+J215+J216</f>
        <v>7653277115.1900005</v>
      </c>
      <c r="K213" s="5">
        <f>K214+K215+K216</f>
        <v>6298433408.3900003</v>
      </c>
      <c r="L213" s="5">
        <f>L214+L215+L216</f>
        <v>5620563857.7700005</v>
      </c>
      <c r="M213" s="12"/>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c r="IQ213" s="7"/>
      <c r="IR213" s="7"/>
      <c r="IS213" s="7"/>
      <c r="IT213" s="7"/>
      <c r="IU213" s="7"/>
      <c r="IV213" s="7"/>
      <c r="IW213" s="7"/>
      <c r="IX213" s="7"/>
      <c r="IY213" s="7"/>
      <c r="IZ213" s="7"/>
      <c r="JA213" s="7"/>
      <c r="JB213" s="7"/>
      <c r="JC213" s="7"/>
      <c r="JD213" s="7"/>
      <c r="JE213" s="7"/>
      <c r="JF213" s="7"/>
      <c r="JG213" s="7"/>
      <c r="JH213" s="7"/>
      <c r="JI213" s="7"/>
      <c r="JJ213" s="7"/>
      <c r="JK213" s="7"/>
      <c r="JL213" s="7"/>
      <c r="JM213" s="7"/>
      <c r="JN213" s="7"/>
      <c r="JO213" s="7"/>
      <c r="JP213" s="7"/>
      <c r="JQ213" s="7"/>
      <c r="JR213" s="7"/>
      <c r="JS213" s="7"/>
      <c r="JT213" s="7"/>
      <c r="JU213" s="7"/>
      <c r="JV213" s="7"/>
      <c r="JW213" s="7"/>
      <c r="JX213" s="7"/>
      <c r="JY213" s="7"/>
      <c r="JZ213" s="7"/>
      <c r="KA213" s="7"/>
      <c r="KB213" s="7"/>
      <c r="KC213" s="7"/>
      <c r="KD213" s="7"/>
      <c r="KE213" s="7"/>
      <c r="KF213" s="7"/>
      <c r="KG213" s="7"/>
      <c r="KH213" s="7"/>
      <c r="KI213" s="7"/>
      <c r="KJ213" s="7"/>
      <c r="KK213" s="7"/>
      <c r="KL213" s="7"/>
      <c r="KM213" s="7"/>
      <c r="KN213" s="7"/>
      <c r="KO213" s="7"/>
      <c r="KP213" s="7"/>
      <c r="KQ213" s="7"/>
      <c r="KR213" s="7"/>
      <c r="KS213" s="7"/>
      <c r="KT213" s="7"/>
      <c r="KU213" s="7"/>
      <c r="KV213" s="7"/>
      <c r="KW213" s="7"/>
      <c r="KX213" s="7"/>
      <c r="KY213" s="7"/>
      <c r="KZ213" s="7"/>
      <c r="LA213" s="7"/>
      <c r="LB213" s="7"/>
      <c r="LC213" s="7"/>
      <c r="LD213" s="7"/>
      <c r="LE213" s="7"/>
      <c r="LF213" s="7"/>
      <c r="LG213" s="7"/>
      <c r="LH213" s="7"/>
      <c r="LI213" s="7"/>
      <c r="LJ213" s="7"/>
      <c r="LK213" s="7"/>
      <c r="LL213" s="7"/>
      <c r="LM213" s="7"/>
      <c r="LN213" s="7"/>
      <c r="LO213" s="7"/>
      <c r="LP213" s="7"/>
      <c r="LQ213" s="7"/>
      <c r="LR213" s="7"/>
      <c r="LS213" s="7"/>
      <c r="LT213" s="7"/>
      <c r="LU213" s="7"/>
      <c r="LV213" s="7"/>
      <c r="LW213" s="7"/>
      <c r="LX213" s="7"/>
      <c r="LY213" s="7"/>
      <c r="LZ213" s="7"/>
      <c r="MA213" s="7"/>
      <c r="MB213" s="7"/>
      <c r="MC213" s="7"/>
      <c r="MD213" s="7"/>
      <c r="ME213" s="7"/>
      <c r="MF213" s="7"/>
      <c r="MG213" s="7"/>
      <c r="MH213" s="7"/>
      <c r="MI213" s="7"/>
      <c r="MJ213" s="7"/>
      <c r="MK213" s="7"/>
      <c r="ML213" s="7"/>
      <c r="MM213" s="7"/>
      <c r="MN213" s="7"/>
      <c r="MO213" s="7"/>
      <c r="MP213" s="7"/>
      <c r="MQ213" s="7"/>
      <c r="MR213" s="7"/>
      <c r="MS213" s="7"/>
      <c r="MT213" s="7"/>
      <c r="MU213" s="7"/>
      <c r="MV213" s="7"/>
      <c r="MW213" s="7"/>
      <c r="MX213" s="7"/>
      <c r="MY213" s="7"/>
      <c r="MZ213" s="7"/>
      <c r="NA213" s="7"/>
      <c r="NB213" s="7"/>
      <c r="NC213" s="7"/>
      <c r="ND213" s="7"/>
      <c r="NE213" s="7"/>
      <c r="NF213" s="7"/>
      <c r="NG213" s="7"/>
      <c r="NH213" s="7"/>
      <c r="NI213" s="7"/>
      <c r="NJ213" s="7"/>
      <c r="NK213" s="7"/>
      <c r="NL213" s="7"/>
      <c r="NM213" s="7"/>
      <c r="NN213" s="7"/>
      <c r="NO213" s="7"/>
      <c r="NP213" s="7"/>
      <c r="NQ213" s="7"/>
      <c r="NR213" s="7"/>
      <c r="NS213" s="7"/>
      <c r="NT213" s="7"/>
      <c r="NU213" s="7"/>
      <c r="NV213" s="7"/>
      <c r="NW213" s="7"/>
      <c r="NX213" s="7"/>
      <c r="NY213" s="7"/>
      <c r="NZ213" s="7"/>
      <c r="OA213" s="7"/>
      <c r="OB213" s="7"/>
      <c r="OC213" s="7"/>
      <c r="OD213" s="7"/>
      <c r="OE213" s="7"/>
      <c r="OF213" s="7"/>
      <c r="OG213" s="7"/>
      <c r="OH213" s="7"/>
      <c r="OI213" s="7"/>
      <c r="OJ213" s="7"/>
      <c r="OK213" s="7"/>
      <c r="OL213" s="7"/>
      <c r="OM213" s="7"/>
      <c r="ON213" s="7"/>
      <c r="OO213" s="7"/>
      <c r="OP213" s="7"/>
      <c r="OQ213" s="7"/>
      <c r="OR213" s="7"/>
      <c r="OS213" s="7"/>
      <c r="OT213" s="7"/>
      <c r="OU213" s="7"/>
      <c r="OV213" s="7"/>
      <c r="OW213" s="7"/>
      <c r="OX213" s="7"/>
      <c r="OY213" s="7"/>
      <c r="OZ213" s="7"/>
      <c r="PA213" s="7"/>
      <c r="PB213" s="7"/>
      <c r="PC213" s="7"/>
      <c r="PD213" s="7"/>
      <c r="PE213" s="7"/>
      <c r="PF213" s="7"/>
      <c r="PG213" s="7"/>
      <c r="PH213" s="7"/>
      <c r="PI213" s="7"/>
      <c r="PJ213" s="7"/>
      <c r="PK213" s="7"/>
      <c r="PL213" s="7"/>
      <c r="PM213" s="7"/>
      <c r="PN213" s="7"/>
      <c r="PO213" s="7"/>
      <c r="PP213" s="7"/>
      <c r="PQ213" s="7"/>
      <c r="PR213" s="7"/>
      <c r="PS213" s="7"/>
      <c r="PT213" s="7"/>
      <c r="PU213" s="7"/>
      <c r="PV213" s="7"/>
      <c r="PW213" s="7"/>
      <c r="PX213" s="7"/>
      <c r="PY213" s="7"/>
      <c r="PZ213" s="7"/>
      <c r="QA213" s="7"/>
      <c r="QB213" s="7"/>
      <c r="QC213" s="7"/>
      <c r="QD213" s="7"/>
      <c r="QE213" s="7"/>
      <c r="QF213" s="7"/>
      <c r="QG213" s="7"/>
      <c r="QH213" s="7"/>
      <c r="QI213" s="7"/>
      <c r="QJ213" s="7"/>
      <c r="QK213" s="7"/>
      <c r="QL213" s="7"/>
      <c r="QM213" s="7"/>
      <c r="QN213" s="7"/>
      <c r="QO213" s="7"/>
      <c r="QP213" s="7"/>
      <c r="QQ213" s="7"/>
      <c r="QR213" s="7"/>
      <c r="QS213" s="7"/>
      <c r="QT213" s="7"/>
      <c r="QU213" s="7"/>
      <c r="QV213" s="7"/>
      <c r="QW213" s="7"/>
      <c r="QX213" s="7"/>
      <c r="QY213" s="7"/>
      <c r="QZ213" s="7"/>
      <c r="RA213" s="7"/>
      <c r="RB213" s="7"/>
      <c r="RC213" s="7"/>
      <c r="RD213" s="7"/>
      <c r="RE213" s="7"/>
      <c r="RF213" s="7"/>
      <c r="RG213" s="7"/>
      <c r="RH213" s="7"/>
      <c r="RI213" s="7"/>
      <c r="RJ213" s="7"/>
      <c r="RK213" s="7"/>
      <c r="RL213" s="7"/>
      <c r="RM213" s="7"/>
      <c r="RN213" s="7"/>
      <c r="RO213" s="7"/>
      <c r="RP213" s="7"/>
      <c r="RQ213" s="7"/>
      <c r="RR213" s="7"/>
      <c r="RS213" s="7"/>
      <c r="RT213" s="7"/>
      <c r="RU213" s="7"/>
      <c r="RV213" s="7"/>
      <c r="RW213" s="7"/>
      <c r="RX213" s="7"/>
      <c r="RY213" s="7"/>
      <c r="RZ213" s="7"/>
      <c r="SA213" s="7"/>
      <c r="SB213" s="7"/>
      <c r="SC213" s="7"/>
      <c r="SD213" s="7"/>
      <c r="SE213" s="7"/>
      <c r="SF213" s="7"/>
      <c r="SG213" s="7"/>
      <c r="SH213" s="7"/>
      <c r="SI213" s="7"/>
      <c r="SJ213" s="7"/>
      <c r="SK213" s="7"/>
      <c r="SL213" s="7"/>
      <c r="SM213" s="7"/>
      <c r="SN213" s="7"/>
      <c r="SO213" s="7"/>
      <c r="SP213" s="7"/>
      <c r="SQ213" s="7"/>
      <c r="SR213" s="7"/>
      <c r="SS213" s="7"/>
      <c r="ST213" s="7"/>
      <c r="SU213" s="7"/>
      <c r="SV213" s="7"/>
      <c r="SW213" s="7"/>
      <c r="SX213" s="7"/>
      <c r="SY213" s="7"/>
      <c r="SZ213" s="7"/>
      <c r="TA213" s="7"/>
      <c r="TB213" s="7"/>
      <c r="TC213" s="7"/>
      <c r="TD213" s="7"/>
      <c r="TE213" s="7"/>
      <c r="TF213" s="7"/>
      <c r="TG213" s="7"/>
      <c r="TH213" s="7"/>
      <c r="TI213" s="7"/>
      <c r="TJ213" s="7"/>
      <c r="TK213" s="7"/>
      <c r="TL213" s="7"/>
      <c r="TM213" s="7"/>
      <c r="TN213" s="7"/>
      <c r="TO213" s="7"/>
      <c r="TP213" s="7"/>
      <c r="TQ213" s="7"/>
      <c r="TR213" s="7"/>
      <c r="TS213" s="7"/>
      <c r="TT213" s="7"/>
      <c r="TU213" s="7"/>
      <c r="TV213" s="7"/>
      <c r="TW213" s="7"/>
      <c r="TX213" s="7"/>
      <c r="TY213" s="7"/>
      <c r="TZ213" s="7"/>
      <c r="UA213" s="7"/>
      <c r="UB213" s="7"/>
      <c r="UC213" s="7"/>
      <c r="UD213" s="7"/>
      <c r="UE213" s="7"/>
      <c r="UF213" s="7"/>
      <c r="UG213" s="7"/>
      <c r="UH213" s="7"/>
      <c r="UI213" s="7"/>
      <c r="UJ213" s="7"/>
      <c r="UK213" s="7"/>
      <c r="UL213" s="7"/>
    </row>
    <row r="214" spans="1:558" s="50" customFormat="1" ht="26.25" customHeight="1" x14ac:dyDescent="0.2">
      <c r="A214" s="109"/>
      <c r="B214" s="88"/>
      <c r="C214" s="87"/>
      <c r="D214" s="67" t="s">
        <v>46</v>
      </c>
      <c r="E214" s="8"/>
      <c r="F214" s="8" t="s">
        <v>8</v>
      </c>
      <c r="G214" s="5">
        <f t="shared" si="66"/>
        <v>2983486487.4899998</v>
      </c>
      <c r="H214" s="5">
        <f t="shared" ref="H214:L216" si="94">H8</f>
        <v>420898675.63</v>
      </c>
      <c r="I214" s="5">
        <f t="shared" si="94"/>
        <v>748660707.25</v>
      </c>
      <c r="J214" s="5">
        <f t="shared" si="94"/>
        <v>878600438.63999999</v>
      </c>
      <c r="K214" s="5">
        <f t="shared" si="94"/>
        <v>489827835.25999999</v>
      </c>
      <c r="L214" s="5">
        <f t="shared" si="94"/>
        <v>445498830.70999998</v>
      </c>
      <c r="M214" s="12"/>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c r="IR214" s="7"/>
      <c r="IS214" s="7"/>
      <c r="IT214" s="7"/>
      <c r="IU214" s="7"/>
      <c r="IV214" s="7"/>
      <c r="IW214" s="7"/>
      <c r="IX214" s="7"/>
      <c r="IY214" s="7"/>
      <c r="IZ214" s="7"/>
      <c r="JA214" s="7"/>
      <c r="JB214" s="7"/>
      <c r="JC214" s="7"/>
      <c r="JD214" s="7"/>
      <c r="JE214" s="7"/>
      <c r="JF214" s="7"/>
      <c r="JG214" s="7"/>
      <c r="JH214" s="7"/>
      <c r="JI214" s="7"/>
      <c r="JJ214" s="7"/>
      <c r="JK214" s="7"/>
      <c r="JL214" s="7"/>
      <c r="JM214" s="7"/>
      <c r="JN214" s="7"/>
      <c r="JO214" s="7"/>
      <c r="JP214" s="7"/>
      <c r="JQ214" s="7"/>
      <c r="JR214" s="7"/>
      <c r="JS214" s="7"/>
      <c r="JT214" s="7"/>
      <c r="JU214" s="7"/>
      <c r="JV214" s="7"/>
      <c r="JW214" s="7"/>
      <c r="JX214" s="7"/>
      <c r="JY214" s="7"/>
      <c r="JZ214" s="7"/>
      <c r="KA214" s="7"/>
      <c r="KB214" s="7"/>
      <c r="KC214" s="7"/>
      <c r="KD214" s="7"/>
      <c r="KE214" s="7"/>
      <c r="KF214" s="7"/>
      <c r="KG214" s="7"/>
      <c r="KH214" s="7"/>
      <c r="KI214" s="7"/>
      <c r="KJ214" s="7"/>
      <c r="KK214" s="7"/>
      <c r="KL214" s="7"/>
      <c r="KM214" s="7"/>
      <c r="KN214" s="7"/>
      <c r="KO214" s="7"/>
      <c r="KP214" s="7"/>
      <c r="KQ214" s="7"/>
      <c r="KR214" s="7"/>
      <c r="KS214" s="7"/>
      <c r="KT214" s="7"/>
      <c r="KU214" s="7"/>
      <c r="KV214" s="7"/>
      <c r="KW214" s="7"/>
      <c r="KX214" s="7"/>
      <c r="KY214" s="7"/>
      <c r="KZ214" s="7"/>
      <c r="LA214" s="7"/>
      <c r="LB214" s="7"/>
      <c r="LC214" s="7"/>
      <c r="LD214" s="7"/>
      <c r="LE214" s="7"/>
      <c r="LF214" s="7"/>
      <c r="LG214" s="7"/>
      <c r="LH214" s="7"/>
      <c r="LI214" s="7"/>
      <c r="LJ214" s="7"/>
      <c r="LK214" s="7"/>
      <c r="LL214" s="7"/>
      <c r="LM214" s="7"/>
      <c r="LN214" s="7"/>
      <c r="LO214" s="7"/>
      <c r="LP214" s="7"/>
      <c r="LQ214" s="7"/>
      <c r="LR214" s="7"/>
      <c r="LS214" s="7"/>
      <c r="LT214" s="7"/>
      <c r="LU214" s="7"/>
      <c r="LV214" s="7"/>
      <c r="LW214" s="7"/>
      <c r="LX214" s="7"/>
      <c r="LY214" s="7"/>
      <c r="LZ214" s="7"/>
      <c r="MA214" s="7"/>
      <c r="MB214" s="7"/>
      <c r="MC214" s="7"/>
      <c r="MD214" s="7"/>
      <c r="ME214" s="7"/>
      <c r="MF214" s="7"/>
      <c r="MG214" s="7"/>
      <c r="MH214" s="7"/>
      <c r="MI214" s="7"/>
      <c r="MJ214" s="7"/>
      <c r="MK214" s="7"/>
      <c r="ML214" s="7"/>
      <c r="MM214" s="7"/>
      <c r="MN214" s="7"/>
      <c r="MO214" s="7"/>
      <c r="MP214" s="7"/>
      <c r="MQ214" s="7"/>
      <c r="MR214" s="7"/>
      <c r="MS214" s="7"/>
      <c r="MT214" s="7"/>
      <c r="MU214" s="7"/>
      <c r="MV214" s="7"/>
      <c r="MW214" s="7"/>
      <c r="MX214" s="7"/>
      <c r="MY214" s="7"/>
      <c r="MZ214" s="7"/>
      <c r="NA214" s="7"/>
      <c r="NB214" s="7"/>
      <c r="NC214" s="7"/>
      <c r="ND214" s="7"/>
      <c r="NE214" s="7"/>
      <c r="NF214" s="7"/>
      <c r="NG214" s="7"/>
      <c r="NH214" s="7"/>
      <c r="NI214" s="7"/>
      <c r="NJ214" s="7"/>
      <c r="NK214" s="7"/>
      <c r="NL214" s="7"/>
      <c r="NM214" s="7"/>
      <c r="NN214" s="7"/>
      <c r="NO214" s="7"/>
      <c r="NP214" s="7"/>
      <c r="NQ214" s="7"/>
      <c r="NR214" s="7"/>
      <c r="NS214" s="7"/>
      <c r="NT214" s="7"/>
      <c r="NU214" s="7"/>
      <c r="NV214" s="7"/>
      <c r="NW214" s="7"/>
      <c r="NX214" s="7"/>
      <c r="NY214" s="7"/>
      <c r="NZ214" s="7"/>
      <c r="OA214" s="7"/>
      <c r="OB214" s="7"/>
      <c r="OC214" s="7"/>
      <c r="OD214" s="7"/>
      <c r="OE214" s="7"/>
      <c r="OF214" s="7"/>
      <c r="OG214" s="7"/>
      <c r="OH214" s="7"/>
      <c r="OI214" s="7"/>
      <c r="OJ214" s="7"/>
      <c r="OK214" s="7"/>
      <c r="OL214" s="7"/>
      <c r="OM214" s="7"/>
      <c r="ON214" s="7"/>
      <c r="OO214" s="7"/>
      <c r="OP214" s="7"/>
      <c r="OQ214" s="7"/>
      <c r="OR214" s="7"/>
      <c r="OS214" s="7"/>
      <c r="OT214" s="7"/>
      <c r="OU214" s="7"/>
      <c r="OV214" s="7"/>
      <c r="OW214" s="7"/>
      <c r="OX214" s="7"/>
      <c r="OY214" s="7"/>
      <c r="OZ214" s="7"/>
      <c r="PA214" s="7"/>
      <c r="PB214" s="7"/>
      <c r="PC214" s="7"/>
      <c r="PD214" s="7"/>
      <c r="PE214" s="7"/>
      <c r="PF214" s="7"/>
      <c r="PG214" s="7"/>
      <c r="PH214" s="7"/>
      <c r="PI214" s="7"/>
      <c r="PJ214" s="7"/>
      <c r="PK214" s="7"/>
      <c r="PL214" s="7"/>
      <c r="PM214" s="7"/>
      <c r="PN214" s="7"/>
      <c r="PO214" s="7"/>
      <c r="PP214" s="7"/>
      <c r="PQ214" s="7"/>
      <c r="PR214" s="7"/>
      <c r="PS214" s="7"/>
      <c r="PT214" s="7"/>
      <c r="PU214" s="7"/>
      <c r="PV214" s="7"/>
      <c r="PW214" s="7"/>
      <c r="PX214" s="7"/>
      <c r="PY214" s="7"/>
      <c r="PZ214" s="7"/>
      <c r="QA214" s="7"/>
      <c r="QB214" s="7"/>
      <c r="QC214" s="7"/>
      <c r="QD214" s="7"/>
      <c r="QE214" s="7"/>
      <c r="QF214" s="7"/>
      <c r="QG214" s="7"/>
      <c r="QH214" s="7"/>
      <c r="QI214" s="7"/>
      <c r="QJ214" s="7"/>
      <c r="QK214" s="7"/>
      <c r="QL214" s="7"/>
      <c r="QM214" s="7"/>
      <c r="QN214" s="7"/>
      <c r="QO214" s="7"/>
      <c r="QP214" s="7"/>
      <c r="QQ214" s="7"/>
      <c r="QR214" s="7"/>
      <c r="QS214" s="7"/>
      <c r="QT214" s="7"/>
      <c r="QU214" s="7"/>
      <c r="QV214" s="7"/>
      <c r="QW214" s="7"/>
      <c r="QX214" s="7"/>
      <c r="QY214" s="7"/>
      <c r="QZ214" s="7"/>
      <c r="RA214" s="7"/>
      <c r="RB214" s="7"/>
      <c r="RC214" s="7"/>
      <c r="RD214" s="7"/>
      <c r="RE214" s="7"/>
      <c r="RF214" s="7"/>
      <c r="RG214" s="7"/>
      <c r="RH214" s="7"/>
      <c r="RI214" s="7"/>
      <c r="RJ214" s="7"/>
      <c r="RK214" s="7"/>
      <c r="RL214" s="7"/>
      <c r="RM214" s="7"/>
      <c r="RN214" s="7"/>
      <c r="RO214" s="7"/>
      <c r="RP214" s="7"/>
      <c r="RQ214" s="7"/>
      <c r="RR214" s="7"/>
      <c r="RS214" s="7"/>
      <c r="RT214" s="7"/>
      <c r="RU214" s="7"/>
      <c r="RV214" s="7"/>
      <c r="RW214" s="7"/>
      <c r="RX214" s="7"/>
      <c r="RY214" s="7"/>
      <c r="RZ214" s="7"/>
      <c r="SA214" s="7"/>
      <c r="SB214" s="7"/>
      <c r="SC214" s="7"/>
      <c r="SD214" s="7"/>
      <c r="SE214" s="7"/>
      <c r="SF214" s="7"/>
      <c r="SG214" s="7"/>
      <c r="SH214" s="7"/>
      <c r="SI214" s="7"/>
      <c r="SJ214" s="7"/>
      <c r="SK214" s="7"/>
      <c r="SL214" s="7"/>
      <c r="SM214" s="7"/>
      <c r="SN214" s="7"/>
      <c r="SO214" s="7"/>
      <c r="SP214" s="7"/>
      <c r="SQ214" s="7"/>
      <c r="SR214" s="7"/>
      <c r="SS214" s="7"/>
      <c r="ST214" s="7"/>
      <c r="SU214" s="7"/>
      <c r="SV214" s="7"/>
      <c r="SW214" s="7"/>
      <c r="SX214" s="7"/>
      <c r="SY214" s="7"/>
      <c r="SZ214" s="7"/>
      <c r="TA214" s="7"/>
      <c r="TB214" s="7"/>
      <c r="TC214" s="7"/>
      <c r="TD214" s="7"/>
      <c r="TE214" s="7"/>
      <c r="TF214" s="7"/>
      <c r="TG214" s="7"/>
      <c r="TH214" s="7"/>
      <c r="TI214" s="7"/>
      <c r="TJ214" s="7"/>
      <c r="TK214" s="7"/>
      <c r="TL214" s="7"/>
      <c r="TM214" s="7"/>
      <c r="TN214" s="7"/>
      <c r="TO214" s="7"/>
      <c r="TP214" s="7"/>
      <c r="TQ214" s="7"/>
      <c r="TR214" s="7"/>
      <c r="TS214" s="7"/>
      <c r="TT214" s="7"/>
      <c r="TU214" s="7"/>
      <c r="TV214" s="7"/>
      <c r="TW214" s="7"/>
      <c r="TX214" s="7"/>
      <c r="TY214" s="7"/>
      <c r="TZ214" s="7"/>
      <c r="UA214" s="7"/>
      <c r="UB214" s="7"/>
      <c r="UC214" s="7"/>
      <c r="UD214" s="7"/>
      <c r="UE214" s="7"/>
      <c r="UF214" s="7"/>
      <c r="UG214" s="7"/>
      <c r="UH214" s="7"/>
      <c r="UI214" s="7"/>
      <c r="UJ214" s="7"/>
      <c r="UK214" s="7"/>
      <c r="UL214" s="7"/>
    </row>
    <row r="215" spans="1:558" s="50" customFormat="1" x14ac:dyDescent="0.2">
      <c r="A215" s="109"/>
      <c r="B215" s="88"/>
      <c r="C215" s="87"/>
      <c r="D215" s="67" t="s">
        <v>6</v>
      </c>
      <c r="E215" s="8" t="s">
        <v>8</v>
      </c>
      <c r="F215" s="8" t="s">
        <v>8</v>
      </c>
      <c r="G215" s="5">
        <f t="shared" si="66"/>
        <v>20879347887.799999</v>
      </c>
      <c r="H215" s="5">
        <f t="shared" si="94"/>
        <v>3829075542.6899996</v>
      </c>
      <c r="I215" s="5">
        <f t="shared" si="94"/>
        <v>4331144994.4099998</v>
      </c>
      <c r="J215" s="5">
        <f t="shared" si="94"/>
        <v>4938476209.5599995</v>
      </c>
      <c r="K215" s="5">
        <f t="shared" si="94"/>
        <v>4227764491.0799999</v>
      </c>
      <c r="L215" s="5">
        <f t="shared" si="94"/>
        <v>3552886650.0599999</v>
      </c>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c r="IQ215" s="7"/>
      <c r="IR215" s="7"/>
      <c r="IS215" s="7"/>
      <c r="IT215" s="7"/>
      <c r="IU215" s="7"/>
      <c r="IV215" s="7"/>
      <c r="IW215" s="7"/>
      <c r="IX215" s="7"/>
      <c r="IY215" s="7"/>
      <c r="IZ215" s="7"/>
      <c r="JA215" s="7"/>
      <c r="JB215" s="7"/>
      <c r="JC215" s="7"/>
      <c r="JD215" s="7"/>
      <c r="JE215" s="7"/>
      <c r="JF215" s="7"/>
      <c r="JG215" s="7"/>
      <c r="JH215" s="7"/>
      <c r="JI215" s="7"/>
      <c r="JJ215" s="7"/>
      <c r="JK215" s="7"/>
      <c r="JL215" s="7"/>
      <c r="JM215" s="7"/>
      <c r="JN215" s="7"/>
      <c r="JO215" s="7"/>
      <c r="JP215" s="7"/>
      <c r="JQ215" s="7"/>
      <c r="JR215" s="7"/>
      <c r="JS215" s="7"/>
      <c r="JT215" s="7"/>
      <c r="JU215" s="7"/>
      <c r="JV215" s="7"/>
      <c r="JW215" s="7"/>
      <c r="JX215" s="7"/>
      <c r="JY215" s="7"/>
      <c r="JZ215" s="7"/>
      <c r="KA215" s="7"/>
      <c r="KB215" s="7"/>
      <c r="KC215" s="7"/>
      <c r="KD215" s="7"/>
      <c r="KE215" s="7"/>
      <c r="KF215" s="7"/>
      <c r="KG215" s="7"/>
      <c r="KH215" s="7"/>
      <c r="KI215" s="7"/>
      <c r="KJ215" s="7"/>
      <c r="KK215" s="7"/>
      <c r="KL215" s="7"/>
      <c r="KM215" s="7"/>
      <c r="KN215" s="7"/>
      <c r="KO215" s="7"/>
      <c r="KP215" s="7"/>
      <c r="KQ215" s="7"/>
      <c r="KR215" s="7"/>
      <c r="KS215" s="7"/>
      <c r="KT215" s="7"/>
      <c r="KU215" s="7"/>
      <c r="KV215" s="7"/>
      <c r="KW215" s="7"/>
      <c r="KX215" s="7"/>
      <c r="KY215" s="7"/>
      <c r="KZ215" s="7"/>
      <c r="LA215" s="7"/>
      <c r="LB215" s="7"/>
      <c r="LC215" s="7"/>
      <c r="LD215" s="7"/>
      <c r="LE215" s="7"/>
      <c r="LF215" s="7"/>
      <c r="LG215" s="7"/>
      <c r="LH215" s="7"/>
      <c r="LI215" s="7"/>
      <c r="LJ215" s="7"/>
      <c r="LK215" s="7"/>
      <c r="LL215" s="7"/>
      <c r="LM215" s="7"/>
      <c r="LN215" s="7"/>
      <c r="LO215" s="7"/>
      <c r="LP215" s="7"/>
      <c r="LQ215" s="7"/>
      <c r="LR215" s="7"/>
      <c r="LS215" s="7"/>
      <c r="LT215" s="7"/>
      <c r="LU215" s="7"/>
      <c r="LV215" s="7"/>
      <c r="LW215" s="7"/>
      <c r="LX215" s="7"/>
      <c r="LY215" s="7"/>
      <c r="LZ215" s="7"/>
      <c r="MA215" s="7"/>
      <c r="MB215" s="7"/>
      <c r="MC215" s="7"/>
      <c r="MD215" s="7"/>
      <c r="ME215" s="7"/>
      <c r="MF215" s="7"/>
      <c r="MG215" s="7"/>
      <c r="MH215" s="7"/>
      <c r="MI215" s="7"/>
      <c r="MJ215" s="7"/>
      <c r="MK215" s="7"/>
      <c r="ML215" s="7"/>
      <c r="MM215" s="7"/>
      <c r="MN215" s="7"/>
      <c r="MO215" s="7"/>
      <c r="MP215" s="7"/>
      <c r="MQ215" s="7"/>
      <c r="MR215" s="7"/>
      <c r="MS215" s="7"/>
      <c r="MT215" s="7"/>
      <c r="MU215" s="7"/>
      <c r="MV215" s="7"/>
      <c r="MW215" s="7"/>
      <c r="MX215" s="7"/>
      <c r="MY215" s="7"/>
      <c r="MZ215" s="7"/>
      <c r="NA215" s="7"/>
      <c r="NB215" s="7"/>
      <c r="NC215" s="7"/>
      <c r="ND215" s="7"/>
      <c r="NE215" s="7"/>
      <c r="NF215" s="7"/>
      <c r="NG215" s="7"/>
      <c r="NH215" s="7"/>
      <c r="NI215" s="7"/>
      <c r="NJ215" s="7"/>
      <c r="NK215" s="7"/>
      <c r="NL215" s="7"/>
      <c r="NM215" s="7"/>
      <c r="NN215" s="7"/>
      <c r="NO215" s="7"/>
      <c r="NP215" s="7"/>
      <c r="NQ215" s="7"/>
      <c r="NR215" s="7"/>
      <c r="NS215" s="7"/>
      <c r="NT215" s="7"/>
      <c r="NU215" s="7"/>
      <c r="NV215" s="7"/>
      <c r="NW215" s="7"/>
      <c r="NX215" s="7"/>
      <c r="NY215" s="7"/>
      <c r="NZ215" s="7"/>
      <c r="OA215" s="7"/>
      <c r="OB215" s="7"/>
      <c r="OC215" s="7"/>
      <c r="OD215" s="7"/>
      <c r="OE215" s="7"/>
      <c r="OF215" s="7"/>
      <c r="OG215" s="7"/>
      <c r="OH215" s="7"/>
      <c r="OI215" s="7"/>
      <c r="OJ215" s="7"/>
      <c r="OK215" s="7"/>
      <c r="OL215" s="7"/>
      <c r="OM215" s="7"/>
      <c r="ON215" s="7"/>
      <c r="OO215" s="7"/>
      <c r="OP215" s="7"/>
      <c r="OQ215" s="7"/>
      <c r="OR215" s="7"/>
      <c r="OS215" s="7"/>
      <c r="OT215" s="7"/>
      <c r="OU215" s="7"/>
      <c r="OV215" s="7"/>
      <c r="OW215" s="7"/>
      <c r="OX215" s="7"/>
      <c r="OY215" s="7"/>
      <c r="OZ215" s="7"/>
      <c r="PA215" s="7"/>
      <c r="PB215" s="7"/>
      <c r="PC215" s="7"/>
      <c r="PD215" s="7"/>
      <c r="PE215" s="7"/>
      <c r="PF215" s="7"/>
      <c r="PG215" s="7"/>
      <c r="PH215" s="7"/>
      <c r="PI215" s="7"/>
      <c r="PJ215" s="7"/>
      <c r="PK215" s="7"/>
      <c r="PL215" s="7"/>
      <c r="PM215" s="7"/>
      <c r="PN215" s="7"/>
      <c r="PO215" s="7"/>
      <c r="PP215" s="7"/>
      <c r="PQ215" s="7"/>
      <c r="PR215" s="7"/>
      <c r="PS215" s="7"/>
      <c r="PT215" s="7"/>
      <c r="PU215" s="7"/>
      <c r="PV215" s="7"/>
      <c r="PW215" s="7"/>
      <c r="PX215" s="7"/>
      <c r="PY215" s="7"/>
      <c r="PZ215" s="7"/>
      <c r="QA215" s="7"/>
      <c r="QB215" s="7"/>
      <c r="QC215" s="7"/>
      <c r="QD215" s="7"/>
      <c r="QE215" s="7"/>
      <c r="QF215" s="7"/>
      <c r="QG215" s="7"/>
      <c r="QH215" s="7"/>
      <c r="QI215" s="7"/>
      <c r="QJ215" s="7"/>
      <c r="QK215" s="7"/>
      <c r="QL215" s="7"/>
      <c r="QM215" s="7"/>
      <c r="QN215" s="7"/>
      <c r="QO215" s="7"/>
      <c r="QP215" s="7"/>
      <c r="QQ215" s="7"/>
      <c r="QR215" s="7"/>
      <c r="QS215" s="7"/>
      <c r="QT215" s="7"/>
      <c r="QU215" s="7"/>
      <c r="QV215" s="7"/>
      <c r="QW215" s="7"/>
      <c r="QX215" s="7"/>
      <c r="QY215" s="7"/>
      <c r="QZ215" s="7"/>
      <c r="RA215" s="7"/>
      <c r="RB215" s="7"/>
      <c r="RC215" s="7"/>
      <c r="RD215" s="7"/>
      <c r="RE215" s="7"/>
      <c r="RF215" s="7"/>
      <c r="RG215" s="7"/>
      <c r="RH215" s="7"/>
      <c r="RI215" s="7"/>
      <c r="RJ215" s="7"/>
      <c r="RK215" s="7"/>
      <c r="RL215" s="7"/>
      <c r="RM215" s="7"/>
      <c r="RN215" s="7"/>
      <c r="RO215" s="7"/>
      <c r="RP215" s="7"/>
      <c r="RQ215" s="7"/>
      <c r="RR215" s="7"/>
      <c r="RS215" s="7"/>
      <c r="RT215" s="7"/>
      <c r="RU215" s="7"/>
      <c r="RV215" s="7"/>
      <c r="RW215" s="7"/>
      <c r="RX215" s="7"/>
      <c r="RY215" s="7"/>
      <c r="RZ215" s="7"/>
      <c r="SA215" s="7"/>
      <c r="SB215" s="7"/>
      <c r="SC215" s="7"/>
      <c r="SD215" s="7"/>
      <c r="SE215" s="7"/>
      <c r="SF215" s="7"/>
      <c r="SG215" s="7"/>
      <c r="SH215" s="7"/>
      <c r="SI215" s="7"/>
      <c r="SJ215" s="7"/>
      <c r="SK215" s="7"/>
      <c r="SL215" s="7"/>
      <c r="SM215" s="7"/>
      <c r="SN215" s="7"/>
      <c r="SO215" s="7"/>
      <c r="SP215" s="7"/>
      <c r="SQ215" s="7"/>
      <c r="SR215" s="7"/>
      <c r="SS215" s="7"/>
      <c r="ST215" s="7"/>
      <c r="SU215" s="7"/>
      <c r="SV215" s="7"/>
      <c r="SW215" s="7"/>
      <c r="SX215" s="7"/>
      <c r="SY215" s="7"/>
      <c r="SZ215" s="7"/>
      <c r="TA215" s="7"/>
      <c r="TB215" s="7"/>
      <c r="TC215" s="7"/>
      <c r="TD215" s="7"/>
      <c r="TE215" s="7"/>
      <c r="TF215" s="7"/>
      <c r="TG215" s="7"/>
      <c r="TH215" s="7"/>
      <c r="TI215" s="7"/>
      <c r="TJ215" s="7"/>
      <c r="TK215" s="7"/>
      <c r="TL215" s="7"/>
      <c r="TM215" s="7"/>
      <c r="TN215" s="7"/>
      <c r="TO215" s="7"/>
      <c r="TP215" s="7"/>
      <c r="TQ215" s="7"/>
      <c r="TR215" s="7"/>
      <c r="TS215" s="7"/>
      <c r="TT215" s="7"/>
      <c r="TU215" s="7"/>
      <c r="TV215" s="7"/>
      <c r="TW215" s="7"/>
      <c r="TX215" s="7"/>
      <c r="TY215" s="7"/>
      <c r="TZ215" s="7"/>
      <c r="UA215" s="7"/>
      <c r="UB215" s="7"/>
      <c r="UC215" s="7"/>
      <c r="UD215" s="7"/>
      <c r="UE215" s="7"/>
      <c r="UF215" s="7"/>
      <c r="UG215" s="7"/>
      <c r="UH215" s="7"/>
      <c r="UI215" s="7"/>
      <c r="UJ215" s="7"/>
      <c r="UK215" s="7"/>
      <c r="UL215" s="7"/>
    </row>
    <row r="216" spans="1:558" s="50" customFormat="1" ht="101.25" customHeight="1" x14ac:dyDescent="0.2">
      <c r="A216" s="109"/>
      <c r="B216" s="88"/>
      <c r="C216" s="87"/>
      <c r="D216" s="67" t="s">
        <v>88</v>
      </c>
      <c r="E216" s="8" t="s">
        <v>8</v>
      </c>
      <c r="F216" s="8" t="s">
        <v>8</v>
      </c>
      <c r="G216" s="5">
        <f t="shared" si="66"/>
        <v>8305356184.5600004</v>
      </c>
      <c r="H216" s="5">
        <f t="shared" si="94"/>
        <v>1363805743.6699998</v>
      </c>
      <c r="I216" s="5">
        <f t="shared" si="94"/>
        <v>1902330514.8500001</v>
      </c>
      <c r="J216" s="5">
        <f t="shared" si="94"/>
        <v>1836200466.9900002</v>
      </c>
      <c r="K216" s="5">
        <f t="shared" si="94"/>
        <v>1580841082.05</v>
      </c>
      <c r="L216" s="5">
        <f t="shared" si="94"/>
        <v>1622178377</v>
      </c>
      <c r="M216" s="12"/>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c r="IQ216" s="7"/>
      <c r="IR216" s="7"/>
      <c r="IS216" s="7"/>
      <c r="IT216" s="7"/>
      <c r="IU216" s="7"/>
      <c r="IV216" s="7"/>
      <c r="IW216" s="7"/>
      <c r="IX216" s="7"/>
      <c r="IY216" s="7"/>
      <c r="IZ216" s="7"/>
      <c r="JA216" s="7"/>
      <c r="JB216" s="7"/>
      <c r="JC216" s="7"/>
      <c r="JD216" s="7"/>
      <c r="JE216" s="7"/>
      <c r="JF216" s="7"/>
      <c r="JG216" s="7"/>
      <c r="JH216" s="7"/>
      <c r="JI216" s="7"/>
      <c r="JJ216" s="7"/>
      <c r="JK216" s="7"/>
      <c r="JL216" s="7"/>
      <c r="JM216" s="7"/>
      <c r="JN216" s="7"/>
      <c r="JO216" s="7"/>
      <c r="JP216" s="7"/>
      <c r="JQ216" s="7"/>
      <c r="JR216" s="7"/>
      <c r="JS216" s="7"/>
      <c r="JT216" s="7"/>
      <c r="JU216" s="7"/>
      <c r="JV216" s="7"/>
      <c r="JW216" s="7"/>
      <c r="JX216" s="7"/>
      <c r="JY216" s="7"/>
      <c r="JZ216" s="7"/>
      <c r="KA216" s="7"/>
      <c r="KB216" s="7"/>
      <c r="KC216" s="7"/>
      <c r="KD216" s="7"/>
      <c r="KE216" s="7"/>
      <c r="KF216" s="7"/>
      <c r="KG216" s="7"/>
      <c r="KH216" s="7"/>
      <c r="KI216" s="7"/>
      <c r="KJ216" s="7"/>
      <c r="KK216" s="7"/>
      <c r="KL216" s="7"/>
      <c r="KM216" s="7"/>
      <c r="KN216" s="7"/>
      <c r="KO216" s="7"/>
      <c r="KP216" s="7"/>
      <c r="KQ216" s="7"/>
      <c r="KR216" s="7"/>
      <c r="KS216" s="7"/>
      <c r="KT216" s="7"/>
      <c r="KU216" s="7"/>
      <c r="KV216" s="7"/>
      <c r="KW216" s="7"/>
      <c r="KX216" s="7"/>
      <c r="KY216" s="7"/>
      <c r="KZ216" s="7"/>
      <c r="LA216" s="7"/>
      <c r="LB216" s="7"/>
      <c r="LC216" s="7"/>
      <c r="LD216" s="7"/>
      <c r="LE216" s="7"/>
      <c r="LF216" s="7"/>
      <c r="LG216" s="7"/>
      <c r="LH216" s="7"/>
      <c r="LI216" s="7"/>
      <c r="LJ216" s="7"/>
      <c r="LK216" s="7"/>
      <c r="LL216" s="7"/>
      <c r="LM216" s="7"/>
      <c r="LN216" s="7"/>
      <c r="LO216" s="7"/>
      <c r="LP216" s="7"/>
      <c r="LQ216" s="7"/>
      <c r="LR216" s="7"/>
      <c r="LS216" s="7"/>
      <c r="LT216" s="7"/>
      <c r="LU216" s="7"/>
      <c r="LV216" s="7"/>
      <c r="LW216" s="7"/>
      <c r="LX216" s="7"/>
      <c r="LY216" s="7"/>
      <c r="LZ216" s="7"/>
      <c r="MA216" s="7"/>
      <c r="MB216" s="7"/>
      <c r="MC216" s="7"/>
      <c r="MD216" s="7"/>
      <c r="ME216" s="7"/>
      <c r="MF216" s="7"/>
      <c r="MG216" s="7"/>
      <c r="MH216" s="7"/>
      <c r="MI216" s="7"/>
      <c r="MJ216" s="7"/>
      <c r="MK216" s="7"/>
      <c r="ML216" s="7"/>
      <c r="MM216" s="7"/>
      <c r="MN216" s="7"/>
      <c r="MO216" s="7"/>
      <c r="MP216" s="7"/>
      <c r="MQ216" s="7"/>
      <c r="MR216" s="7"/>
      <c r="MS216" s="7"/>
      <c r="MT216" s="7"/>
      <c r="MU216" s="7"/>
      <c r="MV216" s="7"/>
      <c r="MW216" s="7"/>
      <c r="MX216" s="7"/>
      <c r="MY216" s="7"/>
      <c r="MZ216" s="7"/>
      <c r="NA216" s="7"/>
      <c r="NB216" s="7"/>
      <c r="NC216" s="7"/>
      <c r="ND216" s="7"/>
      <c r="NE216" s="7"/>
      <c r="NF216" s="7"/>
      <c r="NG216" s="7"/>
      <c r="NH216" s="7"/>
      <c r="NI216" s="7"/>
      <c r="NJ216" s="7"/>
      <c r="NK216" s="7"/>
      <c r="NL216" s="7"/>
      <c r="NM216" s="7"/>
      <c r="NN216" s="7"/>
      <c r="NO216" s="7"/>
      <c r="NP216" s="7"/>
      <c r="NQ216" s="7"/>
      <c r="NR216" s="7"/>
      <c r="NS216" s="7"/>
      <c r="NT216" s="7"/>
      <c r="NU216" s="7"/>
      <c r="NV216" s="7"/>
      <c r="NW216" s="7"/>
      <c r="NX216" s="7"/>
      <c r="NY216" s="7"/>
      <c r="NZ216" s="7"/>
      <c r="OA216" s="7"/>
      <c r="OB216" s="7"/>
      <c r="OC216" s="7"/>
      <c r="OD216" s="7"/>
      <c r="OE216" s="7"/>
      <c r="OF216" s="7"/>
      <c r="OG216" s="7"/>
      <c r="OH216" s="7"/>
      <c r="OI216" s="7"/>
      <c r="OJ216" s="7"/>
      <c r="OK216" s="7"/>
      <c r="OL216" s="7"/>
      <c r="OM216" s="7"/>
      <c r="ON216" s="7"/>
      <c r="OO216" s="7"/>
      <c r="OP216" s="7"/>
      <c r="OQ216" s="7"/>
      <c r="OR216" s="7"/>
      <c r="OS216" s="7"/>
      <c r="OT216" s="7"/>
      <c r="OU216" s="7"/>
      <c r="OV216" s="7"/>
      <c r="OW216" s="7"/>
      <c r="OX216" s="7"/>
      <c r="OY216" s="7"/>
      <c r="OZ216" s="7"/>
      <c r="PA216" s="7"/>
      <c r="PB216" s="7"/>
      <c r="PC216" s="7"/>
      <c r="PD216" s="7"/>
      <c r="PE216" s="7"/>
      <c r="PF216" s="7"/>
      <c r="PG216" s="7"/>
      <c r="PH216" s="7"/>
      <c r="PI216" s="7"/>
      <c r="PJ216" s="7"/>
      <c r="PK216" s="7"/>
      <c r="PL216" s="7"/>
      <c r="PM216" s="7"/>
      <c r="PN216" s="7"/>
      <c r="PO216" s="7"/>
      <c r="PP216" s="7"/>
      <c r="PQ216" s="7"/>
      <c r="PR216" s="7"/>
      <c r="PS216" s="7"/>
      <c r="PT216" s="7"/>
      <c r="PU216" s="7"/>
      <c r="PV216" s="7"/>
      <c r="PW216" s="7"/>
      <c r="PX216" s="7"/>
      <c r="PY216" s="7"/>
      <c r="PZ216" s="7"/>
      <c r="QA216" s="7"/>
      <c r="QB216" s="7"/>
      <c r="QC216" s="7"/>
      <c r="QD216" s="7"/>
      <c r="QE216" s="7"/>
      <c r="QF216" s="7"/>
      <c r="QG216" s="7"/>
      <c r="QH216" s="7"/>
      <c r="QI216" s="7"/>
      <c r="QJ216" s="7"/>
      <c r="QK216" s="7"/>
      <c r="QL216" s="7"/>
      <c r="QM216" s="7"/>
      <c r="QN216" s="7"/>
      <c r="QO216" s="7"/>
      <c r="QP216" s="7"/>
      <c r="QQ216" s="7"/>
      <c r="QR216" s="7"/>
      <c r="QS216" s="7"/>
      <c r="QT216" s="7"/>
      <c r="QU216" s="7"/>
      <c r="QV216" s="7"/>
      <c r="QW216" s="7"/>
      <c r="QX216" s="7"/>
      <c r="QY216" s="7"/>
      <c r="QZ216" s="7"/>
      <c r="RA216" s="7"/>
      <c r="RB216" s="7"/>
      <c r="RC216" s="7"/>
      <c r="RD216" s="7"/>
      <c r="RE216" s="7"/>
      <c r="RF216" s="7"/>
      <c r="RG216" s="7"/>
      <c r="RH216" s="7"/>
      <c r="RI216" s="7"/>
      <c r="RJ216" s="7"/>
      <c r="RK216" s="7"/>
      <c r="RL216" s="7"/>
      <c r="RM216" s="7"/>
      <c r="RN216" s="7"/>
      <c r="RO216" s="7"/>
      <c r="RP216" s="7"/>
      <c r="RQ216" s="7"/>
      <c r="RR216" s="7"/>
      <c r="RS216" s="7"/>
      <c r="RT216" s="7"/>
      <c r="RU216" s="7"/>
      <c r="RV216" s="7"/>
      <c r="RW216" s="7"/>
      <c r="RX216" s="7"/>
      <c r="RY216" s="7"/>
      <c r="RZ216" s="7"/>
      <c r="SA216" s="7"/>
      <c r="SB216" s="7"/>
      <c r="SC216" s="7"/>
      <c r="SD216" s="7"/>
      <c r="SE216" s="7"/>
      <c r="SF216" s="7"/>
      <c r="SG216" s="7"/>
      <c r="SH216" s="7"/>
      <c r="SI216" s="7"/>
      <c r="SJ216" s="7"/>
      <c r="SK216" s="7"/>
      <c r="SL216" s="7"/>
      <c r="SM216" s="7"/>
      <c r="SN216" s="7"/>
      <c r="SO216" s="7"/>
      <c r="SP216" s="7"/>
      <c r="SQ216" s="7"/>
      <c r="SR216" s="7"/>
      <c r="SS216" s="7"/>
      <c r="ST216" s="7"/>
      <c r="SU216" s="7"/>
      <c r="SV216" s="7"/>
      <c r="SW216" s="7"/>
      <c r="SX216" s="7"/>
      <c r="SY216" s="7"/>
      <c r="SZ216" s="7"/>
      <c r="TA216" s="7"/>
      <c r="TB216" s="7"/>
      <c r="TC216" s="7"/>
      <c r="TD216" s="7"/>
      <c r="TE216" s="7"/>
      <c r="TF216" s="7"/>
      <c r="TG216" s="7"/>
      <c r="TH216" s="7"/>
      <c r="TI216" s="7"/>
      <c r="TJ216" s="7"/>
      <c r="TK216" s="7"/>
      <c r="TL216" s="7"/>
      <c r="TM216" s="7"/>
      <c r="TN216" s="7"/>
      <c r="TO216" s="7"/>
      <c r="TP216" s="7"/>
      <c r="TQ216" s="7"/>
      <c r="TR216" s="7"/>
      <c r="TS216" s="7"/>
      <c r="TT216" s="7"/>
      <c r="TU216" s="7"/>
      <c r="TV216" s="7"/>
      <c r="TW216" s="7"/>
      <c r="TX216" s="7"/>
      <c r="TY216" s="7"/>
      <c r="TZ216" s="7"/>
      <c r="UA216" s="7"/>
      <c r="UB216" s="7"/>
      <c r="UC216" s="7"/>
      <c r="UD216" s="7"/>
      <c r="UE216" s="7"/>
      <c r="UF216" s="7"/>
      <c r="UG216" s="7"/>
      <c r="UH216" s="7"/>
      <c r="UI216" s="7"/>
      <c r="UJ216" s="7"/>
      <c r="UK216" s="7"/>
      <c r="UL216" s="7"/>
    </row>
    <row r="217" spans="1:558" ht="11.25" customHeight="1" x14ac:dyDescent="0.2">
      <c r="A217" s="1"/>
      <c r="B217" s="58"/>
      <c r="C217" s="62"/>
      <c r="D217" s="81"/>
      <c r="E217" s="9"/>
      <c r="F217" s="9"/>
      <c r="G217" s="80"/>
      <c r="H217" s="80"/>
      <c r="I217" s="80"/>
      <c r="J217" s="12"/>
      <c r="K217" s="12"/>
      <c r="L217" s="12"/>
    </row>
    <row r="218" spans="1:558" x14ac:dyDescent="0.2">
      <c r="A218" s="1"/>
      <c r="B218" s="58"/>
      <c r="C218" s="81"/>
      <c r="D218" s="81"/>
      <c r="E218" s="2"/>
      <c r="F218" s="14"/>
      <c r="G218" s="3"/>
      <c r="H218" s="3"/>
      <c r="I218" s="3"/>
    </row>
    <row r="219" spans="1:558" x14ac:dyDescent="0.2">
      <c r="A219" s="13"/>
      <c r="B219" s="119"/>
      <c r="C219" s="119"/>
      <c r="D219" s="119"/>
      <c r="E219" s="4"/>
      <c r="F219" s="14"/>
      <c r="G219" s="118"/>
      <c r="H219" s="118"/>
      <c r="I219" s="118"/>
    </row>
    <row r="220" spans="1:558" x14ac:dyDescent="0.2">
      <c r="A220" s="13"/>
      <c r="B220" s="119"/>
      <c r="C220" s="119"/>
      <c r="D220" s="119"/>
      <c r="E220" s="4"/>
      <c r="F220" s="14"/>
      <c r="G220" s="118"/>
      <c r="H220" s="118"/>
      <c r="I220" s="118"/>
    </row>
    <row r="221" spans="1:558" x14ac:dyDescent="0.2">
      <c r="A221" s="13"/>
      <c r="B221" s="51"/>
      <c r="C221" s="15"/>
      <c r="D221" s="16"/>
      <c r="E221" s="4"/>
      <c r="F221" s="14"/>
      <c r="G221" s="4"/>
      <c r="H221" s="4"/>
      <c r="I221" s="4"/>
    </row>
    <row r="222" spans="1:558" x14ac:dyDescent="0.2">
      <c r="A222" s="13"/>
      <c r="B222" s="59"/>
      <c r="C222" s="15"/>
      <c r="D222" s="16"/>
      <c r="E222" s="4"/>
      <c r="F222" s="14"/>
      <c r="G222" s="80"/>
      <c r="H222" s="80"/>
      <c r="I222" s="80"/>
    </row>
    <row r="223" spans="1:558" x14ac:dyDescent="0.2">
      <c r="A223" s="13"/>
      <c r="B223" s="51"/>
      <c r="C223" s="81"/>
      <c r="D223" s="16"/>
      <c r="E223" s="4"/>
      <c r="F223" s="14"/>
      <c r="G223" s="80"/>
      <c r="H223" s="80"/>
      <c r="I223" s="80"/>
      <c r="J223" s="80"/>
      <c r="K223" s="80"/>
      <c r="L223" s="80"/>
    </row>
    <row r="224" spans="1:558" x14ac:dyDescent="0.2">
      <c r="A224" s="17"/>
      <c r="B224" s="60"/>
      <c r="C224" s="18"/>
      <c r="D224" s="19"/>
      <c r="E224" s="20"/>
      <c r="F224" s="21"/>
      <c r="G224" s="80"/>
      <c r="H224" s="80"/>
      <c r="I224" s="80"/>
      <c r="J224" s="80"/>
      <c r="K224" s="80"/>
      <c r="L224" s="80"/>
    </row>
    <row r="225" spans="1:9" x14ac:dyDescent="0.2">
      <c r="A225" s="17"/>
      <c r="B225" s="60"/>
      <c r="C225" s="18"/>
      <c r="D225" s="19"/>
      <c r="E225" s="20"/>
      <c r="F225" s="21"/>
      <c r="G225" s="20"/>
      <c r="H225" s="20"/>
      <c r="I225" s="20"/>
    </row>
  </sheetData>
  <sheetProtection formatCells="0" formatColumns="0" formatRows="0" insertColumns="0" insertRows="0" insertHyperlinks="0" deleteColumns="0" deleteRows="0" sort="0" autoFilter="0" pivotTables="0"/>
  <autoFilter ref="A5:I216"/>
  <mergeCells count="137">
    <mergeCell ref="C111:C114"/>
    <mergeCell ref="A115:A118"/>
    <mergeCell ref="B115:B118"/>
    <mergeCell ref="C115:C118"/>
    <mergeCell ref="A119:A122"/>
    <mergeCell ref="B119:B122"/>
    <mergeCell ref="C119:C122"/>
    <mergeCell ref="C108:C110"/>
    <mergeCell ref="C89:C91"/>
    <mergeCell ref="A92:A94"/>
    <mergeCell ref="B92:B94"/>
    <mergeCell ref="A102:A104"/>
    <mergeCell ref="B105:B107"/>
    <mergeCell ref="A105:A107"/>
    <mergeCell ref="B83:B85"/>
    <mergeCell ref="A83:A85"/>
    <mergeCell ref="B108:B110"/>
    <mergeCell ref="A108:A110"/>
    <mergeCell ref="B102:B104"/>
    <mergeCell ref="B89:B91"/>
    <mergeCell ref="G219:I220"/>
    <mergeCell ref="A190:A193"/>
    <mergeCell ref="B190:B193"/>
    <mergeCell ref="A213:A216"/>
    <mergeCell ref="B213:B216"/>
    <mergeCell ref="C213:C216"/>
    <mergeCell ref="B219:D220"/>
    <mergeCell ref="B153:B156"/>
    <mergeCell ref="C153:C156"/>
    <mergeCell ref="B157:B160"/>
    <mergeCell ref="C157:C160"/>
    <mergeCell ref="A165:A168"/>
    <mergeCell ref="C165:C168"/>
    <mergeCell ref="A153:A156"/>
    <mergeCell ref="A157:A160"/>
    <mergeCell ref="B161:B164"/>
    <mergeCell ref="A161:A164"/>
    <mergeCell ref="C161:C164"/>
    <mergeCell ref="B165:B168"/>
    <mergeCell ref="A180:A183"/>
    <mergeCell ref="B180:B183"/>
    <mergeCell ref="C23:C25"/>
    <mergeCell ref="A26:A29"/>
    <mergeCell ref="B26:B29"/>
    <mergeCell ref="C26:C29"/>
    <mergeCell ref="A31:A34"/>
    <mergeCell ref="B31:B34"/>
    <mergeCell ref="A169:A172"/>
    <mergeCell ref="B169:B172"/>
    <mergeCell ref="A134:A137"/>
    <mergeCell ref="B134:B137"/>
    <mergeCell ref="C134:C137"/>
    <mergeCell ref="A139:A141"/>
    <mergeCell ref="B139:B141"/>
    <mergeCell ref="C139:C141"/>
    <mergeCell ref="B123:B127"/>
    <mergeCell ref="B145:B148"/>
    <mergeCell ref="A149:A152"/>
    <mergeCell ref="C37:C40"/>
    <mergeCell ref="C123:C127"/>
    <mergeCell ref="A128:A131"/>
    <mergeCell ref="B128:B131"/>
    <mergeCell ref="C128:C131"/>
    <mergeCell ref="C145:C148"/>
    <mergeCell ref="B149:B152"/>
    <mergeCell ref="A123:A127"/>
    <mergeCell ref="A145:A148"/>
    <mergeCell ref="C92:C94"/>
    <mergeCell ref="M187:M188"/>
    <mergeCell ref="A45:A48"/>
    <mergeCell ref="B45:B48"/>
    <mergeCell ref="C45:C48"/>
    <mergeCell ref="A86:A88"/>
    <mergeCell ref="B86:B88"/>
    <mergeCell ref="C86:C88"/>
    <mergeCell ref="B76:B78"/>
    <mergeCell ref="C76:C78"/>
    <mergeCell ref="A67:A71"/>
    <mergeCell ref="B67:B71"/>
    <mergeCell ref="C70:C71"/>
    <mergeCell ref="A99:A101"/>
    <mergeCell ref="B99:B101"/>
    <mergeCell ref="A76:A78"/>
    <mergeCell ref="A89:A91"/>
    <mergeCell ref="A186:A189"/>
    <mergeCell ref="B186:B189"/>
    <mergeCell ref="C149:C152"/>
    <mergeCell ref="C83:C85"/>
    <mergeCell ref="C105:C107"/>
    <mergeCell ref="A23:A25"/>
    <mergeCell ref="C49:C62"/>
    <mergeCell ref="B73:B74"/>
    <mergeCell ref="C73:C74"/>
    <mergeCell ref="D73:D74"/>
    <mergeCell ref="A111:A114"/>
    <mergeCell ref="B111:B114"/>
    <mergeCell ref="M191:M192"/>
    <mergeCell ref="A7:A10"/>
    <mergeCell ref="B7:B10"/>
    <mergeCell ref="C7:C10"/>
    <mergeCell ref="A11:A14"/>
    <mergeCell ref="B11:B14"/>
    <mergeCell ref="C11:C14"/>
    <mergeCell ref="A15:A16"/>
    <mergeCell ref="B15:B16"/>
    <mergeCell ref="C15:C16"/>
    <mergeCell ref="A19:A22"/>
    <mergeCell ref="B19:B22"/>
    <mergeCell ref="C19:C22"/>
    <mergeCell ref="A41:A44"/>
    <mergeCell ref="B41:B44"/>
    <mergeCell ref="A37:A40"/>
    <mergeCell ref="B37:B40"/>
    <mergeCell ref="B23:B25"/>
    <mergeCell ref="D70:D71"/>
    <mergeCell ref="E70:E71"/>
    <mergeCell ref="M1:T1"/>
    <mergeCell ref="A2:K2"/>
    <mergeCell ref="B63:B64"/>
    <mergeCell ref="A63:A64"/>
    <mergeCell ref="C63:C64"/>
    <mergeCell ref="B79:B82"/>
    <mergeCell ref="A79:A82"/>
    <mergeCell ref="C79:C82"/>
    <mergeCell ref="A4:A5"/>
    <mergeCell ref="B4:B5"/>
    <mergeCell ref="C4:C5"/>
    <mergeCell ref="D4:D5"/>
    <mergeCell ref="E4:F4"/>
    <mergeCell ref="D68:D69"/>
    <mergeCell ref="J1:L1"/>
    <mergeCell ref="G4:L4"/>
    <mergeCell ref="B49:B62"/>
    <mergeCell ref="A49:A62"/>
    <mergeCell ref="E73:E74"/>
    <mergeCell ref="A73:A74"/>
    <mergeCell ref="C41:C44"/>
  </mergeCells>
  <printOptions horizontalCentered="1"/>
  <pageMargins left="0.78740157480314965" right="0.78740157480314965" top="1.1811023622047245" bottom="0.39370078740157483" header="0.11811023622047245" footer="0.11811023622047245"/>
  <pageSetup paperSize="9" scale="65" fitToHeight="0" orientation="landscape" r:id="rId1"/>
  <headerFooter alignWithMargins="0">
    <oddHeader>&amp;C&amp;P</oddHeader>
  </headerFooter>
  <rowBreaks count="8" manualBreakCount="8">
    <brk id="25" max="11" man="1"/>
    <brk id="48" max="11" man="1"/>
    <brk id="75" max="11" man="1"/>
    <brk id="98" max="11" man="1"/>
    <brk id="127" max="11" man="1"/>
    <brk id="148" max="11" man="1"/>
    <brk id="175" max="11" man="1"/>
    <brk id="211" max="11" man="1"/>
  </rowBreaks>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изм. в №211 от 25.12.24 </vt:lpstr>
      <vt:lpstr>'изм. в №211 от 25.12.24 '!Заголовки_для_печати</vt:lpstr>
      <vt:lpstr>'изм. в №211 от 25.12.24 '!Область_печати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2025-02-27T09:35:59Z</dcterms:modified>
</cp:coreProperties>
</file>