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40" activeTab="2"/>
  </bookViews>
  <sheets>
    <sheet name="Приложение 1" sheetId="6" r:id="rId1"/>
    <sheet name="Приложение 2" sheetId="5" r:id="rId2"/>
    <sheet name="Приложение 3" sheetId="7" r:id="rId3"/>
  </sheets>
  <definedNames>
    <definedName name="_xlnm.Print_Titles" localSheetId="0">'Приложение 1'!$5:$9</definedName>
    <definedName name="_xlnm.Print_Titles" localSheetId="1">'Приложение 2'!$5:$7</definedName>
    <definedName name="_xlnm.Print_Area" localSheetId="1">'Приложение 2'!$A$1:$M$58</definedName>
  </definedNames>
  <calcPr calcId="152511"/>
</workbook>
</file>

<file path=xl/calcChain.xml><?xml version="1.0" encoding="utf-8"?>
<calcChain xmlns="http://schemas.openxmlformats.org/spreadsheetml/2006/main">
  <c r="O9" i="5" l="1"/>
  <c r="P9" i="5"/>
  <c r="K21" i="5" l="1"/>
  <c r="J18" i="5" l="1"/>
  <c r="J51" i="5" l="1"/>
  <c r="I51" i="5"/>
  <c r="H51" i="5"/>
  <c r="J47" i="5"/>
  <c r="I47" i="5"/>
  <c r="H47" i="5"/>
  <c r="J43" i="5"/>
  <c r="I43" i="5"/>
  <c r="H43" i="5"/>
  <c r="J39" i="5"/>
  <c r="I39" i="5"/>
  <c r="H39" i="5"/>
  <c r="J35" i="5"/>
  <c r="I35" i="5"/>
  <c r="H35" i="5"/>
  <c r="J31" i="5"/>
  <c r="I31" i="5"/>
  <c r="H31" i="5"/>
  <c r="J26" i="5"/>
  <c r="J55" i="5" s="1"/>
  <c r="I26" i="5"/>
  <c r="H26" i="5"/>
  <c r="J25" i="5"/>
  <c r="I25" i="5"/>
  <c r="H25" i="5"/>
  <c r="J24" i="5"/>
  <c r="J15" i="5" s="1"/>
  <c r="J11" i="5" s="1"/>
  <c r="I24" i="5"/>
  <c r="I15" i="5" s="1"/>
  <c r="H24" i="5"/>
  <c r="H15" i="5" s="1"/>
  <c r="H11" i="5" s="1"/>
  <c r="J23" i="5"/>
  <c r="I23" i="5"/>
  <c r="I14" i="5" s="1"/>
  <c r="I10" i="5" s="1"/>
  <c r="H23" i="5"/>
  <c r="H14" i="5" s="1"/>
  <c r="H10" i="5" s="1"/>
  <c r="J20" i="5"/>
  <c r="I20" i="5"/>
  <c r="H20" i="5"/>
  <c r="J17" i="5"/>
  <c r="I17" i="5"/>
  <c r="H17" i="5"/>
  <c r="J14" i="5"/>
  <c r="J10" i="5" s="1"/>
  <c r="G27" i="5"/>
  <c r="G28" i="5"/>
  <c r="G29" i="5"/>
  <c r="G30" i="5"/>
  <c r="G32" i="5"/>
  <c r="G33" i="5"/>
  <c r="G34" i="5"/>
  <c r="G36" i="5"/>
  <c r="G37" i="5"/>
  <c r="G38" i="5"/>
  <c r="G40" i="5"/>
  <c r="G41" i="5"/>
  <c r="G42" i="5"/>
  <c r="G44" i="5"/>
  <c r="G45" i="5"/>
  <c r="G46" i="5"/>
  <c r="G48" i="5"/>
  <c r="G49" i="5"/>
  <c r="G50" i="5"/>
  <c r="G52" i="5"/>
  <c r="G53" i="5"/>
  <c r="G54" i="5"/>
  <c r="I55" i="5" l="1"/>
  <c r="H16" i="5"/>
  <c r="H13" i="5" s="1"/>
  <c r="H55" i="5"/>
  <c r="H22" i="5"/>
  <c r="J16" i="5"/>
  <c r="J12" i="5" s="1"/>
  <c r="J9" i="5" s="1"/>
  <c r="I22" i="5"/>
  <c r="J22" i="5"/>
  <c r="I16" i="5"/>
  <c r="I11" i="5"/>
  <c r="K51" i="5"/>
  <c r="G51" i="5" s="1"/>
  <c r="L51" i="5"/>
  <c r="M51" i="5"/>
  <c r="K47" i="5"/>
  <c r="G47" i="5" s="1"/>
  <c r="L47" i="5"/>
  <c r="M47" i="5"/>
  <c r="K43" i="5"/>
  <c r="G43" i="5" s="1"/>
  <c r="L43" i="5"/>
  <c r="M43" i="5"/>
  <c r="K39" i="5"/>
  <c r="G39" i="5" s="1"/>
  <c r="L39" i="5"/>
  <c r="M39" i="5"/>
  <c r="K35" i="5"/>
  <c r="G35" i="5" s="1"/>
  <c r="L35" i="5"/>
  <c r="M35" i="5"/>
  <c r="K31" i="5"/>
  <c r="L31" i="5"/>
  <c r="G31" i="5" s="1"/>
  <c r="M31" i="5"/>
  <c r="H12" i="5" l="1"/>
  <c r="H9" i="5" s="1"/>
  <c r="J13" i="5"/>
  <c r="I12" i="5"/>
  <c r="I13" i="5"/>
  <c r="M26" i="5"/>
  <c r="L26" i="5"/>
  <c r="K26" i="5"/>
  <c r="G26" i="5" s="1"/>
  <c r="M25" i="5"/>
  <c r="L25" i="5"/>
  <c r="K25" i="5"/>
  <c r="M24" i="5"/>
  <c r="M15" i="5" s="1"/>
  <c r="M11" i="5" s="1"/>
  <c r="L24" i="5"/>
  <c r="L15" i="5" s="1"/>
  <c r="L11" i="5" s="1"/>
  <c r="K24" i="5"/>
  <c r="M23" i="5"/>
  <c r="M14" i="5" s="1"/>
  <c r="M10" i="5" s="1"/>
  <c r="L23" i="5"/>
  <c r="L14" i="5" s="1"/>
  <c r="L10" i="5" s="1"/>
  <c r="K23" i="5"/>
  <c r="G23" i="5" s="1"/>
  <c r="M21" i="5"/>
  <c r="M20" i="5" s="1"/>
  <c r="L21" i="5"/>
  <c r="G19" i="5"/>
  <c r="G18" i="5"/>
  <c r="L20" i="5" l="1"/>
  <c r="G21" i="5"/>
  <c r="G25" i="5"/>
  <c r="K15" i="5"/>
  <c r="G24" i="5"/>
  <c r="I9" i="5"/>
  <c r="L55" i="5"/>
  <c r="K22" i="5"/>
  <c r="K55" i="5"/>
  <c r="M55" i="5"/>
  <c r="M17" i="5"/>
  <c r="M16" i="5" s="1"/>
  <c r="M12" i="5" s="1"/>
  <c r="M9" i="5" s="1"/>
  <c r="L17" i="5"/>
  <c r="L16" i="5" s="1"/>
  <c r="L22" i="5"/>
  <c r="K17" i="5"/>
  <c r="G17" i="5" s="1"/>
  <c r="K14" i="5"/>
  <c r="M22" i="5"/>
  <c r="K20" i="5"/>
  <c r="G20" i="5" s="1"/>
  <c r="G22" i="5" l="1"/>
  <c r="K11" i="5"/>
  <c r="G11" i="5" s="1"/>
  <c r="G15" i="5"/>
  <c r="K10" i="5"/>
  <c r="G10" i="5" s="1"/>
  <c r="G14" i="5"/>
  <c r="G55" i="5"/>
  <c r="K16" i="5"/>
  <c r="K12" i="5" s="1"/>
  <c r="M13" i="5"/>
  <c r="L12" i="5"/>
  <c r="L9" i="5" s="1"/>
  <c r="L13" i="5"/>
  <c r="K9" i="5" l="1"/>
  <c r="G12" i="5"/>
  <c r="K13" i="5"/>
  <c r="G13" i="5" s="1"/>
  <c r="G16" i="5"/>
  <c r="G9" i="5" l="1"/>
  <c r="N9" i="5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1)-9 235 254 на ВЦП ВОРОНИНУ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  <charset val="204"/>
          </rPr>
          <t>Erogacheva:</t>
        </r>
        <r>
          <rPr>
            <sz val="9"/>
            <color indexed="81"/>
            <rFont val="Tahoma"/>
            <family val="2"/>
            <charset val="204"/>
          </rPr>
          <t>1)-6 625 072,57 (сажаем +6255072,57 на программу ОБР п.2М.1.1.1+6255072,57 и на КП +370000)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+370000 с М.1.1.2</t>
        </r>
      </text>
    </comment>
  </commentList>
</comments>
</file>

<file path=xl/sharedStrings.xml><?xml version="1.0" encoding="utf-8"?>
<sst xmlns="http://schemas.openxmlformats.org/spreadsheetml/2006/main" count="365" uniqueCount="123">
  <si>
    <t>№ п/п</t>
  </si>
  <si>
    <t>Ответственные исполнители, соисполнители, участники</t>
  </si>
  <si>
    <t>2016 год</t>
  </si>
  <si>
    <t>2017 год</t>
  </si>
  <si>
    <t>2018 год</t>
  </si>
  <si>
    <t>51-56-38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</si>
  <si>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</si>
  <si>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</si>
  <si>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</si>
  <si>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</si>
  <si>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</si>
  <si>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</si>
  <si>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</si>
  <si>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</si>
  <si>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</si>
  <si>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</si>
  <si>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</si>
  <si>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</si>
  <si>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</si>
  <si>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</si>
  <si>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2019 год</t>
  </si>
  <si>
    <t>Бюджет АО</t>
  </si>
  <si>
    <t>Итого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</si>
  <si>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</si>
  <si>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</si>
  <si>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2020 год</t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</si>
  <si>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</si>
  <si>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t>2021 год</t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</si>
  <si>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</si>
  <si>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</si>
  <si>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</si>
  <si>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</si>
  <si>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</si>
  <si>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t>02Ж0140000</t>
  </si>
  <si>
    <t>02Ж2046031</t>
  </si>
  <si>
    <t>02Ш1946031</t>
  </si>
  <si>
    <r>
      <t xml:space="preserve">Мероприятие 1.3.3.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</si>
  <si>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</si>
  <si>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</si>
  <si>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</si>
  <si>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1.3.8.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</si>
  <si>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t>Борисова Е.В.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</si>
  <si>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</si>
  <si>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</si>
  <si>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</si>
  <si>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2014 год</t>
  </si>
  <si>
    <t>Текущий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</si>
  <si>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</si>
  <si>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</si>
  <si>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Всего</t>
  </si>
  <si>
    <t>в том числе на 01.07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</si>
  <si>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</si>
  <si>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%</t>
  </si>
  <si>
    <t>-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</si>
  <si>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</si>
  <si>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</si>
  <si>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</si>
  <si>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</si>
  <si>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</si>
  <si>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</si>
  <si>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</si>
  <si>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</si>
  <si>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</si>
  <si>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Численность лиц, систематически занимающихся физической культурой и спортом 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</si>
  <si>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</si>
  <si>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</si>
  <si>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t>ед.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</si>
  <si>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</si>
  <si>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соответствующих современным нормам и требованиями от общей численности спортивных организаций</t>
    </r>
  </si>
  <si>
    <r>
      <t xml:space="preserve">Мероприятие 1.3.2. </t>
    </r>
    <r>
      <rPr>
        <sz val="9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</si>
  <si>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</si>
  <si>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t>м</t>
  </si>
  <si>
    <r>
      <t xml:space="preserve">Показатель 1. </t>
    </r>
    <r>
      <rPr>
        <sz val="8"/>
        <rFont val="Times New Roman"/>
        <family val="1"/>
        <charset val="204"/>
      </rPr>
      <t>Единовременная пропускная способность стадиона</t>
    </r>
  </si>
  <si>
    <t>чел./час</t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</si>
  <si>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стадиона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</si>
  <si>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ФОК</t>
    </r>
  </si>
  <si>
    <r>
      <t xml:space="preserve">Мероприятие 1.3.8.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ул.Мытищинская, 47)</t>
    </r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</si>
  <si>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</si>
  <si>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</si>
  <si>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</si>
  <si>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</si>
  <si>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</si>
  <si>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</si>
  <si>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</si>
  <si>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</si>
  <si>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</si>
  <si>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</si>
  <si>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</si>
  <si>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</si>
  <si>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</si>
  <si>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</si>
  <si>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Форма федерального статистического наблюдения № 1-ФК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</si>
  <si>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</si>
  <si>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</si>
  <si>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t>Считается измерительными приборами</t>
  </si>
  <si>
    <t>Мероприятие 1.3.3.  Строительство межшкольного стадиона (ФОКОТ) на территории МБОУ г.Астрахани  «СОШ № 9» (г.Астрахань, пер.Ленинградский, 55)</t>
  </si>
  <si>
    <t>Расчитывается в соответствии с техническими характеристиками объекта</t>
  </si>
  <si>
    <t>Мероприятие 1.3.4.  Строительство межшкольного стадиона (ФОКОТ) на территории МБОУ г.Астрахани  «СОШ № 36» (г.Астрахань, ул.I-ая Перевозная, 94)</t>
  </si>
  <si>
    <t>Мероприятие 1.3.5.  Строительство межшкольного стадиона (ФОКОТ) на территории МБОУ г.Астрахани  «СОШ № 37» (г.Астрахань, ул.Боевая, 81, корп. 1)</t>
  </si>
  <si>
    <t>Мероприятие 1.3.6.  Строительство межшкольного стадиона (ФОКОТ) на территории МБОУ г.Астрахани  «СОШ № 48» (г.Астрахань, ул.Звездная, 59, корп. 1)</t>
  </si>
  <si>
    <t>Мероприятие 1.3.8.  Строительство физкультурно-оздоровительного комплекса (ФОК) на территории МБУ  ДО г.Астрахани  «ДЮСШ № 1» (г.Астрахань, ул.Мытищинская, 47)</t>
  </si>
  <si>
    <t>Перечень программных мероприятий,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</si>
  <si>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t>Приложение 1  к муниципальной программе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</si>
  <si>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</t>
    </r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</si>
  <si>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</si>
  <si>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 МО «Город Астрахань» в возрасте от 3 до 79 лет</t>
    </r>
  </si>
  <si>
    <t>Управление по капитальному строительству  администрации МО «Город Астрахань»</t>
  </si>
  <si>
    <t>Управление по капитальному строительству администрации МО «Город Астрахань»</t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</si>
  <si>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«Астрахань», г.Астрахань, ул.Ползунова, д. 1 б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</si>
  <si>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«Город Астрахань» спортивными учреждениями от нормативной потребности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</si>
  <si>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</si>
  <si>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</t>
    </r>
  </si>
  <si>
    <t>Управление образования администрации МО «Город Астрахань»
Управление по капитальному строительству  администрации МО «Город Астрахань»</t>
  </si>
  <si>
    <t>Бюджет  МО «Город Астрахань»</t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</si>
  <si>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</si>
  <si>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</si>
  <si>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 xml:space="preserve">Мероприятие 1.3.2. </t>
    </r>
    <r>
      <rPr>
        <sz val="8"/>
        <rFont val="Times New Roman"/>
        <family val="1"/>
        <charset val="204"/>
      </rPr>
      <t>Строительство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</si>
  <si>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Протяженность сетей теплоснабжения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</si>
  <si>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Единовременная пропускная способность стадиона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</si>
  <si>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Единовременная пропускная способность ФОК</t>
    </r>
  </si>
  <si>
    <r>
      <t xml:space="preserve">Мероприятие 1.3.7.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</si>
  <si>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t>Мероприятие 1.3.7.  Строительство физкультурно-оздоровительного комплекса (ФОК), расположенного в микрорайоне АЦКК Трусовского района г.Астрахани</t>
  </si>
  <si>
    <r>
      <t xml:space="preserve">Мероприятие 1.3.7.  </t>
    </r>
    <r>
      <rPr>
        <sz val="9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</si>
</sst>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 wrapText="1"/>
    </xf>
    <xf numFmtId="49" fontId="6" fillId="0" borderId="0" xfId="0" applyNumberFormat="1" applyFont="1" applyAlignment="1">
      <alignment horizontal="center" vertical="top" wrapText="1"/>
    </xf>
    <xf numFmtId="0" fontId="3" fillId="0" borderId="0" xfId="1" applyFont="1" applyAlignment="1">
      <alignment horizontal="center" vertical="top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vertical="top"/>
    </xf>
    <xf numFmtId="0" fontId="6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right" vertical="top" wrapText="1"/>
    </xf>
    <xf numFmtId="0" fontId="2" fillId="0" borderId="4" xfId="0" applyFont="1" applyFill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12" fillId="0" borderId="0" xfId="0" applyFont="1" applyAlignment="1">
      <alignment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4" fillId="0" borderId="0" xfId="0" applyFont="1" applyFill="1" applyBorder="1" applyAlignment="1">
      <alignment horizontal="right" vertical="top" wrapText="1"/>
    </xf>
    <xf numFmtId="0" fontId="11" fillId="0" borderId="3" xfId="0" applyFont="1" applyFill="1" applyBorder="1" applyAlignment="1">
      <alignment horizontal="center" vertical="top" wrapText="1"/>
    </xf>
    <xf numFmtId="0" fontId="11" fillId="0" borderId="8" xfId="0" applyFont="1" applyFill="1" applyBorder="1" applyAlignment="1">
      <alignment horizontal="center" vertical="top" wrapText="1"/>
    </xf>
    <xf numFmtId="0" fontId="11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top" wrapText="1"/>
    </xf>
    <xf numFmtId="49" fontId="15" fillId="0" borderId="3" xfId="0" applyNumberFormat="1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top" wrapText="1"/>
    </xf>
    <xf numFmtId="49" fontId="15" fillId="0" borderId="8" xfId="0" applyNumberFormat="1" applyFont="1" applyFill="1" applyBorder="1" applyAlignment="1">
      <alignment horizontal="center" vertical="top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top" wrapText="1"/>
    </xf>
    <xf numFmtId="49" fontId="15" fillId="0" borderId="4" xfId="0" applyNumberFormat="1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1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3" fillId="0" borderId="0" xfId="1" applyFont="1" applyBorder="1" applyAlignment="1">
      <alignment vertical="top" wrapText="1"/>
    </xf>
    <xf numFmtId="0" fontId="3" fillId="0" borderId="0" xfId="1" applyFont="1" applyFill="1" applyBorder="1" applyAlignment="1">
      <alignment horizontal="center" vertical="top" wrapText="1"/>
    </xf>
    <xf numFmtId="0" fontId="17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vertical="top" wrapText="1"/>
    </xf>
    <xf numFmtId="49" fontId="6" fillId="0" borderId="0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49" fontId="15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top" wrapText="1"/>
    </xf>
    <xf numFmtId="0" fontId="20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9</xdr:row>
      <xdr:rowOff>57151</xdr:rowOff>
    </xdr:from>
    <xdr:ext cx="3295651" cy="69171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13</xdr:row>
      <xdr:rowOff>1</xdr:rowOff>
    </xdr:from>
    <xdr:ext cx="3314700" cy="70485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14</xdr:row>
      <xdr:rowOff>0</xdr:rowOff>
    </xdr:from>
    <xdr:ext cx="3371850" cy="7143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114300</xdr:colOff>
      <xdr:row>18</xdr:row>
      <xdr:rowOff>0</xdr:rowOff>
    </xdr:from>
    <xdr:ext cx="2962275" cy="112395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3"/>
  <sheetViews>
    <sheetView topLeftCell="A25" zoomScale="120" zoomScaleNormal="120" workbookViewId="0">
      <selection activeCell="B28" sqref="B28"/>
    </sheetView>
  </sheetViews>
  <sheetFormatPr defaultRowHeight="15" x14ac:dyDescent="0.25"/>
  <cols>
    <col min="1" max="1" width="3.140625" customWidth="1"/>
    <col min="2" max="2" width="26.28515625" style="2" customWidth="1"/>
    <col min="3" max="3" width="13.85546875" style="2" customWidth="1"/>
    <col min="4" max="4" width="22.140625" style="2" customWidth="1"/>
    <col min="5" max="5" width="3.7109375" customWidth="1"/>
    <col min="6" max="6" width="5.85546875" customWidth="1"/>
    <col min="7" max="7" width="5.85546875" style="14" customWidth="1"/>
    <col min="8" max="8" width="4.5703125" style="14" customWidth="1"/>
    <col min="9" max="9" width="4.42578125" style="14" customWidth="1"/>
    <col min="10" max="10" width="4.7109375" style="14" customWidth="1"/>
    <col min="11" max="11" width="4.140625" style="14" customWidth="1"/>
    <col min="12" max="13" width="5.28515625" style="14" customWidth="1"/>
    <col min="14" max="14" width="5.7109375" style="14" customWidth="1"/>
    <col min="15" max="15" width="5.5703125" style="14" customWidth="1"/>
    <col min="16" max="16" width="5.85546875" style="14" customWidth="1"/>
    <col min="17" max="18" width="5.5703125" style="14" customWidth="1"/>
    <col min="19" max="19" width="5.7109375" style="14" customWidth="1"/>
    <col min="20" max="20" width="9.42578125" style="14" customWidth="1"/>
  </cols>
  <sheetData>
    <row r="1" spans="1:20" ht="39.75" customHeight="1" x14ac:dyDescent="0.25">
      <c r="A1" s="71"/>
      <c r="B1" s="72"/>
      <c r="C1" s="73"/>
      <c r="D1" s="74"/>
      <c r="E1" s="71"/>
      <c r="F1" s="71"/>
      <c r="G1" s="71"/>
      <c r="H1" s="71"/>
      <c r="I1" s="75" t="s">
        <v>102</v>
      </c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</row>
    <row r="2" spans="1:20" ht="39.75" customHeight="1" x14ac:dyDescent="0.25">
      <c r="A2" s="71"/>
      <c r="B2" s="72"/>
      <c r="C2" s="73"/>
      <c r="D2" s="74"/>
      <c r="E2" s="71"/>
      <c r="F2" s="71"/>
      <c r="G2" s="71"/>
      <c r="H2" s="71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</row>
    <row r="3" spans="1:20" x14ac:dyDescent="0.25">
      <c r="A3" s="77" t="s">
        <v>101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</row>
    <row r="4" spans="1:20" ht="23.25" customHeight="1" x14ac:dyDescent="0.2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</row>
    <row r="5" spans="1:20" ht="15" customHeight="1" x14ac:dyDescent="0.25">
      <c r="A5" s="79">
        <v>1</v>
      </c>
      <c r="B5" s="80" t="s">
        <v>42</v>
      </c>
      <c r="C5" s="80" t="s">
        <v>1</v>
      </c>
      <c r="D5" s="81" t="s">
        <v>43</v>
      </c>
      <c r="E5" s="79" t="s">
        <v>44</v>
      </c>
      <c r="F5" s="79" t="s">
        <v>45</v>
      </c>
      <c r="G5" s="79" t="s">
        <v>46</v>
      </c>
      <c r="H5" s="82" t="s">
        <v>47</v>
      </c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79" t="s">
        <v>48</v>
      </c>
    </row>
    <row r="6" spans="1:20" ht="15" customHeight="1" x14ac:dyDescent="0.25">
      <c r="A6" s="83"/>
      <c r="B6" s="84"/>
      <c r="C6" s="84"/>
      <c r="D6" s="85"/>
      <c r="E6" s="83"/>
      <c r="F6" s="83"/>
      <c r="G6" s="83"/>
      <c r="H6" s="86" t="s">
        <v>2</v>
      </c>
      <c r="I6" s="87"/>
      <c r="J6" s="86" t="s">
        <v>3</v>
      </c>
      <c r="K6" s="87"/>
      <c r="L6" s="86" t="s">
        <v>4</v>
      </c>
      <c r="M6" s="87"/>
      <c r="N6" s="86" t="s">
        <v>20</v>
      </c>
      <c r="O6" s="87"/>
      <c r="P6" s="88" t="s">
        <v>25</v>
      </c>
      <c r="Q6" s="89"/>
      <c r="R6" s="82" t="s">
        <v>27</v>
      </c>
      <c r="S6" s="82"/>
      <c r="T6" s="83"/>
    </row>
    <row r="7" spans="1:20" x14ac:dyDescent="0.25">
      <c r="A7" s="83"/>
      <c r="B7" s="84"/>
      <c r="C7" s="84"/>
      <c r="D7" s="85"/>
      <c r="E7" s="83"/>
      <c r="F7" s="83"/>
      <c r="G7" s="83"/>
      <c r="H7" s="90"/>
      <c r="I7" s="91"/>
      <c r="J7" s="90"/>
      <c r="K7" s="91"/>
      <c r="L7" s="90"/>
      <c r="M7" s="91"/>
      <c r="N7" s="90"/>
      <c r="O7" s="91"/>
      <c r="P7" s="90"/>
      <c r="Q7" s="91"/>
      <c r="R7" s="82"/>
      <c r="S7" s="82"/>
      <c r="T7" s="83"/>
    </row>
    <row r="8" spans="1:20" ht="33" x14ac:dyDescent="0.25">
      <c r="A8" s="92"/>
      <c r="B8" s="93"/>
      <c r="C8" s="93"/>
      <c r="D8" s="94"/>
      <c r="E8" s="92"/>
      <c r="F8" s="92"/>
      <c r="G8" s="92"/>
      <c r="H8" s="95" t="s">
        <v>49</v>
      </c>
      <c r="I8" s="95" t="s">
        <v>50</v>
      </c>
      <c r="J8" s="95" t="s">
        <v>49</v>
      </c>
      <c r="K8" s="95" t="s">
        <v>50</v>
      </c>
      <c r="L8" s="95" t="s">
        <v>49</v>
      </c>
      <c r="M8" s="95" t="s">
        <v>50</v>
      </c>
      <c r="N8" s="95" t="s">
        <v>49</v>
      </c>
      <c r="O8" s="95" t="s">
        <v>50</v>
      </c>
      <c r="P8" s="95" t="s">
        <v>49</v>
      </c>
      <c r="Q8" s="95" t="s">
        <v>50</v>
      </c>
      <c r="R8" s="95" t="s">
        <v>49</v>
      </c>
      <c r="S8" s="95" t="s">
        <v>50</v>
      </c>
      <c r="T8" s="92"/>
    </row>
    <row r="9" spans="1:20" x14ac:dyDescent="0.25">
      <c r="A9" s="21">
        <v>1</v>
      </c>
      <c r="B9" s="40">
        <v>2</v>
      </c>
      <c r="C9" s="40">
        <v>3</v>
      </c>
      <c r="D9" s="96">
        <v>4</v>
      </c>
      <c r="E9" s="21">
        <v>5</v>
      </c>
      <c r="F9" s="21">
        <v>6</v>
      </c>
      <c r="G9" s="21">
        <v>7</v>
      </c>
      <c r="H9" s="21">
        <v>8</v>
      </c>
      <c r="I9" s="21">
        <v>9</v>
      </c>
      <c r="J9" s="21">
        <v>10</v>
      </c>
      <c r="K9" s="21">
        <v>11</v>
      </c>
      <c r="L9" s="21">
        <v>12</v>
      </c>
      <c r="M9" s="21">
        <v>13</v>
      </c>
      <c r="N9" s="21">
        <v>14</v>
      </c>
      <c r="O9" s="21">
        <v>15</v>
      </c>
      <c r="P9" s="21">
        <v>16</v>
      </c>
      <c r="Q9" s="21">
        <v>17</v>
      </c>
      <c r="R9" s="21">
        <v>18</v>
      </c>
      <c r="S9" s="21">
        <v>19</v>
      </c>
      <c r="T9" s="21">
        <v>20</v>
      </c>
    </row>
    <row r="10" spans="1:20" x14ac:dyDescent="0.25">
      <c r="A10" s="97" t="s">
        <v>6</v>
      </c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9"/>
    </row>
    <row r="11" spans="1:20" ht="67.5" x14ac:dyDescent="0.25">
      <c r="A11" s="21">
        <v>2</v>
      </c>
      <c r="B11" s="65" t="s">
        <v>51</v>
      </c>
      <c r="C11" s="48" t="s">
        <v>104</v>
      </c>
      <c r="D11" s="100" t="s">
        <v>103</v>
      </c>
      <c r="E11" s="21" t="s">
        <v>52</v>
      </c>
      <c r="F11" s="21">
        <v>34</v>
      </c>
      <c r="G11" s="21">
        <v>34</v>
      </c>
      <c r="H11" s="21">
        <v>35.003999999999998</v>
      </c>
      <c r="I11" s="21">
        <v>35.003999999999998</v>
      </c>
      <c r="J11" s="21">
        <v>35.200000000000003</v>
      </c>
      <c r="K11" s="21">
        <v>35.200000000000003</v>
      </c>
      <c r="L11" s="21" t="s">
        <v>53</v>
      </c>
      <c r="M11" s="21" t="s">
        <v>53</v>
      </c>
      <c r="N11" s="21" t="s">
        <v>53</v>
      </c>
      <c r="O11" s="21" t="s">
        <v>53</v>
      </c>
      <c r="P11" s="21" t="s">
        <v>53</v>
      </c>
      <c r="Q11" s="21" t="s">
        <v>53</v>
      </c>
      <c r="R11" s="21" t="s">
        <v>53</v>
      </c>
      <c r="S11" s="21" t="s">
        <v>53</v>
      </c>
      <c r="T11" s="21">
        <v>35.200000000000003</v>
      </c>
    </row>
    <row r="12" spans="1:20" ht="93" customHeight="1" x14ac:dyDescent="0.25">
      <c r="A12" s="21">
        <v>3</v>
      </c>
      <c r="B12" s="67"/>
      <c r="C12" s="50"/>
      <c r="D12" s="100" t="s">
        <v>105</v>
      </c>
      <c r="E12" s="21" t="s">
        <v>52</v>
      </c>
      <c r="F12" s="21" t="s">
        <v>53</v>
      </c>
      <c r="G12" s="21" t="s">
        <v>53</v>
      </c>
      <c r="H12" s="21" t="s">
        <v>53</v>
      </c>
      <c r="I12" s="21" t="s">
        <v>53</v>
      </c>
      <c r="J12" s="21">
        <v>52.24</v>
      </c>
      <c r="K12" s="21">
        <v>52.24</v>
      </c>
      <c r="L12" s="21">
        <v>52.49</v>
      </c>
      <c r="M12" s="21">
        <v>52.49</v>
      </c>
      <c r="N12" s="21">
        <v>52.5</v>
      </c>
      <c r="O12" s="21">
        <v>52.5</v>
      </c>
      <c r="P12" s="21">
        <v>52.5</v>
      </c>
      <c r="Q12" s="21">
        <v>52.5</v>
      </c>
      <c r="R12" s="21">
        <v>52.5</v>
      </c>
      <c r="S12" s="21">
        <v>52.5</v>
      </c>
      <c r="T12" s="21">
        <v>52.5</v>
      </c>
    </row>
    <row r="13" spans="1:20" ht="95.25" customHeight="1" x14ac:dyDescent="0.25">
      <c r="A13" s="21">
        <v>4</v>
      </c>
      <c r="B13" s="36" t="s">
        <v>54</v>
      </c>
      <c r="C13" s="48" t="s">
        <v>104</v>
      </c>
      <c r="D13" s="101" t="s">
        <v>55</v>
      </c>
      <c r="E13" s="21" t="s">
        <v>52</v>
      </c>
      <c r="F13" s="21">
        <v>79</v>
      </c>
      <c r="G13" s="21">
        <v>78</v>
      </c>
      <c r="H13" s="21">
        <v>79</v>
      </c>
      <c r="I13" s="21">
        <v>79</v>
      </c>
      <c r="J13" s="21">
        <v>80</v>
      </c>
      <c r="K13" s="21">
        <v>80</v>
      </c>
      <c r="L13" s="21">
        <v>81</v>
      </c>
      <c r="M13" s="21">
        <v>81</v>
      </c>
      <c r="N13" s="21">
        <v>82</v>
      </c>
      <c r="O13" s="21">
        <v>82</v>
      </c>
      <c r="P13" s="21">
        <v>85</v>
      </c>
      <c r="Q13" s="21">
        <v>85</v>
      </c>
      <c r="R13" s="21">
        <v>85</v>
      </c>
      <c r="S13" s="21">
        <v>85</v>
      </c>
      <c r="T13" s="21">
        <v>85</v>
      </c>
    </row>
    <row r="14" spans="1:20" ht="135" x14ac:dyDescent="0.25">
      <c r="A14" s="21">
        <v>5</v>
      </c>
      <c r="B14" s="65" t="s">
        <v>13</v>
      </c>
      <c r="C14" s="50"/>
      <c r="D14" s="101" t="s">
        <v>56</v>
      </c>
      <c r="E14" s="21" t="s">
        <v>52</v>
      </c>
      <c r="F14" s="21">
        <v>39</v>
      </c>
      <c r="G14" s="21">
        <v>39</v>
      </c>
      <c r="H14" s="21">
        <v>43.3</v>
      </c>
      <c r="I14" s="21">
        <v>43.3</v>
      </c>
      <c r="J14" s="21">
        <v>46</v>
      </c>
      <c r="K14" s="21">
        <v>46</v>
      </c>
      <c r="L14" s="21">
        <v>49.3</v>
      </c>
      <c r="M14" s="21">
        <v>49.3</v>
      </c>
      <c r="N14" s="21">
        <v>51.9</v>
      </c>
      <c r="O14" s="21">
        <v>51.9</v>
      </c>
      <c r="P14" s="21">
        <v>62.3</v>
      </c>
      <c r="Q14" s="21">
        <v>62.3</v>
      </c>
      <c r="R14" s="21">
        <v>62.3</v>
      </c>
      <c r="S14" s="21">
        <v>62.3</v>
      </c>
      <c r="T14" s="21">
        <v>62.3</v>
      </c>
    </row>
    <row r="15" spans="1:20" ht="123.75" x14ac:dyDescent="0.25">
      <c r="A15" s="21">
        <v>6</v>
      </c>
      <c r="B15" s="67"/>
      <c r="C15" s="40" t="s">
        <v>104</v>
      </c>
      <c r="D15" s="101" t="s">
        <v>57</v>
      </c>
      <c r="E15" s="21" t="s">
        <v>52</v>
      </c>
      <c r="F15" s="21">
        <v>48</v>
      </c>
      <c r="G15" s="21">
        <v>48</v>
      </c>
      <c r="H15" s="21">
        <v>51</v>
      </c>
      <c r="I15" s="21">
        <v>51</v>
      </c>
      <c r="J15" s="21">
        <v>53</v>
      </c>
      <c r="K15" s="21">
        <v>53</v>
      </c>
      <c r="L15" s="21">
        <v>57</v>
      </c>
      <c r="M15" s="21">
        <v>57</v>
      </c>
      <c r="N15" s="21">
        <v>61</v>
      </c>
      <c r="O15" s="21">
        <v>61</v>
      </c>
      <c r="P15" s="21">
        <v>63</v>
      </c>
      <c r="Q15" s="21">
        <v>63</v>
      </c>
      <c r="R15" s="21">
        <v>63</v>
      </c>
      <c r="S15" s="21">
        <v>63</v>
      </c>
      <c r="T15" s="21">
        <v>63</v>
      </c>
    </row>
    <row r="16" spans="1:20" ht="90" x14ac:dyDescent="0.25">
      <c r="A16" s="21">
        <v>7</v>
      </c>
      <c r="B16" s="48" t="s">
        <v>58</v>
      </c>
      <c r="C16" s="48" t="s">
        <v>104</v>
      </c>
      <c r="D16" s="101" t="s">
        <v>59</v>
      </c>
      <c r="E16" s="21" t="s">
        <v>52</v>
      </c>
      <c r="F16" s="21">
        <v>18</v>
      </c>
      <c r="G16" s="21">
        <v>20</v>
      </c>
      <c r="H16" s="21">
        <v>23</v>
      </c>
      <c r="I16" s="21">
        <v>21</v>
      </c>
      <c r="J16" s="21">
        <v>24</v>
      </c>
      <c r="K16" s="21">
        <v>23</v>
      </c>
      <c r="L16" s="21">
        <v>25</v>
      </c>
      <c r="M16" s="21">
        <v>24</v>
      </c>
      <c r="N16" s="21">
        <v>27</v>
      </c>
      <c r="O16" s="21">
        <v>22</v>
      </c>
      <c r="P16" s="21">
        <v>28</v>
      </c>
      <c r="Q16" s="21">
        <v>27</v>
      </c>
      <c r="R16" s="21">
        <v>28</v>
      </c>
      <c r="S16" s="21">
        <v>27</v>
      </c>
      <c r="T16" s="21">
        <v>28</v>
      </c>
    </row>
    <row r="17" spans="1:20" ht="97.5" customHeight="1" x14ac:dyDescent="0.25">
      <c r="A17" s="21">
        <v>8</v>
      </c>
      <c r="B17" s="50"/>
      <c r="C17" s="50"/>
      <c r="D17" s="101" t="s">
        <v>60</v>
      </c>
      <c r="E17" s="21" t="s">
        <v>52</v>
      </c>
      <c r="F17" s="21">
        <v>14</v>
      </c>
      <c r="G17" s="21">
        <v>15</v>
      </c>
      <c r="H17" s="21">
        <v>18</v>
      </c>
      <c r="I17" s="21">
        <v>15</v>
      </c>
      <c r="J17" s="21">
        <v>19</v>
      </c>
      <c r="K17" s="21">
        <v>16</v>
      </c>
      <c r="L17" s="21">
        <v>20</v>
      </c>
      <c r="M17" s="21">
        <v>17</v>
      </c>
      <c r="N17" s="21">
        <v>21</v>
      </c>
      <c r="O17" s="21">
        <v>19</v>
      </c>
      <c r="P17" s="21">
        <v>23</v>
      </c>
      <c r="Q17" s="21">
        <v>20</v>
      </c>
      <c r="R17" s="21">
        <v>23</v>
      </c>
      <c r="S17" s="21">
        <v>20</v>
      </c>
      <c r="T17" s="21">
        <v>23</v>
      </c>
    </row>
    <row r="18" spans="1:20" ht="60" customHeight="1" x14ac:dyDescent="0.25">
      <c r="A18" s="21">
        <v>9</v>
      </c>
      <c r="B18" s="48" t="s">
        <v>17</v>
      </c>
      <c r="C18" s="48" t="s">
        <v>104</v>
      </c>
      <c r="D18" s="100" t="s">
        <v>61</v>
      </c>
      <c r="E18" s="21" t="s">
        <v>62</v>
      </c>
      <c r="F18" s="95">
        <v>184780</v>
      </c>
      <c r="G18" s="95">
        <v>185001</v>
      </c>
      <c r="H18" s="95">
        <v>186490</v>
      </c>
      <c r="I18" s="95">
        <v>186490</v>
      </c>
      <c r="J18" s="95">
        <v>188304</v>
      </c>
      <c r="K18" s="95">
        <v>188304</v>
      </c>
      <c r="L18" s="95" t="s">
        <v>53</v>
      </c>
      <c r="M18" s="95" t="s">
        <v>53</v>
      </c>
      <c r="N18" s="102" t="s">
        <v>53</v>
      </c>
      <c r="O18" s="102" t="s">
        <v>53</v>
      </c>
      <c r="P18" s="102" t="s">
        <v>53</v>
      </c>
      <c r="Q18" s="102" t="s">
        <v>53</v>
      </c>
      <c r="R18" s="102" t="s">
        <v>53</v>
      </c>
      <c r="S18" s="102" t="s">
        <v>53</v>
      </c>
      <c r="T18" s="21">
        <v>188304</v>
      </c>
    </row>
    <row r="19" spans="1:20" ht="60" customHeight="1" x14ac:dyDescent="0.25">
      <c r="A19" s="21">
        <v>10</v>
      </c>
      <c r="B19" s="50"/>
      <c r="C19" s="50"/>
      <c r="D19" s="100" t="s">
        <v>63</v>
      </c>
      <c r="E19" s="21" t="s">
        <v>62</v>
      </c>
      <c r="F19" s="95" t="s">
        <v>53</v>
      </c>
      <c r="G19" s="95" t="s">
        <v>53</v>
      </c>
      <c r="H19" s="95" t="s">
        <v>53</v>
      </c>
      <c r="I19" s="95" t="s">
        <v>53</v>
      </c>
      <c r="J19" s="95">
        <v>256458</v>
      </c>
      <c r="K19" s="95">
        <v>256458</v>
      </c>
      <c r="L19" s="95">
        <v>258050</v>
      </c>
      <c r="M19" s="95">
        <v>258050</v>
      </c>
      <c r="N19" s="102">
        <v>260132</v>
      </c>
      <c r="O19" s="102">
        <v>260132</v>
      </c>
      <c r="P19" s="102">
        <v>261579</v>
      </c>
      <c r="Q19" s="102">
        <v>261579</v>
      </c>
      <c r="R19" s="102">
        <v>261579</v>
      </c>
      <c r="S19" s="102">
        <v>261579</v>
      </c>
      <c r="T19" s="21">
        <v>261579</v>
      </c>
    </row>
    <row r="20" spans="1:20" ht="58.5" customHeight="1" x14ac:dyDescent="0.25">
      <c r="A20" s="21">
        <v>11</v>
      </c>
      <c r="B20" s="36" t="s">
        <v>64</v>
      </c>
      <c r="C20" s="40" t="s">
        <v>104</v>
      </c>
      <c r="D20" s="100" t="s">
        <v>65</v>
      </c>
      <c r="E20" s="21" t="s">
        <v>66</v>
      </c>
      <c r="F20" s="21">
        <v>722</v>
      </c>
      <c r="G20" s="21">
        <v>578</v>
      </c>
      <c r="H20" s="21">
        <v>776</v>
      </c>
      <c r="I20" s="21">
        <v>360</v>
      </c>
      <c r="J20" s="21">
        <v>789</v>
      </c>
      <c r="K20" s="21">
        <v>380</v>
      </c>
      <c r="L20" s="21">
        <v>811</v>
      </c>
      <c r="M20" s="21">
        <v>390</v>
      </c>
      <c r="N20" s="21">
        <v>857</v>
      </c>
      <c r="O20" s="21">
        <v>402</v>
      </c>
      <c r="P20" s="21">
        <v>855</v>
      </c>
      <c r="Q20" s="21">
        <v>455</v>
      </c>
      <c r="R20" s="21">
        <v>855</v>
      </c>
      <c r="S20" s="21">
        <v>455</v>
      </c>
      <c r="T20" s="21">
        <v>4943</v>
      </c>
    </row>
    <row r="21" spans="1:20" ht="72.75" customHeight="1" x14ac:dyDescent="0.25">
      <c r="A21" s="21">
        <v>12</v>
      </c>
      <c r="B21" s="36" t="s">
        <v>19</v>
      </c>
      <c r="C21" s="40" t="s">
        <v>106</v>
      </c>
      <c r="D21" s="100" t="s">
        <v>109</v>
      </c>
      <c r="E21" s="21" t="s">
        <v>52</v>
      </c>
      <c r="F21" s="21">
        <v>27.9</v>
      </c>
      <c r="G21" s="21">
        <v>28.5</v>
      </c>
      <c r="H21" s="21">
        <v>28.9</v>
      </c>
      <c r="I21" s="21">
        <v>28.9</v>
      </c>
      <c r="J21" s="21">
        <v>29.2</v>
      </c>
      <c r="K21" s="21">
        <v>29.2</v>
      </c>
      <c r="L21" s="21">
        <v>31.1</v>
      </c>
      <c r="M21" s="21">
        <v>31.1</v>
      </c>
      <c r="N21" s="21">
        <v>32.299999999999997</v>
      </c>
      <c r="O21" s="21">
        <v>32.299999999999997</v>
      </c>
      <c r="P21" s="21">
        <v>32.299999999999997</v>
      </c>
      <c r="Q21" s="21">
        <v>32.299999999999997</v>
      </c>
      <c r="R21" s="21">
        <v>32.299999999999997</v>
      </c>
      <c r="S21" s="21">
        <v>32.299999999999997</v>
      </c>
      <c r="T21" s="21">
        <v>32.299999999999997</v>
      </c>
    </row>
    <row r="22" spans="1:20" ht="129.75" customHeight="1" x14ac:dyDescent="0.25">
      <c r="A22" s="21">
        <v>13</v>
      </c>
      <c r="B22" s="36" t="s">
        <v>108</v>
      </c>
      <c r="C22" s="40" t="s">
        <v>106</v>
      </c>
      <c r="D22" s="100" t="s">
        <v>68</v>
      </c>
      <c r="E22" s="21" t="s">
        <v>52</v>
      </c>
      <c r="F22" s="21">
        <v>9</v>
      </c>
      <c r="G22" s="21">
        <v>9</v>
      </c>
      <c r="H22" s="21">
        <v>11</v>
      </c>
      <c r="I22" s="21">
        <v>11</v>
      </c>
      <c r="J22" s="21">
        <v>11</v>
      </c>
      <c r="K22" s="21">
        <v>11</v>
      </c>
      <c r="L22" s="21">
        <v>11</v>
      </c>
      <c r="M22" s="21">
        <v>11</v>
      </c>
      <c r="N22" s="21">
        <v>11</v>
      </c>
      <c r="O22" s="21">
        <v>11</v>
      </c>
      <c r="P22" s="21">
        <v>11</v>
      </c>
      <c r="Q22" s="21">
        <v>11</v>
      </c>
      <c r="R22" s="21">
        <v>11</v>
      </c>
      <c r="S22" s="21">
        <v>11</v>
      </c>
      <c r="T22" s="21">
        <v>11</v>
      </c>
    </row>
    <row r="23" spans="1:20" ht="72" x14ac:dyDescent="0.25">
      <c r="A23" s="21">
        <v>14</v>
      </c>
      <c r="B23" s="103" t="s">
        <v>69</v>
      </c>
      <c r="C23" s="104" t="s">
        <v>107</v>
      </c>
      <c r="D23" s="105" t="s">
        <v>70</v>
      </c>
      <c r="E23" s="106" t="s">
        <v>71</v>
      </c>
      <c r="F23" s="106"/>
      <c r="G23" s="106"/>
      <c r="H23" s="106"/>
      <c r="I23" s="107"/>
      <c r="J23" s="108">
        <v>55</v>
      </c>
      <c r="K23" s="107"/>
      <c r="L23" s="107"/>
      <c r="M23" s="107"/>
      <c r="N23" s="107"/>
      <c r="O23" s="21"/>
      <c r="P23" s="21"/>
      <c r="Q23" s="21"/>
      <c r="R23" s="21"/>
      <c r="S23" s="21"/>
      <c r="T23" s="21">
        <v>55</v>
      </c>
    </row>
    <row r="24" spans="1:20" ht="72" x14ac:dyDescent="0.25">
      <c r="A24" s="21">
        <v>15</v>
      </c>
      <c r="B24" s="103" t="s">
        <v>36</v>
      </c>
      <c r="C24" s="104" t="s">
        <v>107</v>
      </c>
      <c r="D24" s="105" t="s">
        <v>72</v>
      </c>
      <c r="E24" s="106" t="s">
        <v>73</v>
      </c>
      <c r="F24" s="106"/>
      <c r="G24" s="106"/>
      <c r="H24" s="106"/>
      <c r="I24" s="107"/>
      <c r="J24" s="108"/>
      <c r="K24" s="107"/>
      <c r="L24" s="107"/>
      <c r="M24" s="107"/>
      <c r="N24" s="107">
        <v>73</v>
      </c>
      <c r="O24" s="107">
        <v>73</v>
      </c>
      <c r="P24" s="107">
        <v>73</v>
      </c>
      <c r="Q24" s="107">
        <v>73</v>
      </c>
      <c r="R24" s="107">
        <v>73</v>
      </c>
      <c r="S24" s="107">
        <v>73</v>
      </c>
      <c r="T24" s="107">
        <v>73</v>
      </c>
    </row>
    <row r="25" spans="1:20" ht="72" x14ac:dyDescent="0.25">
      <c r="A25" s="21">
        <v>16</v>
      </c>
      <c r="B25" s="103" t="s">
        <v>37</v>
      </c>
      <c r="C25" s="104" t="s">
        <v>107</v>
      </c>
      <c r="D25" s="105" t="s">
        <v>74</v>
      </c>
      <c r="E25" s="106" t="s">
        <v>73</v>
      </c>
      <c r="F25" s="106"/>
      <c r="G25" s="106"/>
      <c r="H25" s="106"/>
      <c r="I25" s="107"/>
      <c r="J25" s="108"/>
      <c r="K25" s="107"/>
      <c r="L25" s="107"/>
      <c r="M25" s="107"/>
      <c r="N25" s="107">
        <v>73</v>
      </c>
      <c r="O25" s="107">
        <v>73</v>
      </c>
      <c r="P25" s="107">
        <v>73</v>
      </c>
      <c r="Q25" s="107">
        <v>73</v>
      </c>
      <c r="R25" s="107">
        <v>73</v>
      </c>
      <c r="S25" s="107">
        <v>73</v>
      </c>
      <c r="T25" s="107">
        <v>73</v>
      </c>
    </row>
    <row r="26" spans="1:20" ht="72" x14ac:dyDescent="0.25">
      <c r="A26" s="21">
        <v>17</v>
      </c>
      <c r="B26" s="103" t="s">
        <v>38</v>
      </c>
      <c r="C26" s="104" t="s">
        <v>107</v>
      </c>
      <c r="D26" s="105" t="s">
        <v>74</v>
      </c>
      <c r="E26" s="106" t="s">
        <v>73</v>
      </c>
      <c r="F26" s="106"/>
      <c r="G26" s="106"/>
      <c r="H26" s="106"/>
      <c r="I26" s="107"/>
      <c r="J26" s="108"/>
      <c r="K26" s="107"/>
      <c r="L26" s="107"/>
      <c r="M26" s="107"/>
      <c r="N26" s="107">
        <v>73</v>
      </c>
      <c r="O26" s="107">
        <v>73</v>
      </c>
      <c r="P26" s="107">
        <v>73</v>
      </c>
      <c r="Q26" s="107">
        <v>73</v>
      </c>
      <c r="R26" s="107">
        <v>73</v>
      </c>
      <c r="S26" s="107">
        <v>73</v>
      </c>
      <c r="T26" s="107">
        <v>73</v>
      </c>
    </row>
    <row r="27" spans="1:20" ht="72" x14ac:dyDescent="0.25">
      <c r="A27" s="21">
        <v>18</v>
      </c>
      <c r="B27" s="103" t="s">
        <v>39</v>
      </c>
      <c r="C27" s="104" t="s">
        <v>107</v>
      </c>
      <c r="D27" s="105" t="s">
        <v>74</v>
      </c>
      <c r="E27" s="106" t="s">
        <v>73</v>
      </c>
      <c r="F27" s="106"/>
      <c r="G27" s="106"/>
      <c r="H27" s="106"/>
      <c r="I27" s="107"/>
      <c r="J27" s="108"/>
      <c r="K27" s="107"/>
      <c r="L27" s="107"/>
      <c r="M27" s="107"/>
      <c r="N27" s="107">
        <v>73</v>
      </c>
      <c r="O27" s="107">
        <v>73</v>
      </c>
      <c r="P27" s="107">
        <v>73</v>
      </c>
      <c r="Q27" s="107">
        <v>73</v>
      </c>
      <c r="R27" s="107">
        <v>73</v>
      </c>
      <c r="S27" s="107">
        <v>73</v>
      </c>
      <c r="T27" s="107">
        <v>73</v>
      </c>
    </row>
    <row r="28" spans="1:20" ht="72" x14ac:dyDescent="0.25">
      <c r="A28" s="21">
        <v>19</v>
      </c>
      <c r="B28" s="103" t="s">
        <v>120</v>
      </c>
      <c r="C28" s="104" t="s">
        <v>107</v>
      </c>
      <c r="D28" s="105" t="s">
        <v>75</v>
      </c>
      <c r="E28" s="106" t="s">
        <v>73</v>
      </c>
      <c r="F28" s="106"/>
      <c r="G28" s="106"/>
      <c r="H28" s="106"/>
      <c r="I28" s="107"/>
      <c r="J28" s="108"/>
      <c r="K28" s="107"/>
      <c r="L28" s="107"/>
      <c r="M28" s="107"/>
      <c r="N28" s="107">
        <v>55</v>
      </c>
      <c r="O28" s="107">
        <v>55</v>
      </c>
      <c r="P28" s="107">
        <v>55</v>
      </c>
      <c r="Q28" s="107">
        <v>55</v>
      </c>
      <c r="R28" s="107">
        <v>55</v>
      </c>
      <c r="S28" s="107">
        <v>55</v>
      </c>
      <c r="T28" s="107">
        <v>55</v>
      </c>
    </row>
    <row r="29" spans="1:20" ht="84" x14ac:dyDescent="0.25">
      <c r="A29" s="21">
        <v>20</v>
      </c>
      <c r="B29" s="103" t="s">
        <v>76</v>
      </c>
      <c r="C29" s="104" t="s">
        <v>107</v>
      </c>
      <c r="D29" s="105" t="s">
        <v>75</v>
      </c>
      <c r="E29" s="106" t="s">
        <v>73</v>
      </c>
      <c r="F29" s="106"/>
      <c r="G29" s="106"/>
      <c r="H29" s="106"/>
      <c r="I29" s="107"/>
      <c r="J29" s="108"/>
      <c r="K29" s="107"/>
      <c r="L29" s="107"/>
      <c r="M29" s="107"/>
      <c r="N29" s="107">
        <v>55</v>
      </c>
      <c r="O29" s="107">
        <v>55</v>
      </c>
      <c r="P29" s="107">
        <v>55</v>
      </c>
      <c r="Q29" s="107">
        <v>55</v>
      </c>
      <c r="R29" s="107">
        <v>55</v>
      </c>
      <c r="S29" s="107">
        <v>55</v>
      </c>
      <c r="T29" s="107">
        <v>55</v>
      </c>
    </row>
    <row r="30" spans="1:20" ht="18" customHeight="1" x14ac:dyDescent="0.25">
      <c r="A30" s="109"/>
      <c r="B30" s="110"/>
      <c r="C30" s="110"/>
      <c r="D30" s="110"/>
      <c r="E30" s="109"/>
      <c r="F30" s="109"/>
      <c r="G30" s="71"/>
      <c r="H30" s="7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</row>
    <row r="31" spans="1:20" ht="18.75" x14ac:dyDescent="0.25">
      <c r="A31" s="109"/>
      <c r="B31" s="33" t="s">
        <v>41</v>
      </c>
      <c r="C31" s="27"/>
      <c r="D31" s="112"/>
      <c r="E31" s="113"/>
      <c r="F31" s="109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</row>
    <row r="32" spans="1:20" ht="18.75" x14ac:dyDescent="0.25">
      <c r="A32" s="109"/>
      <c r="B32" s="33" t="s">
        <v>5</v>
      </c>
      <c r="C32" s="110"/>
      <c r="D32" s="112"/>
      <c r="E32" s="113"/>
      <c r="F32" s="109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</row>
    <row r="33" spans="1:20" ht="18.75" x14ac:dyDescent="0.25">
      <c r="A33" s="109"/>
      <c r="B33" s="72"/>
      <c r="C33" s="114"/>
      <c r="D33" s="112"/>
      <c r="E33" s="113"/>
      <c r="F33" s="109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</row>
    <row r="34" spans="1:20" x14ac:dyDescent="0.25">
      <c r="A34" s="109"/>
      <c r="B34" s="72"/>
      <c r="C34" s="115"/>
      <c r="D34" s="116"/>
      <c r="E34" s="109"/>
      <c r="F34" s="109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</row>
    <row r="35" spans="1:20" x14ac:dyDescent="0.25">
      <c r="A35" s="109"/>
      <c r="B35" s="72"/>
      <c r="C35" s="115"/>
      <c r="D35" s="116"/>
      <c r="E35" s="109"/>
      <c r="F35" s="109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</row>
    <row r="36" spans="1:20" x14ac:dyDescent="0.25">
      <c r="A36" s="109"/>
      <c r="B36" s="72"/>
      <c r="C36" s="115"/>
      <c r="D36" s="116"/>
      <c r="E36" s="109"/>
      <c r="F36" s="109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</row>
    <row r="37" spans="1:20" x14ac:dyDescent="0.25">
      <c r="A37" s="109"/>
      <c r="B37" s="72"/>
      <c r="C37" s="115"/>
      <c r="D37" s="116"/>
      <c r="E37" s="109"/>
      <c r="F37" s="109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</row>
    <row r="38" spans="1:20" x14ac:dyDescent="0.25">
      <c r="A38" s="109"/>
      <c r="B38" s="72"/>
      <c r="C38" s="115"/>
      <c r="D38" s="116"/>
      <c r="E38" s="109"/>
      <c r="F38" s="109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1:20" x14ac:dyDescent="0.25">
      <c r="A39" s="109"/>
      <c r="B39" s="72"/>
      <c r="C39" s="115"/>
      <c r="D39" s="116"/>
      <c r="E39" s="109"/>
      <c r="F39" s="109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</row>
    <row r="40" spans="1:20" x14ac:dyDescent="0.25">
      <c r="A40" s="109"/>
      <c r="B40" s="72"/>
      <c r="C40" s="115"/>
      <c r="D40" s="116"/>
      <c r="E40" s="109"/>
      <c r="F40" s="109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</row>
    <row r="41" spans="1:20" x14ac:dyDescent="0.25">
      <c r="A41" s="109"/>
      <c r="B41" s="72"/>
      <c r="C41" s="115"/>
      <c r="D41" s="116"/>
      <c r="E41" s="109"/>
      <c r="F41" s="109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</row>
    <row r="42" spans="1:20" x14ac:dyDescent="0.25">
      <c r="A42" s="109"/>
      <c r="B42" s="72"/>
      <c r="C42" s="115"/>
      <c r="D42" s="116"/>
      <c r="E42" s="109"/>
      <c r="F42" s="109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</row>
    <row r="43" spans="1:20" x14ac:dyDescent="0.25">
      <c r="A43" s="109"/>
      <c r="B43" s="72"/>
      <c r="C43" s="115"/>
      <c r="D43" s="116"/>
      <c r="E43" s="109"/>
      <c r="F43" s="109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</row>
    <row r="44" spans="1:20" x14ac:dyDescent="0.25">
      <c r="A44" s="109"/>
      <c r="B44" s="72"/>
      <c r="C44" s="115"/>
      <c r="D44" s="116"/>
      <c r="E44" s="109"/>
      <c r="F44" s="109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</row>
    <row r="45" spans="1:20" x14ac:dyDescent="0.25">
      <c r="A45" s="109"/>
      <c r="B45" s="72"/>
      <c r="C45" s="115"/>
      <c r="D45" s="116"/>
      <c r="E45" s="109"/>
      <c r="F45" s="109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</row>
    <row r="46" spans="1:20" x14ac:dyDescent="0.25">
      <c r="A46" s="109"/>
      <c r="B46" s="72"/>
      <c r="C46" s="115"/>
      <c r="D46" s="116"/>
      <c r="E46" s="109"/>
      <c r="F46" s="109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</row>
    <row r="47" spans="1:20" x14ac:dyDescent="0.25">
      <c r="A47" s="109"/>
      <c r="B47" s="72"/>
      <c r="C47" s="115"/>
      <c r="D47" s="116"/>
      <c r="E47" s="109"/>
      <c r="F47" s="109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</row>
    <row r="48" spans="1:20" x14ac:dyDescent="0.25">
      <c r="A48" s="109"/>
      <c r="B48" s="72"/>
      <c r="C48" s="115"/>
      <c r="D48" s="116"/>
      <c r="E48" s="109"/>
      <c r="F48" s="109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</row>
    <row r="49" spans="1:20" x14ac:dyDescent="0.25">
      <c r="A49" s="109"/>
      <c r="B49" s="72"/>
      <c r="C49" s="115"/>
      <c r="D49" s="116"/>
      <c r="E49" s="109"/>
      <c r="F49" s="109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</row>
    <row r="50" spans="1:20" x14ac:dyDescent="0.25">
      <c r="A50" s="109"/>
      <c r="B50" s="72"/>
      <c r="C50" s="115"/>
      <c r="D50" s="116"/>
      <c r="E50" s="109"/>
      <c r="F50" s="109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</row>
    <row r="51" spans="1:20" x14ac:dyDescent="0.25">
      <c r="A51" s="109"/>
      <c r="B51" s="72"/>
      <c r="C51" s="115"/>
      <c r="D51" s="116"/>
      <c r="E51" s="109"/>
      <c r="F51" s="109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</row>
    <row r="52" spans="1:20" x14ac:dyDescent="0.25">
      <c r="A52" s="109"/>
      <c r="B52" s="72"/>
      <c r="C52" s="115"/>
      <c r="D52" s="116"/>
      <c r="E52" s="109"/>
      <c r="F52" s="109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</row>
    <row r="53" spans="1:20" x14ac:dyDescent="0.25">
      <c r="A53" s="109"/>
      <c r="B53" s="72"/>
      <c r="C53" s="115"/>
      <c r="D53" s="116"/>
      <c r="E53" s="109"/>
      <c r="F53" s="109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</row>
  </sheetData>
  <mergeCells count="27">
    <mergeCell ref="B18:B19"/>
    <mergeCell ref="C18:C19"/>
    <mergeCell ref="I30:T30"/>
    <mergeCell ref="C13:C14"/>
    <mergeCell ref="A10:T10"/>
    <mergeCell ref="B11:B12"/>
    <mergeCell ref="C11:C12"/>
    <mergeCell ref="B14:B15"/>
    <mergeCell ref="B16:B17"/>
    <mergeCell ref="C16:C17"/>
    <mergeCell ref="T5:T8"/>
    <mergeCell ref="H6:I7"/>
    <mergeCell ref="J6:K7"/>
    <mergeCell ref="L6:M7"/>
    <mergeCell ref="N6:O7"/>
    <mergeCell ref="P6:Q7"/>
    <mergeCell ref="R6:S7"/>
    <mergeCell ref="I1:T1"/>
    <mergeCell ref="A3:T4"/>
    <mergeCell ref="A5:A8"/>
    <mergeCell ref="B5:B8"/>
    <mergeCell ref="C5:C8"/>
    <mergeCell ref="D5:D8"/>
    <mergeCell ref="E5:E8"/>
    <mergeCell ref="F5:F8"/>
    <mergeCell ref="G5:G8"/>
    <mergeCell ref="H5:S5"/>
  </mergeCells>
  <pageMargins left="0.31496062992125984" right="0.31496062992125984" top="0.35433070866141736" bottom="0.35433070866141736" header="0.31496062992125984" footer="0.31496062992125984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35"/>
  <sheetViews>
    <sheetView view="pageBreakPreview" topLeftCell="A2" zoomScale="110" zoomScaleNormal="110" zoomScaleSheetLayoutView="110" workbookViewId="0">
      <pane xSplit="6" ySplit="7" topLeftCell="H9" activePane="bottomRight" state="frozen"/>
      <selection activeCell="A2" sqref="A2"/>
      <selection pane="topRight" activeCell="H2" sqref="H2"/>
      <selection pane="bottomLeft" activeCell="A9" sqref="A9"/>
      <selection pane="bottomRight" activeCell="C47" sqref="C47:C50"/>
    </sheetView>
  </sheetViews>
  <sheetFormatPr defaultRowHeight="15" x14ac:dyDescent="0.25"/>
  <cols>
    <col min="1" max="1" width="5.28515625" style="2" customWidth="1"/>
    <col min="2" max="2" width="29.85546875" style="22" customWidth="1"/>
    <col min="3" max="3" width="20" style="2" customWidth="1"/>
    <col min="4" max="4" width="13.140625" style="10" customWidth="1"/>
    <col min="5" max="5" width="8.5703125" style="8" customWidth="1"/>
    <col min="6" max="6" width="10.5703125" style="8" customWidth="1"/>
    <col min="7" max="10" width="13.28515625" style="11" customWidth="1"/>
    <col min="11" max="11" width="10.85546875" style="41" bestFit="1" customWidth="1"/>
    <col min="12" max="12" width="11.28515625" style="31" customWidth="1"/>
    <col min="13" max="13" width="11.42578125" style="32" customWidth="1"/>
  </cols>
  <sheetData>
    <row r="1" spans="1:16" ht="30" hidden="1" customHeight="1" x14ac:dyDescent="0.25">
      <c r="A1" s="22"/>
      <c r="C1" s="22"/>
      <c r="D1" s="23"/>
      <c r="E1" s="24"/>
      <c r="F1" s="24"/>
      <c r="G1" s="44"/>
      <c r="H1" s="44"/>
      <c r="I1" s="44"/>
      <c r="J1" s="44"/>
      <c r="K1" s="44"/>
      <c r="L1" s="44"/>
      <c r="M1" s="44"/>
    </row>
    <row r="2" spans="1:16" ht="30" customHeight="1" x14ac:dyDescent="0.25">
      <c r="A2" s="22"/>
      <c r="C2" s="22"/>
      <c r="D2" s="23"/>
      <c r="E2" s="24"/>
      <c r="F2" s="24"/>
      <c r="G2" s="28"/>
      <c r="H2" s="39"/>
      <c r="I2" s="75" t="s">
        <v>110</v>
      </c>
      <c r="J2" s="75"/>
      <c r="K2" s="75"/>
      <c r="L2" s="75"/>
      <c r="M2" s="75"/>
    </row>
    <row r="3" spans="1:16" ht="15" customHeight="1" x14ac:dyDescent="0.25">
      <c r="A3" s="54" t="s">
        <v>28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spans="1:16" ht="21.75" customHeight="1" x14ac:dyDescent="0.25">
      <c r="A4" s="55" t="s">
        <v>29</v>
      </c>
      <c r="B4" s="55"/>
      <c r="C4" s="55"/>
      <c r="D4" s="55"/>
      <c r="E4" s="55"/>
      <c r="F4" s="55"/>
      <c r="G4" s="56"/>
      <c r="H4" s="56"/>
      <c r="I4" s="56"/>
      <c r="J4" s="56"/>
      <c r="K4" s="56"/>
      <c r="L4" s="56"/>
      <c r="M4" s="56"/>
    </row>
    <row r="5" spans="1:16" ht="15" customHeight="1" x14ac:dyDescent="0.25">
      <c r="A5" s="48" t="s">
        <v>0</v>
      </c>
      <c r="B5" s="48" t="s">
        <v>7</v>
      </c>
      <c r="C5" s="48" t="s">
        <v>1</v>
      </c>
      <c r="D5" s="48" t="s">
        <v>8</v>
      </c>
      <c r="E5" s="57" t="s">
        <v>30</v>
      </c>
      <c r="F5" s="58"/>
      <c r="G5" s="57" t="s">
        <v>9</v>
      </c>
      <c r="H5" s="58"/>
      <c r="I5" s="58"/>
      <c r="J5" s="58"/>
      <c r="K5" s="58"/>
      <c r="L5" s="58"/>
      <c r="M5" s="58"/>
    </row>
    <row r="6" spans="1:16" ht="33.75" x14ac:dyDescent="0.25">
      <c r="A6" s="50"/>
      <c r="B6" s="50"/>
      <c r="C6" s="50"/>
      <c r="D6" s="50"/>
      <c r="E6" s="21" t="s">
        <v>31</v>
      </c>
      <c r="F6" s="21" t="s">
        <v>32</v>
      </c>
      <c r="G6" s="21" t="s">
        <v>10</v>
      </c>
      <c r="H6" s="21" t="s">
        <v>2</v>
      </c>
      <c r="I6" s="21" t="s">
        <v>3</v>
      </c>
      <c r="J6" s="21" t="s">
        <v>4</v>
      </c>
      <c r="K6" s="21" t="s">
        <v>20</v>
      </c>
      <c r="L6" s="21" t="s">
        <v>25</v>
      </c>
      <c r="M6" s="21" t="s">
        <v>27</v>
      </c>
    </row>
    <row r="7" spans="1:16" x14ac:dyDescent="0.25">
      <c r="A7" s="30">
        <v>1</v>
      </c>
      <c r="B7" s="35">
        <v>2</v>
      </c>
      <c r="C7" s="30">
        <v>3</v>
      </c>
      <c r="D7" s="30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1">
        <v>10</v>
      </c>
      <c r="K7" s="40">
        <v>11</v>
      </c>
      <c r="L7" s="21">
        <v>12</v>
      </c>
      <c r="M7" s="21">
        <v>13</v>
      </c>
    </row>
    <row r="8" spans="1:16" ht="15" customHeight="1" x14ac:dyDescent="0.25">
      <c r="A8" s="29">
        <v>1</v>
      </c>
      <c r="B8" s="59" t="s">
        <v>11</v>
      </c>
      <c r="C8" s="60"/>
      <c r="D8" s="60"/>
      <c r="E8" s="60"/>
      <c r="F8" s="60"/>
      <c r="G8" s="60"/>
      <c r="H8" s="60"/>
      <c r="I8" s="60"/>
      <c r="J8" s="60"/>
      <c r="K8" s="60"/>
      <c r="L8" s="60"/>
      <c r="M8" s="61"/>
    </row>
    <row r="9" spans="1:16" x14ac:dyDescent="0.25">
      <c r="A9" s="48">
        <v>2</v>
      </c>
      <c r="B9" s="62" t="s">
        <v>6</v>
      </c>
      <c r="C9" s="48" t="s">
        <v>112</v>
      </c>
      <c r="D9" s="30" t="s">
        <v>22</v>
      </c>
      <c r="E9" s="13" t="s">
        <v>16</v>
      </c>
      <c r="F9" s="13" t="s">
        <v>16</v>
      </c>
      <c r="G9" s="17">
        <f>SUM(H9:M9)</f>
        <v>293490458.06999999</v>
      </c>
      <c r="H9" s="20">
        <f t="shared" ref="H9:J9" si="0">H10+H11+H12</f>
        <v>109618232</v>
      </c>
      <c r="I9" s="20">
        <f t="shared" si="0"/>
        <v>130909124.28</v>
      </c>
      <c r="J9" s="20">
        <f t="shared" si="0"/>
        <v>23509115.359999999</v>
      </c>
      <c r="K9" s="20">
        <f t="shared" ref="K9:M9" si="1">K10+K11+K12</f>
        <v>15282042.43</v>
      </c>
      <c r="L9" s="20">
        <f t="shared" si="1"/>
        <v>7085972</v>
      </c>
      <c r="M9" s="20">
        <f t="shared" si="1"/>
        <v>7085972</v>
      </c>
      <c r="N9" s="43">
        <f>K9-K55</f>
        <v>0</v>
      </c>
      <c r="O9" s="43">
        <f t="shared" ref="O9:P9" si="2">L9-L55</f>
        <v>0</v>
      </c>
      <c r="P9" s="43">
        <f t="shared" si="2"/>
        <v>0</v>
      </c>
    </row>
    <row r="10" spans="1:16" ht="22.5" x14ac:dyDescent="0.25">
      <c r="A10" s="49"/>
      <c r="B10" s="63"/>
      <c r="C10" s="49"/>
      <c r="D10" s="30" t="s">
        <v>23</v>
      </c>
      <c r="E10" s="13" t="s">
        <v>16</v>
      </c>
      <c r="F10" s="13" t="s">
        <v>16</v>
      </c>
      <c r="G10" s="17">
        <f t="shared" ref="G10:G55" si="3">SUM(H10:M10)</f>
        <v>105066300</v>
      </c>
      <c r="H10" s="17">
        <f t="shared" ref="H10:J10" si="4">H14</f>
        <v>44000000</v>
      </c>
      <c r="I10" s="17">
        <f t="shared" si="4"/>
        <v>61066300</v>
      </c>
      <c r="J10" s="17">
        <f t="shared" si="4"/>
        <v>0</v>
      </c>
      <c r="K10" s="17">
        <f t="shared" ref="K10:M11" si="5">K14</f>
        <v>0</v>
      </c>
      <c r="L10" s="17">
        <f t="shared" si="5"/>
        <v>0</v>
      </c>
      <c r="M10" s="20">
        <f t="shared" si="5"/>
        <v>0</v>
      </c>
    </row>
    <row r="11" spans="1:16" x14ac:dyDescent="0.25">
      <c r="A11" s="49"/>
      <c r="B11" s="63"/>
      <c r="C11" s="49"/>
      <c r="D11" s="30" t="s">
        <v>21</v>
      </c>
      <c r="E11" s="13" t="s">
        <v>16</v>
      </c>
      <c r="F11" s="13" t="s">
        <v>16</v>
      </c>
      <c r="G11" s="17">
        <f t="shared" si="3"/>
        <v>20000000</v>
      </c>
      <c r="H11" s="17">
        <f t="shared" ref="H11:J11" si="6">H15</f>
        <v>10000000</v>
      </c>
      <c r="I11" s="17">
        <f t="shared" si="6"/>
        <v>10000000</v>
      </c>
      <c r="J11" s="17">
        <f t="shared" si="6"/>
        <v>0</v>
      </c>
      <c r="K11" s="17">
        <f t="shared" si="5"/>
        <v>0</v>
      </c>
      <c r="L11" s="17">
        <f t="shared" si="5"/>
        <v>0</v>
      </c>
      <c r="M11" s="20">
        <f t="shared" si="5"/>
        <v>0</v>
      </c>
    </row>
    <row r="12" spans="1:16" ht="54.75" customHeight="1" x14ac:dyDescent="0.25">
      <c r="A12" s="50"/>
      <c r="B12" s="64"/>
      <c r="C12" s="50"/>
      <c r="D12" s="30" t="s">
        <v>15</v>
      </c>
      <c r="E12" s="13" t="s">
        <v>16</v>
      </c>
      <c r="F12" s="13" t="s">
        <v>16</v>
      </c>
      <c r="G12" s="17">
        <f t="shared" si="3"/>
        <v>168424158.06999999</v>
      </c>
      <c r="H12" s="17">
        <f t="shared" ref="H12:J12" si="7">H16</f>
        <v>55618232</v>
      </c>
      <c r="I12" s="17">
        <f t="shared" si="7"/>
        <v>59842824.280000001</v>
      </c>
      <c r="J12" s="17">
        <f t="shared" si="7"/>
        <v>23509115.359999999</v>
      </c>
      <c r="K12" s="17">
        <f>K16</f>
        <v>15282042.43</v>
      </c>
      <c r="L12" s="17">
        <f>L16</f>
        <v>7085972</v>
      </c>
      <c r="M12" s="20">
        <f>M16</f>
        <v>7085972</v>
      </c>
    </row>
    <row r="13" spans="1:16" x14ac:dyDescent="0.25">
      <c r="A13" s="48">
        <v>3</v>
      </c>
      <c r="B13" s="65" t="s">
        <v>111</v>
      </c>
      <c r="C13" s="68" t="s">
        <v>112</v>
      </c>
      <c r="D13" s="30" t="s">
        <v>22</v>
      </c>
      <c r="E13" s="13" t="s">
        <v>16</v>
      </c>
      <c r="F13" s="13" t="s">
        <v>16</v>
      </c>
      <c r="G13" s="17">
        <f t="shared" si="3"/>
        <v>293490458.06999999</v>
      </c>
      <c r="H13" s="20">
        <f t="shared" ref="H13:J13" si="8">H14+H15+H16</f>
        <v>109618232</v>
      </c>
      <c r="I13" s="20">
        <f t="shared" si="8"/>
        <v>130909124.28</v>
      </c>
      <c r="J13" s="20">
        <f t="shared" si="8"/>
        <v>23509115.359999999</v>
      </c>
      <c r="K13" s="20">
        <f t="shared" ref="K13:M13" si="9">K14+K15+K16</f>
        <v>15282042.43</v>
      </c>
      <c r="L13" s="20">
        <f t="shared" si="9"/>
        <v>7085972</v>
      </c>
      <c r="M13" s="20">
        <f t="shared" si="9"/>
        <v>7085972</v>
      </c>
    </row>
    <row r="14" spans="1:16" ht="22.5" x14ac:dyDescent="0.25">
      <c r="A14" s="49"/>
      <c r="B14" s="66"/>
      <c r="C14" s="69"/>
      <c r="D14" s="30" t="s">
        <v>23</v>
      </c>
      <c r="E14" s="13" t="s">
        <v>16</v>
      </c>
      <c r="F14" s="13" t="s">
        <v>16</v>
      </c>
      <c r="G14" s="17">
        <f t="shared" si="3"/>
        <v>105066300</v>
      </c>
      <c r="H14" s="18">
        <f t="shared" ref="H14:J15" si="10">H23</f>
        <v>44000000</v>
      </c>
      <c r="I14" s="18">
        <f t="shared" si="10"/>
        <v>61066300</v>
      </c>
      <c r="J14" s="18">
        <f t="shared" si="10"/>
        <v>0</v>
      </c>
      <c r="K14" s="18">
        <f t="shared" ref="K14:M15" si="11">K23</f>
        <v>0</v>
      </c>
      <c r="L14" s="18">
        <f t="shared" si="11"/>
        <v>0</v>
      </c>
      <c r="M14" s="19">
        <f t="shared" si="11"/>
        <v>0</v>
      </c>
    </row>
    <row r="15" spans="1:16" x14ac:dyDescent="0.25">
      <c r="A15" s="49"/>
      <c r="B15" s="66"/>
      <c r="C15" s="69"/>
      <c r="D15" s="30" t="s">
        <v>21</v>
      </c>
      <c r="E15" s="13" t="s">
        <v>16</v>
      </c>
      <c r="F15" s="13" t="s">
        <v>16</v>
      </c>
      <c r="G15" s="17">
        <f t="shared" si="3"/>
        <v>20000000</v>
      </c>
      <c r="H15" s="18">
        <f t="shared" si="10"/>
        <v>10000000</v>
      </c>
      <c r="I15" s="18">
        <f t="shared" si="10"/>
        <v>10000000</v>
      </c>
      <c r="J15" s="18">
        <f t="shared" si="10"/>
        <v>0</v>
      </c>
      <c r="K15" s="18">
        <f t="shared" si="11"/>
        <v>0</v>
      </c>
      <c r="L15" s="18">
        <f t="shared" si="11"/>
        <v>0</v>
      </c>
      <c r="M15" s="19">
        <f t="shared" si="11"/>
        <v>0</v>
      </c>
    </row>
    <row r="16" spans="1:16" ht="51.75" customHeight="1" x14ac:dyDescent="0.25">
      <c r="A16" s="50"/>
      <c r="B16" s="67"/>
      <c r="C16" s="70"/>
      <c r="D16" s="30" t="s">
        <v>15</v>
      </c>
      <c r="E16" s="13" t="s">
        <v>16</v>
      </c>
      <c r="F16" s="13" t="s">
        <v>16</v>
      </c>
      <c r="G16" s="17">
        <f t="shared" si="3"/>
        <v>168424158.06999999</v>
      </c>
      <c r="H16" s="18">
        <f t="shared" ref="H16:J16" si="12">H17+H20+H25</f>
        <v>55618232</v>
      </c>
      <c r="I16" s="18">
        <f t="shared" si="12"/>
        <v>59842824.280000001</v>
      </c>
      <c r="J16" s="18">
        <f t="shared" si="12"/>
        <v>23509115.359999999</v>
      </c>
      <c r="K16" s="18">
        <f t="shared" ref="K16:M16" si="13">K17+K20+K25</f>
        <v>15282042.43</v>
      </c>
      <c r="L16" s="18">
        <f t="shared" si="13"/>
        <v>7085972</v>
      </c>
      <c r="M16" s="19">
        <f t="shared" si="13"/>
        <v>7085972</v>
      </c>
    </row>
    <row r="17" spans="1:13" ht="48.75" customHeight="1" x14ac:dyDescent="0.25">
      <c r="A17" s="30">
        <v>4</v>
      </c>
      <c r="B17" s="12" t="s">
        <v>14</v>
      </c>
      <c r="C17" s="12" t="s">
        <v>104</v>
      </c>
      <c r="D17" s="40" t="s">
        <v>113</v>
      </c>
      <c r="E17" s="13">
        <v>741</v>
      </c>
      <c r="F17" s="13" t="s">
        <v>16</v>
      </c>
      <c r="G17" s="17">
        <f t="shared" si="3"/>
        <v>92101987.890000015</v>
      </c>
      <c r="H17" s="18">
        <f t="shared" ref="H17:J17" si="14">H18+H19</f>
        <v>28367602</v>
      </c>
      <c r="I17" s="18">
        <f t="shared" si="14"/>
        <v>24541284.100000001</v>
      </c>
      <c r="J17" s="18">
        <f t="shared" si="14"/>
        <v>19409115.359999999</v>
      </c>
      <c r="K17" s="18">
        <f t="shared" ref="K17:M17" si="15">K18+K19</f>
        <v>11812042.43</v>
      </c>
      <c r="L17" s="18">
        <f t="shared" si="15"/>
        <v>3985972</v>
      </c>
      <c r="M17" s="19">
        <f t="shared" si="15"/>
        <v>3985972</v>
      </c>
    </row>
    <row r="18" spans="1:13" ht="45" x14ac:dyDescent="0.25">
      <c r="A18" s="30">
        <v>5</v>
      </c>
      <c r="B18" s="36" t="s">
        <v>13</v>
      </c>
      <c r="C18" s="12" t="s">
        <v>104</v>
      </c>
      <c r="D18" s="40" t="s">
        <v>113</v>
      </c>
      <c r="E18" s="13">
        <v>741</v>
      </c>
      <c r="F18" s="13" t="s">
        <v>33</v>
      </c>
      <c r="G18" s="17">
        <f t="shared" si="3"/>
        <v>85156343.460000008</v>
      </c>
      <c r="H18" s="18">
        <v>26460050</v>
      </c>
      <c r="I18" s="18">
        <v>22145784.100000001</v>
      </c>
      <c r="J18" s="18">
        <f>26799379+822990-1000000+5000000-12263253.64</f>
        <v>19359115.359999999</v>
      </c>
      <c r="K18" s="42">
        <v>9219450</v>
      </c>
      <c r="L18" s="18">
        <v>3985972</v>
      </c>
      <c r="M18" s="18">
        <v>3985972</v>
      </c>
    </row>
    <row r="19" spans="1:13" ht="156" customHeight="1" x14ac:dyDescent="0.25">
      <c r="A19" s="30">
        <v>6</v>
      </c>
      <c r="B19" s="15" t="s">
        <v>24</v>
      </c>
      <c r="C19" s="12" t="s">
        <v>104</v>
      </c>
      <c r="D19" s="40" t="s">
        <v>113</v>
      </c>
      <c r="E19" s="13">
        <v>741</v>
      </c>
      <c r="F19" s="13" t="s">
        <v>34</v>
      </c>
      <c r="G19" s="17">
        <f t="shared" si="3"/>
        <v>6945644.4299999997</v>
      </c>
      <c r="H19" s="18">
        <v>1907552</v>
      </c>
      <c r="I19" s="18">
        <v>2395500</v>
      </c>
      <c r="J19" s="18">
        <v>50000</v>
      </c>
      <c r="K19" s="42">
        <v>2592592.4300000002</v>
      </c>
      <c r="L19" s="18">
        <v>0</v>
      </c>
      <c r="M19" s="19">
        <v>0</v>
      </c>
    </row>
    <row r="20" spans="1:13" ht="56.25" x14ac:dyDescent="0.25">
      <c r="A20" s="30">
        <v>7</v>
      </c>
      <c r="B20" s="35" t="s">
        <v>17</v>
      </c>
      <c r="C20" s="12" t="s">
        <v>104</v>
      </c>
      <c r="D20" s="40" t="s">
        <v>113</v>
      </c>
      <c r="E20" s="13">
        <v>741</v>
      </c>
      <c r="F20" s="13" t="s">
        <v>16</v>
      </c>
      <c r="G20" s="17">
        <f t="shared" si="3"/>
        <v>22420648</v>
      </c>
      <c r="H20" s="18">
        <f t="shared" ref="H20:J20" si="16">H21</f>
        <v>5250648</v>
      </c>
      <c r="I20" s="18">
        <f t="shared" si="16"/>
        <v>3400000</v>
      </c>
      <c r="J20" s="18">
        <f t="shared" si="16"/>
        <v>4100000</v>
      </c>
      <c r="K20" s="18">
        <f t="shared" ref="K20:M20" si="17">K21</f>
        <v>3470000</v>
      </c>
      <c r="L20" s="18">
        <f t="shared" si="17"/>
        <v>3100000</v>
      </c>
      <c r="M20" s="19">
        <f t="shared" si="17"/>
        <v>3100000</v>
      </c>
    </row>
    <row r="21" spans="1:13" ht="45" x14ac:dyDescent="0.25">
      <c r="A21" s="30">
        <v>8</v>
      </c>
      <c r="B21" s="36" t="s">
        <v>18</v>
      </c>
      <c r="C21" s="12" t="s">
        <v>104</v>
      </c>
      <c r="D21" s="40" t="s">
        <v>113</v>
      </c>
      <c r="E21" s="13">
        <v>741</v>
      </c>
      <c r="F21" s="13" t="s">
        <v>35</v>
      </c>
      <c r="G21" s="17">
        <f t="shared" si="3"/>
        <v>22420648</v>
      </c>
      <c r="H21" s="18">
        <v>5250648</v>
      </c>
      <c r="I21" s="18">
        <v>3400000</v>
      </c>
      <c r="J21" s="18">
        <v>4100000</v>
      </c>
      <c r="K21" s="42">
        <f>5000000-1900000+370000</f>
        <v>3470000</v>
      </c>
      <c r="L21" s="18">
        <f>5000000-1900000</f>
        <v>3100000</v>
      </c>
      <c r="M21" s="18">
        <f>5000000-1900000</f>
        <v>3100000</v>
      </c>
    </row>
    <row r="22" spans="1:13" x14ac:dyDescent="0.25">
      <c r="A22" s="48">
        <v>9</v>
      </c>
      <c r="B22" s="65" t="s">
        <v>19</v>
      </c>
      <c r="C22" s="48" t="s">
        <v>106</v>
      </c>
      <c r="D22" s="30" t="s">
        <v>22</v>
      </c>
      <c r="E22" s="13">
        <v>737</v>
      </c>
      <c r="F22" s="13" t="s">
        <v>16</v>
      </c>
      <c r="G22" s="17">
        <f t="shared" si="3"/>
        <v>178967822.18000001</v>
      </c>
      <c r="H22" s="19">
        <f t="shared" ref="H22:J22" si="18">H23+H24+H25</f>
        <v>75999982</v>
      </c>
      <c r="I22" s="19">
        <f t="shared" si="18"/>
        <v>102967840.18000001</v>
      </c>
      <c r="J22" s="19">
        <f t="shared" si="18"/>
        <v>0</v>
      </c>
      <c r="K22" s="19">
        <f t="shared" ref="K22:M22" si="19">K23+K24+K25</f>
        <v>0</v>
      </c>
      <c r="L22" s="19">
        <f t="shared" si="19"/>
        <v>0</v>
      </c>
      <c r="M22" s="18">
        <f t="shared" si="19"/>
        <v>0</v>
      </c>
    </row>
    <row r="23" spans="1:13" ht="22.5" x14ac:dyDescent="0.25">
      <c r="A23" s="49"/>
      <c r="B23" s="66"/>
      <c r="C23" s="49"/>
      <c r="D23" s="30" t="s">
        <v>23</v>
      </c>
      <c r="E23" s="13">
        <v>737</v>
      </c>
      <c r="F23" s="13" t="s">
        <v>16</v>
      </c>
      <c r="G23" s="17">
        <f t="shared" si="3"/>
        <v>105066300</v>
      </c>
      <c r="H23" s="18">
        <f t="shared" ref="H23:J24" si="20">H27</f>
        <v>44000000</v>
      </c>
      <c r="I23" s="18">
        <f t="shared" si="20"/>
        <v>61066300</v>
      </c>
      <c r="J23" s="18">
        <f t="shared" si="20"/>
        <v>0</v>
      </c>
      <c r="K23" s="18">
        <f t="shared" ref="K23:M24" si="21">K27</f>
        <v>0</v>
      </c>
      <c r="L23" s="18">
        <f t="shared" si="21"/>
        <v>0</v>
      </c>
      <c r="M23" s="18">
        <f t="shared" si="21"/>
        <v>0</v>
      </c>
    </row>
    <row r="24" spans="1:13" x14ac:dyDescent="0.25">
      <c r="A24" s="49"/>
      <c r="B24" s="66"/>
      <c r="C24" s="49"/>
      <c r="D24" s="30" t="s">
        <v>21</v>
      </c>
      <c r="E24" s="13">
        <v>737</v>
      </c>
      <c r="F24" s="13" t="s">
        <v>16</v>
      </c>
      <c r="G24" s="17">
        <f t="shared" si="3"/>
        <v>20000000</v>
      </c>
      <c r="H24" s="18">
        <f t="shared" si="20"/>
        <v>10000000</v>
      </c>
      <c r="I24" s="18">
        <f t="shared" si="20"/>
        <v>10000000</v>
      </c>
      <c r="J24" s="18">
        <f t="shared" si="20"/>
        <v>0</v>
      </c>
      <c r="K24" s="18">
        <f t="shared" si="21"/>
        <v>0</v>
      </c>
      <c r="L24" s="18">
        <f t="shared" si="21"/>
        <v>0</v>
      </c>
      <c r="M24" s="18">
        <f t="shared" si="21"/>
        <v>0</v>
      </c>
    </row>
    <row r="25" spans="1:13" ht="33.75" x14ac:dyDescent="0.25">
      <c r="A25" s="50"/>
      <c r="B25" s="67"/>
      <c r="C25" s="50"/>
      <c r="D25" s="40" t="s">
        <v>113</v>
      </c>
      <c r="E25" s="13">
        <v>737</v>
      </c>
      <c r="F25" s="13" t="s">
        <v>16</v>
      </c>
      <c r="G25" s="17">
        <f t="shared" si="3"/>
        <v>53901522.18</v>
      </c>
      <c r="H25" s="18">
        <f t="shared" ref="H25:J25" si="22">H29+H30+H54</f>
        <v>21999982</v>
      </c>
      <c r="I25" s="18">
        <f t="shared" si="22"/>
        <v>31901540.18</v>
      </c>
      <c r="J25" s="18">
        <f t="shared" si="22"/>
        <v>0</v>
      </c>
      <c r="K25" s="18">
        <f>K29+K30+K54</f>
        <v>0</v>
      </c>
      <c r="L25" s="18">
        <f>L29+L30+L54</f>
        <v>0</v>
      </c>
      <c r="M25" s="18">
        <f>M29+M30+M54</f>
        <v>0</v>
      </c>
    </row>
    <row r="26" spans="1:13" x14ac:dyDescent="0.25">
      <c r="A26" s="48">
        <v>10</v>
      </c>
      <c r="B26" s="65" t="s">
        <v>108</v>
      </c>
      <c r="C26" s="48" t="s">
        <v>107</v>
      </c>
      <c r="D26" s="30" t="s">
        <v>22</v>
      </c>
      <c r="E26" s="13">
        <v>737</v>
      </c>
      <c r="F26" s="13" t="s">
        <v>16</v>
      </c>
      <c r="G26" s="17">
        <f t="shared" si="3"/>
        <v>177546837.86000001</v>
      </c>
      <c r="H26" s="19">
        <f t="shared" ref="H26:J26" si="23">H27+H28+H29</f>
        <v>75999982</v>
      </c>
      <c r="I26" s="19">
        <f t="shared" si="23"/>
        <v>101546855.86</v>
      </c>
      <c r="J26" s="19">
        <f t="shared" si="23"/>
        <v>0</v>
      </c>
      <c r="K26" s="19">
        <f t="shared" ref="K26:M26" si="24">K27+K28+K29</f>
        <v>0</v>
      </c>
      <c r="L26" s="19">
        <f t="shared" si="24"/>
        <v>0</v>
      </c>
      <c r="M26" s="18">
        <f t="shared" si="24"/>
        <v>0</v>
      </c>
    </row>
    <row r="27" spans="1:13" ht="22.5" x14ac:dyDescent="0.25">
      <c r="A27" s="49"/>
      <c r="B27" s="66"/>
      <c r="C27" s="49"/>
      <c r="D27" s="30" t="s">
        <v>23</v>
      </c>
      <c r="E27" s="13">
        <v>737</v>
      </c>
      <c r="F27" s="13" t="s">
        <v>16</v>
      </c>
      <c r="G27" s="17">
        <f t="shared" si="3"/>
        <v>105066300</v>
      </c>
      <c r="H27" s="19">
        <v>44000000</v>
      </c>
      <c r="I27" s="19">
        <v>61066300</v>
      </c>
      <c r="J27" s="18">
        <v>0</v>
      </c>
      <c r="K27" s="19">
        <v>0</v>
      </c>
      <c r="L27" s="19">
        <v>0</v>
      </c>
      <c r="M27" s="18">
        <v>0</v>
      </c>
    </row>
    <row r="28" spans="1:13" x14ac:dyDescent="0.25">
      <c r="A28" s="49"/>
      <c r="B28" s="66"/>
      <c r="C28" s="49"/>
      <c r="D28" s="30" t="s">
        <v>21</v>
      </c>
      <c r="E28" s="13">
        <v>737</v>
      </c>
      <c r="F28" s="13" t="s">
        <v>16</v>
      </c>
      <c r="G28" s="17">
        <f t="shared" si="3"/>
        <v>20000000</v>
      </c>
      <c r="H28" s="19">
        <v>10000000</v>
      </c>
      <c r="I28" s="19">
        <v>10000000</v>
      </c>
      <c r="J28" s="18">
        <v>0</v>
      </c>
      <c r="K28" s="19">
        <v>0</v>
      </c>
      <c r="L28" s="19">
        <v>0</v>
      </c>
      <c r="M28" s="18">
        <v>0</v>
      </c>
    </row>
    <row r="29" spans="1:13" ht="33.75" x14ac:dyDescent="0.25">
      <c r="A29" s="50"/>
      <c r="B29" s="67"/>
      <c r="C29" s="50"/>
      <c r="D29" s="40" t="s">
        <v>113</v>
      </c>
      <c r="E29" s="13">
        <v>737</v>
      </c>
      <c r="F29" s="13" t="s">
        <v>16</v>
      </c>
      <c r="G29" s="17">
        <f t="shared" si="3"/>
        <v>52480537.859999999</v>
      </c>
      <c r="H29" s="19">
        <v>21999982</v>
      </c>
      <c r="I29" s="19">
        <v>30480555.859999999</v>
      </c>
      <c r="J29" s="18">
        <v>0</v>
      </c>
      <c r="K29" s="19">
        <v>0</v>
      </c>
      <c r="L29" s="19">
        <v>0</v>
      </c>
      <c r="M29" s="18">
        <v>0</v>
      </c>
    </row>
    <row r="30" spans="1:13" ht="56.25" x14ac:dyDescent="0.25">
      <c r="A30" s="26">
        <v>11</v>
      </c>
      <c r="B30" s="34" t="s">
        <v>26</v>
      </c>
      <c r="C30" s="34" t="s">
        <v>107</v>
      </c>
      <c r="D30" s="40" t="s">
        <v>113</v>
      </c>
      <c r="E30" s="13">
        <v>737</v>
      </c>
      <c r="F30" s="13" t="s">
        <v>16</v>
      </c>
      <c r="G30" s="17">
        <f t="shared" si="3"/>
        <v>1420984.3200000001</v>
      </c>
      <c r="H30" s="19">
        <v>0</v>
      </c>
      <c r="I30" s="19">
        <v>1420984.3200000001</v>
      </c>
      <c r="J30" s="18">
        <v>0</v>
      </c>
      <c r="K30" s="19">
        <v>0</v>
      </c>
      <c r="L30" s="19">
        <v>0</v>
      </c>
      <c r="M30" s="18">
        <v>0</v>
      </c>
    </row>
    <row r="31" spans="1:13" x14ac:dyDescent="0.25">
      <c r="A31" s="48">
        <v>12</v>
      </c>
      <c r="B31" s="45" t="s">
        <v>36</v>
      </c>
      <c r="C31" s="48" t="s">
        <v>107</v>
      </c>
      <c r="D31" s="35" t="s">
        <v>22</v>
      </c>
      <c r="E31" s="13">
        <v>737</v>
      </c>
      <c r="F31" s="13" t="s">
        <v>16</v>
      </c>
      <c r="G31" s="17">
        <f t="shared" si="3"/>
        <v>0</v>
      </c>
      <c r="H31" s="18">
        <f t="shared" ref="H31:J31" si="25">H32+H33+H34</f>
        <v>0</v>
      </c>
      <c r="I31" s="18">
        <f t="shared" si="25"/>
        <v>0</v>
      </c>
      <c r="J31" s="18">
        <f t="shared" si="25"/>
        <v>0</v>
      </c>
      <c r="K31" s="18">
        <f t="shared" ref="K31:M31" si="26">K32+K33+K34</f>
        <v>0</v>
      </c>
      <c r="L31" s="18">
        <f t="shared" si="26"/>
        <v>0</v>
      </c>
      <c r="M31" s="18">
        <f t="shared" si="26"/>
        <v>0</v>
      </c>
    </row>
    <row r="32" spans="1:13" ht="22.5" x14ac:dyDescent="0.25">
      <c r="A32" s="49"/>
      <c r="B32" s="46"/>
      <c r="C32" s="49"/>
      <c r="D32" s="35" t="s">
        <v>23</v>
      </c>
      <c r="E32" s="13">
        <v>737</v>
      </c>
      <c r="F32" s="13" t="s">
        <v>16</v>
      </c>
      <c r="G32" s="17">
        <f t="shared" si="3"/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</row>
    <row r="33" spans="1:13" x14ac:dyDescent="0.25">
      <c r="A33" s="49"/>
      <c r="B33" s="46"/>
      <c r="C33" s="49"/>
      <c r="D33" s="35" t="s">
        <v>21</v>
      </c>
      <c r="E33" s="13">
        <v>737</v>
      </c>
      <c r="F33" s="13" t="s">
        <v>16</v>
      </c>
      <c r="G33" s="17">
        <f t="shared" si="3"/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</row>
    <row r="34" spans="1:13" ht="33.75" x14ac:dyDescent="0.25">
      <c r="A34" s="50"/>
      <c r="B34" s="47"/>
      <c r="C34" s="50"/>
      <c r="D34" s="40" t="s">
        <v>113</v>
      </c>
      <c r="E34" s="13">
        <v>737</v>
      </c>
      <c r="F34" s="13" t="s">
        <v>16</v>
      </c>
      <c r="G34" s="17">
        <f t="shared" si="3"/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</row>
    <row r="35" spans="1:13" ht="15" customHeight="1" x14ac:dyDescent="0.25">
      <c r="A35" s="48">
        <v>13</v>
      </c>
      <c r="B35" s="45" t="s">
        <v>37</v>
      </c>
      <c r="C35" s="48" t="s">
        <v>107</v>
      </c>
      <c r="D35" s="35" t="s">
        <v>22</v>
      </c>
      <c r="E35" s="13">
        <v>737</v>
      </c>
      <c r="F35" s="13" t="s">
        <v>16</v>
      </c>
      <c r="G35" s="17">
        <f t="shared" si="3"/>
        <v>0</v>
      </c>
      <c r="H35" s="18">
        <f t="shared" ref="H35:J35" si="27">H36+H37+H38</f>
        <v>0</v>
      </c>
      <c r="I35" s="18">
        <f t="shared" si="27"/>
        <v>0</v>
      </c>
      <c r="J35" s="18">
        <f t="shared" si="27"/>
        <v>0</v>
      </c>
      <c r="K35" s="18">
        <f t="shared" ref="K35:M35" si="28">K36+K37+K38</f>
        <v>0</v>
      </c>
      <c r="L35" s="18">
        <f t="shared" si="28"/>
        <v>0</v>
      </c>
      <c r="M35" s="18">
        <f t="shared" si="28"/>
        <v>0</v>
      </c>
    </row>
    <row r="36" spans="1:13" ht="22.5" x14ac:dyDescent="0.25">
      <c r="A36" s="49"/>
      <c r="B36" s="46"/>
      <c r="C36" s="49"/>
      <c r="D36" s="35" t="s">
        <v>23</v>
      </c>
      <c r="E36" s="13">
        <v>737</v>
      </c>
      <c r="F36" s="13" t="s">
        <v>16</v>
      </c>
      <c r="G36" s="17">
        <f t="shared" si="3"/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</row>
    <row r="37" spans="1:13" x14ac:dyDescent="0.25">
      <c r="A37" s="49"/>
      <c r="B37" s="46"/>
      <c r="C37" s="49"/>
      <c r="D37" s="35" t="s">
        <v>21</v>
      </c>
      <c r="E37" s="13">
        <v>737</v>
      </c>
      <c r="F37" s="13" t="s">
        <v>16</v>
      </c>
      <c r="G37" s="17">
        <f t="shared" si="3"/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</row>
    <row r="38" spans="1:13" ht="33.75" x14ac:dyDescent="0.25">
      <c r="A38" s="50"/>
      <c r="B38" s="47"/>
      <c r="C38" s="50"/>
      <c r="D38" s="40" t="s">
        <v>113</v>
      </c>
      <c r="E38" s="13">
        <v>737</v>
      </c>
      <c r="F38" s="13" t="s">
        <v>16</v>
      </c>
      <c r="G38" s="17">
        <f t="shared" si="3"/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</row>
    <row r="39" spans="1:13" x14ac:dyDescent="0.25">
      <c r="A39" s="48">
        <v>14</v>
      </c>
      <c r="B39" s="45" t="s">
        <v>38</v>
      </c>
      <c r="C39" s="48" t="s">
        <v>107</v>
      </c>
      <c r="D39" s="35" t="s">
        <v>22</v>
      </c>
      <c r="E39" s="13">
        <v>737</v>
      </c>
      <c r="F39" s="13" t="s">
        <v>16</v>
      </c>
      <c r="G39" s="17">
        <f t="shared" si="3"/>
        <v>0</v>
      </c>
      <c r="H39" s="18">
        <f t="shared" ref="H39:J39" si="29">H40+H41+H42</f>
        <v>0</v>
      </c>
      <c r="I39" s="18">
        <f t="shared" si="29"/>
        <v>0</v>
      </c>
      <c r="J39" s="18">
        <f t="shared" si="29"/>
        <v>0</v>
      </c>
      <c r="K39" s="18">
        <f t="shared" ref="K39:M39" si="30">K40+K41+K42</f>
        <v>0</v>
      </c>
      <c r="L39" s="18">
        <f t="shared" si="30"/>
        <v>0</v>
      </c>
      <c r="M39" s="18">
        <f t="shared" si="30"/>
        <v>0</v>
      </c>
    </row>
    <row r="40" spans="1:13" ht="22.5" x14ac:dyDescent="0.25">
      <c r="A40" s="49"/>
      <c r="B40" s="46"/>
      <c r="C40" s="49"/>
      <c r="D40" s="35" t="s">
        <v>23</v>
      </c>
      <c r="E40" s="13">
        <v>737</v>
      </c>
      <c r="F40" s="13" t="s">
        <v>16</v>
      </c>
      <c r="G40" s="17">
        <f t="shared" si="3"/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</row>
    <row r="41" spans="1:13" x14ac:dyDescent="0.25">
      <c r="A41" s="49"/>
      <c r="B41" s="46"/>
      <c r="C41" s="49"/>
      <c r="D41" s="35" t="s">
        <v>21</v>
      </c>
      <c r="E41" s="13">
        <v>737</v>
      </c>
      <c r="F41" s="13" t="s">
        <v>16</v>
      </c>
      <c r="G41" s="17">
        <f t="shared" si="3"/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</row>
    <row r="42" spans="1:13" ht="33.75" x14ac:dyDescent="0.25">
      <c r="A42" s="50"/>
      <c r="B42" s="47"/>
      <c r="C42" s="50"/>
      <c r="D42" s="40" t="s">
        <v>113</v>
      </c>
      <c r="E42" s="13">
        <v>737</v>
      </c>
      <c r="F42" s="13" t="s">
        <v>16</v>
      </c>
      <c r="G42" s="17">
        <f t="shared" si="3"/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</row>
    <row r="43" spans="1:13" x14ac:dyDescent="0.25">
      <c r="A43" s="48">
        <v>15</v>
      </c>
      <c r="B43" s="45" t="s">
        <v>39</v>
      </c>
      <c r="C43" s="48" t="s">
        <v>107</v>
      </c>
      <c r="D43" s="35" t="s">
        <v>22</v>
      </c>
      <c r="E43" s="13">
        <v>737</v>
      </c>
      <c r="F43" s="13" t="s">
        <v>16</v>
      </c>
      <c r="G43" s="17">
        <f t="shared" si="3"/>
        <v>0</v>
      </c>
      <c r="H43" s="18">
        <f t="shared" ref="H43:J43" si="31">H44+H45+H46</f>
        <v>0</v>
      </c>
      <c r="I43" s="18">
        <f t="shared" si="31"/>
        <v>0</v>
      </c>
      <c r="J43" s="18">
        <f t="shared" si="31"/>
        <v>0</v>
      </c>
      <c r="K43" s="18">
        <f t="shared" ref="K43:M43" si="32">K44+K45+K46</f>
        <v>0</v>
      </c>
      <c r="L43" s="18">
        <f t="shared" si="32"/>
        <v>0</v>
      </c>
      <c r="M43" s="18">
        <f t="shared" si="32"/>
        <v>0</v>
      </c>
    </row>
    <row r="44" spans="1:13" ht="22.5" x14ac:dyDescent="0.25">
      <c r="A44" s="49"/>
      <c r="B44" s="46"/>
      <c r="C44" s="49"/>
      <c r="D44" s="35" t="s">
        <v>23</v>
      </c>
      <c r="E44" s="13">
        <v>737</v>
      </c>
      <c r="F44" s="13" t="s">
        <v>16</v>
      </c>
      <c r="G44" s="17">
        <f t="shared" si="3"/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</row>
    <row r="45" spans="1:13" x14ac:dyDescent="0.25">
      <c r="A45" s="49"/>
      <c r="B45" s="46"/>
      <c r="C45" s="49"/>
      <c r="D45" s="35" t="s">
        <v>21</v>
      </c>
      <c r="E45" s="13">
        <v>737</v>
      </c>
      <c r="F45" s="13" t="s">
        <v>16</v>
      </c>
      <c r="G45" s="17">
        <f t="shared" si="3"/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</row>
    <row r="46" spans="1:13" ht="33.75" x14ac:dyDescent="0.25">
      <c r="A46" s="50"/>
      <c r="B46" s="47"/>
      <c r="C46" s="50"/>
      <c r="D46" s="40" t="s">
        <v>113</v>
      </c>
      <c r="E46" s="13">
        <v>737</v>
      </c>
      <c r="F46" s="13" t="s">
        <v>16</v>
      </c>
      <c r="G46" s="17">
        <f t="shared" si="3"/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</row>
    <row r="47" spans="1:13" x14ac:dyDescent="0.25">
      <c r="A47" s="48">
        <v>16</v>
      </c>
      <c r="B47" s="51" t="s">
        <v>122</v>
      </c>
      <c r="C47" s="48" t="s">
        <v>107</v>
      </c>
      <c r="D47" s="35" t="s">
        <v>22</v>
      </c>
      <c r="E47" s="13">
        <v>737</v>
      </c>
      <c r="F47" s="13" t="s">
        <v>16</v>
      </c>
      <c r="G47" s="17">
        <f t="shared" si="3"/>
        <v>0</v>
      </c>
      <c r="H47" s="18">
        <f t="shared" ref="H47:J47" si="33">H48+H49+H50</f>
        <v>0</v>
      </c>
      <c r="I47" s="18">
        <f t="shared" si="33"/>
        <v>0</v>
      </c>
      <c r="J47" s="18">
        <f t="shared" si="33"/>
        <v>0</v>
      </c>
      <c r="K47" s="18">
        <f t="shared" ref="K47:M47" si="34">K48+K49+K50</f>
        <v>0</v>
      </c>
      <c r="L47" s="18">
        <f t="shared" si="34"/>
        <v>0</v>
      </c>
      <c r="M47" s="18">
        <f t="shared" si="34"/>
        <v>0</v>
      </c>
    </row>
    <row r="48" spans="1:13" ht="22.5" x14ac:dyDescent="0.25">
      <c r="A48" s="49"/>
      <c r="B48" s="52"/>
      <c r="C48" s="49"/>
      <c r="D48" s="35" t="s">
        <v>23</v>
      </c>
      <c r="E48" s="13">
        <v>737</v>
      </c>
      <c r="F48" s="13" t="s">
        <v>16</v>
      </c>
      <c r="G48" s="17">
        <f t="shared" si="3"/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</row>
    <row r="49" spans="1:13" x14ac:dyDescent="0.25">
      <c r="A49" s="49"/>
      <c r="B49" s="52"/>
      <c r="C49" s="49"/>
      <c r="D49" s="35" t="s">
        <v>21</v>
      </c>
      <c r="E49" s="13">
        <v>737</v>
      </c>
      <c r="F49" s="13" t="s">
        <v>16</v>
      </c>
      <c r="G49" s="17">
        <f t="shared" si="3"/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</row>
    <row r="50" spans="1:13" ht="33.75" x14ac:dyDescent="0.25">
      <c r="A50" s="50"/>
      <c r="B50" s="53"/>
      <c r="C50" s="50"/>
      <c r="D50" s="40" t="s">
        <v>113</v>
      </c>
      <c r="E50" s="13">
        <v>737</v>
      </c>
      <c r="F50" s="13" t="s">
        <v>16</v>
      </c>
      <c r="G50" s="17">
        <f t="shared" si="3"/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</row>
    <row r="51" spans="1:13" x14ac:dyDescent="0.25">
      <c r="A51" s="48">
        <v>17</v>
      </c>
      <c r="B51" s="45" t="s">
        <v>40</v>
      </c>
      <c r="C51" s="48" t="s">
        <v>107</v>
      </c>
      <c r="D51" s="35" t="s">
        <v>22</v>
      </c>
      <c r="E51" s="13">
        <v>737</v>
      </c>
      <c r="F51" s="13" t="s">
        <v>16</v>
      </c>
      <c r="G51" s="17">
        <f t="shared" si="3"/>
        <v>0</v>
      </c>
      <c r="H51" s="18">
        <f t="shared" ref="H51:J51" si="35">H52+H53+H54</f>
        <v>0</v>
      </c>
      <c r="I51" s="18">
        <f t="shared" si="35"/>
        <v>0</v>
      </c>
      <c r="J51" s="18">
        <f t="shared" si="35"/>
        <v>0</v>
      </c>
      <c r="K51" s="18">
        <f t="shared" ref="K51:M51" si="36">K52+K53+K54</f>
        <v>0</v>
      </c>
      <c r="L51" s="18">
        <f t="shared" si="36"/>
        <v>0</v>
      </c>
      <c r="M51" s="18">
        <f t="shared" si="36"/>
        <v>0</v>
      </c>
    </row>
    <row r="52" spans="1:13" ht="22.5" x14ac:dyDescent="0.25">
      <c r="A52" s="49"/>
      <c r="B52" s="46"/>
      <c r="C52" s="49"/>
      <c r="D52" s="35" t="s">
        <v>23</v>
      </c>
      <c r="E52" s="13">
        <v>737</v>
      </c>
      <c r="F52" s="13" t="s">
        <v>16</v>
      </c>
      <c r="G52" s="17">
        <f t="shared" si="3"/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</row>
    <row r="53" spans="1:13" x14ac:dyDescent="0.25">
      <c r="A53" s="49"/>
      <c r="B53" s="46"/>
      <c r="C53" s="49"/>
      <c r="D53" s="35" t="s">
        <v>21</v>
      </c>
      <c r="E53" s="13">
        <v>737</v>
      </c>
      <c r="F53" s="13" t="s">
        <v>16</v>
      </c>
      <c r="G53" s="17">
        <f t="shared" si="3"/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</row>
    <row r="54" spans="1:13" ht="33.75" x14ac:dyDescent="0.25">
      <c r="A54" s="50"/>
      <c r="B54" s="47"/>
      <c r="C54" s="50"/>
      <c r="D54" s="35" t="s">
        <v>113</v>
      </c>
      <c r="E54" s="13">
        <v>737</v>
      </c>
      <c r="F54" s="13" t="s">
        <v>16</v>
      </c>
      <c r="G54" s="17">
        <f t="shared" si="3"/>
        <v>0</v>
      </c>
      <c r="H54" s="19">
        <v>0</v>
      </c>
      <c r="I54" s="19">
        <v>0</v>
      </c>
      <c r="J54" s="18">
        <v>0</v>
      </c>
      <c r="K54" s="19">
        <v>0</v>
      </c>
      <c r="L54" s="19">
        <v>0</v>
      </c>
      <c r="M54" s="18">
        <v>0</v>
      </c>
    </row>
    <row r="55" spans="1:13" s="14" customFormat="1" x14ac:dyDescent="0.25">
      <c r="A55" s="35">
        <v>18</v>
      </c>
      <c r="B55" s="25" t="s">
        <v>12</v>
      </c>
      <c r="C55" s="35"/>
      <c r="D55" s="35"/>
      <c r="E55" s="13" t="s">
        <v>16</v>
      </c>
      <c r="F55" s="13" t="s">
        <v>16</v>
      </c>
      <c r="G55" s="17">
        <f t="shared" si="3"/>
        <v>293490458.06999999</v>
      </c>
      <c r="H55" s="17">
        <f t="shared" ref="H55:J55" si="37">H18+H21+H26+H19+H30+H31+H35+H39+H43+H47+H51</f>
        <v>109618232</v>
      </c>
      <c r="I55" s="17">
        <f t="shared" si="37"/>
        <v>130909124.28</v>
      </c>
      <c r="J55" s="17">
        <f t="shared" si="37"/>
        <v>23509115.359999999</v>
      </c>
      <c r="K55" s="17">
        <f t="shared" ref="K55:M55" si="38">K18+K21+K26+K19+K30+K31+K35+K39+K43+K47+K51</f>
        <v>15282042.43</v>
      </c>
      <c r="L55" s="17">
        <f t="shared" si="38"/>
        <v>7085972</v>
      </c>
      <c r="M55" s="17">
        <f t="shared" si="38"/>
        <v>7085972</v>
      </c>
    </row>
    <row r="56" spans="1:13" x14ac:dyDescent="0.25">
      <c r="A56" s="4"/>
      <c r="B56" s="33"/>
      <c r="C56" s="27"/>
      <c r="D56" s="5"/>
      <c r="E56" s="9"/>
      <c r="F56" s="9"/>
      <c r="G56" s="16"/>
      <c r="H56" s="16"/>
      <c r="I56" s="16"/>
      <c r="J56" s="16"/>
    </row>
    <row r="57" spans="1:13" x14ac:dyDescent="0.25">
      <c r="A57" s="4"/>
      <c r="B57" s="33" t="s">
        <v>41</v>
      </c>
      <c r="C57" s="27"/>
      <c r="D57" s="5"/>
      <c r="E57" s="9"/>
      <c r="F57" s="9"/>
      <c r="G57" s="7"/>
      <c r="H57" s="7"/>
      <c r="I57" s="7"/>
      <c r="J57" s="7"/>
    </row>
    <row r="58" spans="1:13" x14ac:dyDescent="0.25">
      <c r="A58" s="4"/>
      <c r="B58" s="33" t="s">
        <v>5</v>
      </c>
      <c r="C58" s="27"/>
      <c r="D58" s="5"/>
      <c r="E58" s="9"/>
      <c r="F58" s="9"/>
      <c r="G58" s="7"/>
      <c r="H58" s="7"/>
      <c r="I58" s="7"/>
      <c r="J58" s="7"/>
    </row>
    <row r="59" spans="1:13" x14ac:dyDescent="0.25">
      <c r="B59" s="37"/>
      <c r="C59" s="6"/>
      <c r="G59" s="7"/>
      <c r="H59" s="7"/>
      <c r="I59" s="7"/>
      <c r="J59" s="7"/>
    </row>
    <row r="60" spans="1:13" x14ac:dyDescent="0.25">
      <c r="G60" s="7"/>
      <c r="H60" s="7"/>
      <c r="I60" s="7"/>
      <c r="J60" s="7"/>
    </row>
    <row r="62" spans="1:13" x14ac:dyDescent="0.25">
      <c r="B62" s="38"/>
      <c r="C62" s="3"/>
      <c r="D62" s="3"/>
      <c r="E62" s="1"/>
      <c r="F62" s="1"/>
      <c r="G62" s="7"/>
      <c r="H62" s="7"/>
      <c r="I62" s="7"/>
      <c r="J62" s="7"/>
    </row>
    <row r="63" spans="1:13" x14ac:dyDescent="0.25">
      <c r="B63" s="38"/>
      <c r="C63" s="3"/>
      <c r="D63" s="3"/>
      <c r="E63" s="1"/>
      <c r="F63" s="1"/>
      <c r="G63" s="7"/>
      <c r="H63" s="7"/>
      <c r="I63" s="7"/>
      <c r="J63" s="7"/>
    </row>
    <row r="64" spans="1:13" x14ac:dyDescent="0.25">
      <c r="B64" s="38"/>
      <c r="C64" s="3"/>
      <c r="D64" s="3"/>
      <c r="E64" s="1"/>
      <c r="F64" s="1"/>
      <c r="G64" s="7"/>
      <c r="H64" s="7"/>
      <c r="I64" s="7"/>
      <c r="J64" s="7"/>
    </row>
    <row r="65" spans="2:10" x14ac:dyDescent="0.25">
      <c r="B65" s="38"/>
      <c r="C65" s="3"/>
      <c r="D65" s="3"/>
      <c r="E65" s="1"/>
      <c r="F65" s="1"/>
      <c r="G65" s="7"/>
      <c r="H65" s="7"/>
      <c r="I65" s="7"/>
      <c r="J65" s="7"/>
    </row>
    <row r="66" spans="2:10" x14ac:dyDescent="0.25">
      <c r="B66" s="38"/>
      <c r="C66" s="3"/>
      <c r="D66" s="3"/>
      <c r="E66" s="1"/>
      <c r="F66" s="1"/>
      <c r="G66" s="7"/>
      <c r="H66" s="7"/>
      <c r="I66" s="7"/>
      <c r="J66" s="7"/>
    </row>
    <row r="67" spans="2:10" x14ac:dyDescent="0.25">
      <c r="B67" s="38"/>
      <c r="C67" s="3"/>
      <c r="D67" s="3"/>
      <c r="E67" s="1"/>
      <c r="F67" s="1"/>
      <c r="G67" s="7"/>
      <c r="H67" s="7"/>
      <c r="I67" s="7"/>
      <c r="J67" s="7"/>
    </row>
    <row r="68" spans="2:10" x14ac:dyDescent="0.25">
      <c r="B68" s="38"/>
      <c r="C68" s="3"/>
      <c r="D68" s="3"/>
      <c r="E68" s="1"/>
      <c r="F68" s="1"/>
      <c r="G68" s="7"/>
      <c r="H68" s="7"/>
      <c r="I68" s="7"/>
      <c r="J68" s="7"/>
    </row>
    <row r="69" spans="2:10" x14ac:dyDescent="0.25">
      <c r="B69" s="38"/>
      <c r="C69" s="3"/>
      <c r="D69" s="3"/>
      <c r="E69" s="1"/>
      <c r="F69" s="1"/>
      <c r="G69" s="7"/>
      <c r="H69" s="7"/>
      <c r="I69" s="7"/>
      <c r="J69" s="7"/>
    </row>
    <row r="70" spans="2:10" x14ac:dyDescent="0.25">
      <c r="B70" s="38"/>
      <c r="C70" s="3"/>
      <c r="D70" s="3"/>
      <c r="E70" s="1"/>
      <c r="F70" s="1"/>
      <c r="G70" s="7"/>
      <c r="H70" s="7"/>
      <c r="I70" s="7"/>
      <c r="J70" s="7"/>
    </row>
    <row r="71" spans="2:10" x14ac:dyDescent="0.25">
      <c r="B71" s="38"/>
      <c r="C71" s="3"/>
      <c r="D71" s="3"/>
      <c r="E71" s="1"/>
      <c r="F71" s="1"/>
      <c r="G71" s="7"/>
      <c r="H71" s="7"/>
      <c r="I71" s="7"/>
      <c r="J71" s="7"/>
    </row>
    <row r="72" spans="2:10" x14ac:dyDescent="0.25">
      <c r="B72" s="38"/>
      <c r="C72" s="3"/>
      <c r="D72" s="3"/>
      <c r="E72" s="1"/>
      <c r="F72" s="1"/>
      <c r="G72" s="7"/>
      <c r="H72" s="7"/>
      <c r="I72" s="7"/>
      <c r="J72" s="7"/>
    </row>
    <row r="73" spans="2:10" x14ac:dyDescent="0.25">
      <c r="B73" s="38"/>
      <c r="C73" s="3"/>
      <c r="D73" s="3"/>
      <c r="E73" s="1"/>
      <c r="F73" s="1"/>
      <c r="G73" s="7"/>
      <c r="H73" s="7"/>
      <c r="I73" s="7"/>
      <c r="J73" s="7"/>
    </row>
    <row r="74" spans="2:10" x14ac:dyDescent="0.25">
      <c r="B74" s="38"/>
      <c r="C74" s="3"/>
      <c r="D74" s="3"/>
      <c r="E74" s="1"/>
      <c r="F74" s="1"/>
      <c r="G74" s="7"/>
      <c r="H74" s="7"/>
      <c r="I74" s="7"/>
      <c r="J74" s="7"/>
    </row>
    <row r="75" spans="2:10" x14ac:dyDescent="0.25">
      <c r="B75" s="38"/>
      <c r="C75" s="3"/>
      <c r="D75" s="3"/>
      <c r="E75" s="1"/>
      <c r="F75" s="1"/>
      <c r="G75" s="7"/>
      <c r="H75" s="7"/>
      <c r="I75" s="7"/>
      <c r="J75" s="7"/>
    </row>
    <row r="76" spans="2:10" x14ac:dyDescent="0.25">
      <c r="B76" s="38"/>
      <c r="C76" s="3"/>
      <c r="D76" s="3"/>
      <c r="E76" s="1"/>
      <c r="F76" s="1"/>
      <c r="G76" s="7"/>
      <c r="H76" s="7"/>
      <c r="I76" s="7"/>
      <c r="J76" s="7"/>
    </row>
    <row r="77" spans="2:10" x14ac:dyDescent="0.25">
      <c r="B77" s="38"/>
      <c r="C77" s="3"/>
      <c r="D77" s="3"/>
      <c r="E77" s="1"/>
      <c r="F77" s="1"/>
      <c r="G77" s="7"/>
      <c r="H77" s="7"/>
      <c r="I77" s="7"/>
      <c r="J77" s="7"/>
    </row>
    <row r="78" spans="2:10" x14ac:dyDescent="0.25">
      <c r="B78" s="38"/>
      <c r="C78" s="3"/>
      <c r="D78" s="3"/>
      <c r="E78" s="1"/>
      <c r="F78" s="1"/>
      <c r="G78" s="7"/>
      <c r="H78" s="7"/>
      <c r="I78" s="7"/>
      <c r="J78" s="7"/>
    </row>
    <row r="79" spans="2:10" x14ac:dyDescent="0.25">
      <c r="B79" s="38"/>
      <c r="C79" s="3"/>
      <c r="D79" s="3"/>
      <c r="E79" s="1"/>
      <c r="F79" s="1"/>
      <c r="G79" s="7"/>
      <c r="H79" s="7"/>
      <c r="I79" s="7"/>
      <c r="J79" s="7"/>
    </row>
    <row r="80" spans="2:10" x14ac:dyDescent="0.25">
      <c r="B80" s="38"/>
      <c r="C80" s="3"/>
      <c r="D80" s="3"/>
      <c r="E80" s="1"/>
      <c r="F80" s="1"/>
      <c r="G80" s="7"/>
      <c r="H80" s="7"/>
      <c r="I80" s="7"/>
      <c r="J80" s="7"/>
    </row>
    <row r="81" spans="2:10" x14ac:dyDescent="0.25">
      <c r="B81" s="38"/>
      <c r="C81" s="3"/>
      <c r="D81" s="3"/>
      <c r="E81" s="1"/>
      <c r="F81" s="1"/>
      <c r="G81" s="7"/>
      <c r="H81" s="7"/>
      <c r="I81" s="7"/>
      <c r="J81" s="7"/>
    </row>
    <row r="82" spans="2:10" x14ac:dyDescent="0.25">
      <c r="B82" s="38"/>
      <c r="C82" s="3"/>
      <c r="D82" s="3"/>
      <c r="E82" s="1"/>
      <c r="F82" s="1"/>
      <c r="G82" s="7"/>
      <c r="H82" s="7"/>
      <c r="I82" s="7"/>
      <c r="J82" s="7"/>
    </row>
    <row r="83" spans="2:10" x14ac:dyDescent="0.25">
      <c r="B83" s="38"/>
      <c r="C83" s="3"/>
      <c r="D83" s="3"/>
      <c r="E83" s="1"/>
      <c r="F83" s="1"/>
      <c r="G83" s="7"/>
      <c r="H83" s="7"/>
      <c r="I83" s="7"/>
      <c r="J83" s="7"/>
    </row>
    <row r="84" spans="2:10" x14ac:dyDescent="0.25">
      <c r="B84" s="38"/>
      <c r="C84" s="3"/>
      <c r="D84" s="3"/>
      <c r="E84" s="1"/>
      <c r="F84" s="1"/>
      <c r="G84" s="7"/>
      <c r="H84" s="7"/>
      <c r="I84" s="7"/>
      <c r="J84" s="7"/>
    </row>
    <row r="85" spans="2:10" x14ac:dyDescent="0.25">
      <c r="B85" s="38"/>
      <c r="C85" s="3"/>
      <c r="D85" s="3"/>
      <c r="E85" s="1"/>
      <c r="F85" s="1"/>
      <c r="G85" s="7"/>
      <c r="H85" s="7"/>
      <c r="I85" s="7"/>
      <c r="J85" s="7"/>
    </row>
    <row r="86" spans="2:10" x14ac:dyDescent="0.25">
      <c r="B86" s="38"/>
      <c r="C86" s="3"/>
      <c r="D86" s="3"/>
      <c r="E86" s="1"/>
      <c r="F86" s="1"/>
      <c r="G86" s="7"/>
      <c r="H86" s="7"/>
      <c r="I86" s="7"/>
      <c r="J86" s="7"/>
    </row>
    <row r="87" spans="2:10" x14ac:dyDescent="0.25">
      <c r="B87" s="38"/>
      <c r="C87" s="3"/>
      <c r="D87" s="3"/>
      <c r="E87" s="1"/>
      <c r="F87" s="1"/>
      <c r="G87" s="7"/>
      <c r="H87" s="7"/>
      <c r="I87" s="7"/>
      <c r="J87" s="7"/>
    </row>
    <row r="88" spans="2:10" x14ac:dyDescent="0.25">
      <c r="B88" s="38"/>
      <c r="C88" s="3"/>
      <c r="D88" s="3"/>
      <c r="E88" s="1"/>
      <c r="F88" s="1"/>
      <c r="G88" s="7"/>
      <c r="H88" s="7"/>
      <c r="I88" s="7"/>
      <c r="J88" s="7"/>
    </row>
    <row r="89" spans="2:10" x14ac:dyDescent="0.25">
      <c r="B89" s="38"/>
      <c r="C89" s="3"/>
      <c r="D89" s="3"/>
      <c r="E89" s="1"/>
      <c r="F89" s="1"/>
      <c r="G89" s="7"/>
      <c r="H89" s="7"/>
      <c r="I89" s="7"/>
      <c r="J89" s="7"/>
    </row>
    <row r="90" spans="2:10" x14ac:dyDescent="0.25">
      <c r="B90" s="38"/>
      <c r="C90" s="3"/>
      <c r="D90" s="3"/>
      <c r="E90" s="1"/>
      <c r="F90" s="1"/>
      <c r="G90" s="7"/>
      <c r="H90" s="7"/>
      <c r="I90" s="7"/>
      <c r="J90" s="7"/>
    </row>
    <row r="91" spans="2:10" x14ac:dyDescent="0.25">
      <c r="B91" s="38"/>
      <c r="C91" s="3"/>
      <c r="D91" s="3"/>
      <c r="E91" s="1"/>
      <c r="F91" s="1"/>
      <c r="G91" s="7"/>
      <c r="H91" s="7"/>
      <c r="I91" s="7"/>
      <c r="J91" s="7"/>
    </row>
    <row r="92" spans="2:10" x14ac:dyDescent="0.25">
      <c r="B92" s="38"/>
      <c r="C92" s="3"/>
      <c r="D92" s="3"/>
      <c r="E92" s="1"/>
      <c r="F92" s="1"/>
      <c r="G92" s="7"/>
      <c r="H92" s="7"/>
      <c r="I92" s="7"/>
      <c r="J92" s="7"/>
    </row>
    <row r="93" spans="2:10" x14ac:dyDescent="0.25">
      <c r="B93" s="38"/>
      <c r="C93" s="3"/>
      <c r="D93" s="3"/>
      <c r="E93" s="1"/>
      <c r="F93" s="1"/>
      <c r="G93" s="7"/>
      <c r="H93" s="7"/>
      <c r="I93" s="7"/>
      <c r="J93" s="7"/>
    </row>
    <row r="94" spans="2:10" x14ac:dyDescent="0.25">
      <c r="B94" s="38"/>
      <c r="C94" s="3"/>
      <c r="D94" s="3"/>
      <c r="E94" s="1"/>
      <c r="F94" s="1"/>
      <c r="G94" s="7"/>
      <c r="H94" s="7"/>
      <c r="I94" s="7"/>
      <c r="J94" s="7"/>
    </row>
    <row r="95" spans="2:10" x14ac:dyDescent="0.25">
      <c r="B95" s="38"/>
      <c r="C95" s="3"/>
      <c r="D95" s="3"/>
      <c r="E95" s="1"/>
      <c r="F95" s="1"/>
      <c r="G95" s="7"/>
      <c r="H95" s="7"/>
      <c r="I95" s="7"/>
      <c r="J95" s="7"/>
    </row>
    <row r="96" spans="2:10" x14ac:dyDescent="0.25">
      <c r="B96" s="38"/>
      <c r="C96" s="3"/>
      <c r="D96" s="3"/>
      <c r="E96" s="1"/>
      <c r="F96" s="1"/>
      <c r="G96" s="7"/>
      <c r="H96" s="7"/>
      <c r="I96" s="7"/>
      <c r="J96" s="7"/>
    </row>
    <row r="97" spans="2:10" x14ac:dyDescent="0.25">
      <c r="B97" s="38"/>
      <c r="C97" s="3"/>
      <c r="D97" s="3"/>
      <c r="E97" s="1"/>
      <c r="F97" s="1"/>
      <c r="G97" s="7"/>
      <c r="H97" s="7"/>
      <c r="I97" s="7"/>
      <c r="J97" s="7"/>
    </row>
    <row r="98" spans="2:10" x14ac:dyDescent="0.25">
      <c r="B98" s="38"/>
      <c r="C98" s="3"/>
      <c r="D98" s="3"/>
      <c r="E98" s="1"/>
      <c r="F98" s="1"/>
      <c r="G98" s="7"/>
      <c r="H98" s="7"/>
      <c r="I98" s="7"/>
      <c r="J98" s="7"/>
    </row>
    <row r="99" spans="2:10" x14ac:dyDescent="0.25">
      <c r="B99" s="38"/>
      <c r="C99" s="3"/>
      <c r="D99" s="3"/>
      <c r="E99" s="1"/>
      <c r="F99" s="1"/>
      <c r="G99" s="7"/>
      <c r="H99" s="7"/>
      <c r="I99" s="7"/>
      <c r="J99" s="7"/>
    </row>
    <row r="100" spans="2:10" x14ac:dyDescent="0.25">
      <c r="B100" s="38"/>
      <c r="C100" s="3"/>
      <c r="D100" s="3"/>
      <c r="E100" s="1"/>
      <c r="F100" s="1"/>
      <c r="G100" s="7"/>
      <c r="H100" s="7"/>
      <c r="I100" s="7"/>
      <c r="J100" s="7"/>
    </row>
    <row r="101" spans="2:10" x14ac:dyDescent="0.25">
      <c r="B101" s="38"/>
      <c r="C101" s="3"/>
      <c r="D101" s="3"/>
      <c r="E101" s="1"/>
      <c r="F101" s="1"/>
      <c r="G101" s="7"/>
      <c r="H101" s="7"/>
      <c r="I101" s="7"/>
      <c r="J101" s="7"/>
    </row>
    <row r="102" spans="2:10" x14ac:dyDescent="0.25">
      <c r="B102" s="38"/>
      <c r="C102" s="3"/>
      <c r="D102" s="3"/>
      <c r="E102" s="1"/>
      <c r="F102" s="1"/>
      <c r="G102" s="7"/>
      <c r="H102" s="7"/>
      <c r="I102" s="7"/>
      <c r="J102" s="7"/>
    </row>
    <row r="103" spans="2:10" x14ac:dyDescent="0.25">
      <c r="B103" s="38"/>
      <c r="C103" s="3"/>
      <c r="D103" s="3"/>
      <c r="E103" s="1"/>
      <c r="F103" s="1"/>
      <c r="G103" s="7"/>
      <c r="H103" s="7"/>
      <c r="I103" s="7"/>
      <c r="J103" s="7"/>
    </row>
    <row r="104" spans="2:10" x14ac:dyDescent="0.25">
      <c r="B104" s="38"/>
      <c r="C104" s="3"/>
      <c r="D104" s="3"/>
      <c r="E104" s="1"/>
      <c r="F104" s="1"/>
      <c r="G104" s="7"/>
      <c r="H104" s="7"/>
      <c r="I104" s="7"/>
      <c r="J104" s="7"/>
    </row>
    <row r="105" spans="2:10" x14ac:dyDescent="0.25">
      <c r="B105" s="38"/>
      <c r="C105" s="3"/>
      <c r="D105" s="3"/>
      <c r="E105" s="1"/>
      <c r="F105" s="1"/>
      <c r="G105" s="7"/>
      <c r="H105" s="7"/>
      <c r="I105" s="7"/>
      <c r="J105" s="7"/>
    </row>
    <row r="106" spans="2:10" x14ac:dyDescent="0.25">
      <c r="B106" s="38"/>
      <c r="C106" s="3"/>
      <c r="D106" s="3"/>
      <c r="E106" s="1"/>
      <c r="F106" s="1"/>
      <c r="G106" s="7"/>
      <c r="H106" s="7"/>
      <c r="I106" s="7"/>
      <c r="J106" s="7"/>
    </row>
    <row r="107" spans="2:10" x14ac:dyDescent="0.25">
      <c r="B107" s="38"/>
      <c r="C107" s="3"/>
      <c r="D107" s="3"/>
      <c r="E107" s="1"/>
      <c r="F107" s="1"/>
      <c r="G107" s="7"/>
      <c r="H107" s="7"/>
      <c r="I107" s="7"/>
      <c r="J107" s="7"/>
    </row>
    <row r="108" spans="2:10" x14ac:dyDescent="0.25">
      <c r="B108" s="38"/>
      <c r="C108" s="3"/>
      <c r="D108" s="3"/>
      <c r="E108" s="1"/>
      <c r="F108" s="1"/>
      <c r="G108" s="7"/>
      <c r="H108" s="7"/>
      <c r="I108" s="7"/>
      <c r="J108" s="7"/>
    </row>
    <row r="109" spans="2:10" x14ac:dyDescent="0.25">
      <c r="B109" s="38"/>
      <c r="C109" s="3"/>
      <c r="D109" s="3"/>
      <c r="E109" s="1"/>
      <c r="F109" s="1"/>
      <c r="G109" s="7"/>
      <c r="H109" s="7"/>
      <c r="I109" s="7"/>
      <c r="J109" s="7"/>
    </row>
    <row r="110" spans="2:10" x14ac:dyDescent="0.25">
      <c r="B110" s="38"/>
      <c r="C110" s="3"/>
      <c r="D110" s="3"/>
      <c r="E110" s="1"/>
      <c r="F110" s="1"/>
      <c r="G110" s="7"/>
      <c r="H110" s="7"/>
      <c r="I110" s="7"/>
      <c r="J110" s="7"/>
    </row>
    <row r="111" spans="2:10" x14ac:dyDescent="0.25">
      <c r="B111" s="38"/>
      <c r="C111" s="3"/>
      <c r="D111" s="3"/>
      <c r="E111" s="1"/>
      <c r="F111" s="1"/>
      <c r="G111" s="7"/>
      <c r="H111" s="7"/>
      <c r="I111" s="7"/>
      <c r="J111" s="7"/>
    </row>
    <row r="112" spans="2:10" x14ac:dyDescent="0.25">
      <c r="B112" s="38"/>
      <c r="C112" s="3"/>
      <c r="D112" s="3"/>
      <c r="E112" s="1"/>
      <c r="F112" s="1"/>
      <c r="G112" s="7"/>
      <c r="H112" s="7"/>
      <c r="I112" s="7"/>
      <c r="J112" s="7"/>
    </row>
    <row r="113" spans="2:10" x14ac:dyDescent="0.25">
      <c r="B113" s="38"/>
      <c r="C113" s="3"/>
      <c r="D113" s="3"/>
      <c r="E113" s="1"/>
      <c r="F113" s="1"/>
      <c r="G113" s="7"/>
      <c r="H113" s="7"/>
      <c r="I113" s="7"/>
      <c r="J113" s="7"/>
    </row>
    <row r="114" spans="2:10" x14ac:dyDescent="0.25">
      <c r="B114" s="38"/>
      <c r="C114" s="3"/>
      <c r="D114" s="3"/>
      <c r="E114" s="1"/>
      <c r="F114" s="1"/>
      <c r="G114" s="7"/>
      <c r="H114" s="7"/>
      <c r="I114" s="7"/>
      <c r="J114" s="7"/>
    </row>
    <row r="115" spans="2:10" x14ac:dyDescent="0.25">
      <c r="B115" s="38"/>
      <c r="C115" s="3"/>
      <c r="D115" s="3"/>
      <c r="E115" s="1"/>
      <c r="F115" s="1"/>
      <c r="G115" s="7"/>
      <c r="H115" s="7"/>
      <c r="I115" s="7"/>
      <c r="J115" s="7"/>
    </row>
    <row r="116" spans="2:10" x14ac:dyDescent="0.25">
      <c r="B116" s="38"/>
      <c r="C116" s="3"/>
      <c r="D116" s="3"/>
      <c r="E116" s="1"/>
      <c r="F116" s="1"/>
      <c r="G116" s="7"/>
      <c r="H116" s="7"/>
      <c r="I116" s="7"/>
      <c r="J116" s="7"/>
    </row>
    <row r="117" spans="2:10" x14ac:dyDescent="0.25">
      <c r="B117" s="38"/>
      <c r="C117" s="3"/>
      <c r="D117" s="3"/>
      <c r="E117" s="1"/>
      <c r="F117" s="1"/>
      <c r="G117" s="7"/>
      <c r="H117" s="7"/>
      <c r="I117" s="7"/>
      <c r="J117" s="7"/>
    </row>
    <row r="118" spans="2:10" x14ac:dyDescent="0.25">
      <c r="B118" s="38"/>
      <c r="C118" s="3"/>
      <c r="D118" s="3"/>
      <c r="E118" s="1"/>
      <c r="F118" s="1"/>
      <c r="G118" s="7"/>
      <c r="H118" s="7"/>
      <c r="I118" s="7"/>
      <c r="J118" s="7"/>
    </row>
    <row r="119" spans="2:10" x14ac:dyDescent="0.25">
      <c r="B119" s="38"/>
      <c r="C119" s="3"/>
      <c r="D119" s="3"/>
      <c r="E119" s="1"/>
      <c r="F119" s="1"/>
      <c r="G119" s="7"/>
      <c r="H119" s="7"/>
      <c r="I119" s="7"/>
      <c r="J119" s="7"/>
    </row>
    <row r="120" spans="2:10" x14ac:dyDescent="0.25">
      <c r="B120" s="38"/>
      <c r="C120" s="3"/>
      <c r="D120" s="3"/>
      <c r="E120" s="1"/>
      <c r="F120" s="1"/>
      <c r="G120" s="7"/>
      <c r="H120" s="7"/>
      <c r="I120" s="7"/>
      <c r="J120" s="7"/>
    </row>
    <row r="121" spans="2:10" x14ac:dyDescent="0.25">
      <c r="B121" s="38"/>
      <c r="C121" s="3"/>
      <c r="D121" s="3"/>
      <c r="E121" s="1"/>
      <c r="F121" s="1"/>
      <c r="G121" s="7"/>
      <c r="H121" s="7"/>
      <c r="I121" s="7"/>
      <c r="J121" s="7"/>
    </row>
    <row r="122" spans="2:10" x14ac:dyDescent="0.25">
      <c r="B122" s="38"/>
      <c r="C122" s="3"/>
      <c r="D122" s="3"/>
      <c r="E122" s="1"/>
      <c r="F122" s="1"/>
      <c r="G122" s="7"/>
      <c r="H122" s="7"/>
      <c r="I122" s="7"/>
      <c r="J122" s="7"/>
    </row>
    <row r="123" spans="2:10" x14ac:dyDescent="0.25">
      <c r="B123" s="38"/>
      <c r="C123" s="3"/>
      <c r="D123" s="3"/>
      <c r="E123" s="1"/>
      <c r="F123" s="1"/>
      <c r="G123" s="7"/>
      <c r="H123" s="7"/>
      <c r="I123" s="7"/>
      <c r="J123" s="7"/>
    </row>
    <row r="124" spans="2:10" x14ac:dyDescent="0.25">
      <c r="B124" s="38"/>
      <c r="C124" s="3"/>
      <c r="D124" s="3"/>
      <c r="E124" s="1"/>
      <c r="F124" s="1"/>
      <c r="G124" s="7"/>
      <c r="H124" s="7"/>
      <c r="I124" s="7"/>
      <c r="J124" s="7"/>
    </row>
    <row r="125" spans="2:10" x14ac:dyDescent="0.25">
      <c r="B125" s="38"/>
      <c r="C125" s="3"/>
      <c r="D125" s="3"/>
      <c r="E125" s="1"/>
      <c r="F125" s="1"/>
      <c r="G125" s="7"/>
      <c r="H125" s="7"/>
      <c r="I125" s="7"/>
      <c r="J125" s="7"/>
    </row>
    <row r="126" spans="2:10" x14ac:dyDescent="0.25">
      <c r="B126" s="38"/>
      <c r="C126" s="3"/>
      <c r="D126" s="3"/>
      <c r="E126" s="1"/>
      <c r="F126" s="1"/>
      <c r="G126" s="7"/>
      <c r="H126" s="7"/>
      <c r="I126" s="7"/>
      <c r="J126" s="7"/>
    </row>
    <row r="127" spans="2:10" x14ac:dyDescent="0.25">
      <c r="B127" s="38"/>
      <c r="C127" s="3"/>
      <c r="D127" s="3"/>
      <c r="E127" s="1"/>
      <c r="F127" s="1"/>
      <c r="G127" s="7"/>
      <c r="H127" s="7"/>
      <c r="I127" s="7"/>
      <c r="J127" s="7"/>
    </row>
    <row r="128" spans="2:10" x14ac:dyDescent="0.25">
      <c r="B128" s="38"/>
      <c r="C128" s="3"/>
      <c r="D128" s="3"/>
      <c r="E128" s="1"/>
      <c r="F128" s="1"/>
      <c r="G128" s="7"/>
      <c r="H128" s="7"/>
      <c r="I128" s="7"/>
      <c r="J128" s="7"/>
    </row>
    <row r="129" spans="2:10" x14ac:dyDescent="0.25">
      <c r="B129" s="38"/>
      <c r="C129" s="3"/>
      <c r="D129" s="3"/>
      <c r="E129" s="1"/>
      <c r="F129" s="1"/>
      <c r="G129" s="7"/>
      <c r="H129" s="7"/>
      <c r="I129" s="7"/>
      <c r="J129" s="7"/>
    </row>
    <row r="130" spans="2:10" x14ac:dyDescent="0.25">
      <c r="B130" s="38"/>
      <c r="C130" s="3"/>
      <c r="D130" s="3"/>
      <c r="E130" s="1"/>
      <c r="F130" s="1"/>
      <c r="G130" s="7"/>
      <c r="H130" s="7"/>
      <c r="I130" s="7"/>
      <c r="J130" s="7"/>
    </row>
    <row r="131" spans="2:10" x14ac:dyDescent="0.25">
      <c r="B131" s="38"/>
      <c r="C131" s="3"/>
      <c r="D131" s="3"/>
      <c r="E131" s="1"/>
      <c r="F131" s="1"/>
      <c r="G131" s="7"/>
      <c r="H131" s="7"/>
      <c r="I131" s="7"/>
      <c r="J131" s="7"/>
    </row>
    <row r="132" spans="2:10" x14ac:dyDescent="0.25">
      <c r="B132" s="38"/>
      <c r="C132" s="3"/>
      <c r="D132" s="3"/>
      <c r="E132" s="1"/>
      <c r="F132" s="1"/>
      <c r="G132" s="7"/>
      <c r="H132" s="7"/>
      <c r="I132" s="7"/>
      <c r="J132" s="7"/>
    </row>
    <row r="133" spans="2:10" x14ac:dyDescent="0.25">
      <c r="B133" s="38"/>
      <c r="C133" s="3"/>
      <c r="D133" s="3"/>
      <c r="E133" s="1"/>
      <c r="F133" s="1"/>
      <c r="G133" s="7"/>
      <c r="H133" s="7"/>
      <c r="I133" s="7"/>
      <c r="J133" s="7"/>
    </row>
    <row r="134" spans="2:10" x14ac:dyDescent="0.25">
      <c r="B134" s="38"/>
      <c r="C134" s="3"/>
      <c r="D134" s="3"/>
      <c r="E134" s="1"/>
      <c r="F134" s="1"/>
      <c r="G134" s="7"/>
      <c r="H134" s="7"/>
      <c r="I134" s="7"/>
      <c r="J134" s="7"/>
    </row>
    <row r="135" spans="2:10" x14ac:dyDescent="0.25">
      <c r="B135" s="38"/>
      <c r="C135" s="3"/>
      <c r="D135" s="3"/>
      <c r="E135" s="1"/>
      <c r="F135" s="1"/>
      <c r="G135" s="7"/>
      <c r="H135" s="7"/>
      <c r="I135" s="7"/>
      <c r="J135" s="7"/>
    </row>
    <row r="136" spans="2:10" x14ac:dyDescent="0.25">
      <c r="B136" s="38"/>
      <c r="C136" s="3"/>
      <c r="D136" s="3"/>
      <c r="E136" s="1"/>
      <c r="F136" s="1"/>
      <c r="G136" s="7"/>
      <c r="H136" s="7"/>
      <c r="I136" s="7"/>
      <c r="J136" s="7"/>
    </row>
    <row r="137" spans="2:10" x14ac:dyDescent="0.25">
      <c r="B137" s="38"/>
      <c r="C137" s="3"/>
      <c r="D137" s="3"/>
      <c r="E137" s="1"/>
      <c r="F137" s="1"/>
      <c r="G137" s="7"/>
      <c r="H137" s="7"/>
      <c r="I137" s="7"/>
      <c r="J137" s="7"/>
    </row>
    <row r="138" spans="2:10" x14ac:dyDescent="0.25">
      <c r="B138" s="38"/>
      <c r="C138" s="3"/>
      <c r="D138" s="3"/>
      <c r="E138" s="1"/>
      <c r="F138" s="1"/>
      <c r="G138" s="7"/>
      <c r="H138" s="7"/>
      <c r="I138" s="7"/>
      <c r="J138" s="7"/>
    </row>
    <row r="139" spans="2:10" x14ac:dyDescent="0.25">
      <c r="B139" s="38"/>
      <c r="C139" s="3"/>
      <c r="D139" s="3"/>
      <c r="E139" s="1"/>
      <c r="F139" s="1"/>
      <c r="G139" s="7"/>
      <c r="H139" s="7"/>
      <c r="I139" s="7"/>
      <c r="J139" s="7"/>
    </row>
    <row r="140" spans="2:10" x14ac:dyDescent="0.25">
      <c r="B140" s="38"/>
      <c r="C140" s="3"/>
      <c r="D140" s="3"/>
      <c r="E140" s="1"/>
      <c r="F140" s="1"/>
      <c r="G140" s="7"/>
      <c r="H140" s="7"/>
      <c r="I140" s="7"/>
      <c r="J140" s="7"/>
    </row>
    <row r="141" spans="2:10" x14ac:dyDescent="0.25">
      <c r="B141" s="38"/>
      <c r="C141" s="3"/>
      <c r="D141" s="3"/>
      <c r="E141" s="1"/>
      <c r="F141" s="1"/>
      <c r="G141" s="7"/>
      <c r="H141" s="7"/>
      <c r="I141" s="7"/>
      <c r="J141" s="7"/>
    </row>
    <row r="142" spans="2:10" x14ac:dyDescent="0.25">
      <c r="B142" s="38"/>
      <c r="C142" s="3"/>
      <c r="D142" s="3"/>
      <c r="E142" s="1"/>
      <c r="F142" s="1"/>
      <c r="G142" s="7"/>
      <c r="H142" s="7"/>
      <c r="I142" s="7"/>
      <c r="J142" s="7"/>
    </row>
    <row r="143" spans="2:10" x14ac:dyDescent="0.25">
      <c r="B143" s="38"/>
      <c r="C143" s="3"/>
      <c r="D143" s="3"/>
      <c r="E143" s="1"/>
      <c r="F143" s="1"/>
      <c r="G143" s="7"/>
      <c r="H143" s="7"/>
      <c r="I143" s="7"/>
      <c r="J143" s="7"/>
    </row>
    <row r="144" spans="2:10" x14ac:dyDescent="0.25">
      <c r="B144" s="38"/>
      <c r="C144" s="3"/>
      <c r="D144" s="3"/>
      <c r="E144" s="1"/>
      <c r="F144" s="1"/>
      <c r="G144" s="7"/>
      <c r="H144" s="7"/>
      <c r="I144" s="7"/>
      <c r="J144" s="7"/>
    </row>
    <row r="145" spans="2:10" x14ac:dyDescent="0.25">
      <c r="B145" s="38"/>
      <c r="C145" s="3"/>
      <c r="D145" s="3"/>
      <c r="E145" s="1"/>
      <c r="F145" s="1"/>
      <c r="G145" s="7"/>
      <c r="H145" s="7"/>
      <c r="I145" s="7"/>
      <c r="J145" s="7"/>
    </row>
    <row r="146" spans="2:10" x14ac:dyDescent="0.25">
      <c r="B146" s="38"/>
      <c r="C146" s="3"/>
      <c r="D146" s="3"/>
      <c r="E146" s="1"/>
      <c r="F146" s="1"/>
      <c r="G146" s="7"/>
      <c r="H146" s="7"/>
      <c r="I146" s="7"/>
      <c r="J146" s="7"/>
    </row>
    <row r="147" spans="2:10" x14ac:dyDescent="0.25">
      <c r="B147" s="38"/>
      <c r="C147" s="3"/>
      <c r="D147" s="3"/>
      <c r="E147" s="1"/>
      <c r="F147" s="1"/>
      <c r="G147" s="7"/>
      <c r="H147" s="7"/>
      <c r="I147" s="7"/>
      <c r="J147" s="7"/>
    </row>
    <row r="148" spans="2:10" x14ac:dyDescent="0.25">
      <c r="B148" s="38"/>
      <c r="C148" s="3"/>
      <c r="D148" s="3"/>
      <c r="E148" s="1"/>
      <c r="F148" s="1"/>
      <c r="G148" s="7"/>
      <c r="H148" s="7"/>
      <c r="I148" s="7"/>
      <c r="J148" s="7"/>
    </row>
    <row r="149" spans="2:10" x14ac:dyDescent="0.25">
      <c r="B149" s="38"/>
      <c r="C149" s="3"/>
      <c r="D149" s="3"/>
      <c r="E149" s="1"/>
      <c r="F149" s="1"/>
      <c r="G149" s="7"/>
      <c r="H149" s="7"/>
      <c r="I149" s="7"/>
      <c r="J149" s="7"/>
    </row>
    <row r="150" spans="2:10" x14ac:dyDescent="0.25">
      <c r="B150" s="38"/>
      <c r="C150" s="3"/>
      <c r="D150" s="3"/>
      <c r="E150" s="1"/>
      <c r="F150" s="1"/>
      <c r="G150" s="7"/>
      <c r="H150" s="7"/>
      <c r="I150" s="7"/>
      <c r="J150" s="7"/>
    </row>
    <row r="151" spans="2:10" x14ac:dyDescent="0.25">
      <c r="B151" s="38"/>
      <c r="C151" s="3"/>
      <c r="D151" s="3"/>
      <c r="E151" s="1"/>
      <c r="F151" s="1"/>
      <c r="G151" s="7"/>
      <c r="H151" s="7"/>
      <c r="I151" s="7"/>
      <c r="J151" s="7"/>
    </row>
    <row r="152" spans="2:10" x14ac:dyDescent="0.25">
      <c r="B152" s="38"/>
      <c r="C152" s="3"/>
      <c r="D152" s="3"/>
      <c r="E152" s="1"/>
      <c r="F152" s="1"/>
      <c r="G152" s="7"/>
      <c r="H152" s="7"/>
      <c r="I152" s="7"/>
      <c r="J152" s="7"/>
    </row>
    <row r="153" spans="2:10" x14ac:dyDescent="0.25">
      <c r="B153" s="38"/>
      <c r="C153" s="3"/>
      <c r="D153" s="3"/>
      <c r="E153" s="1"/>
      <c r="F153" s="1"/>
      <c r="G153" s="7"/>
      <c r="H153" s="7"/>
      <c r="I153" s="7"/>
      <c r="J153" s="7"/>
    </row>
    <row r="154" spans="2:10" x14ac:dyDescent="0.25">
      <c r="B154" s="38"/>
      <c r="C154" s="3"/>
      <c r="D154" s="3"/>
      <c r="E154" s="1"/>
      <c r="F154" s="1"/>
      <c r="G154" s="7"/>
      <c r="H154" s="7"/>
      <c r="I154" s="7"/>
      <c r="J154" s="7"/>
    </row>
    <row r="155" spans="2:10" x14ac:dyDescent="0.25">
      <c r="B155" s="38"/>
      <c r="C155" s="3"/>
      <c r="D155" s="3"/>
      <c r="E155" s="1"/>
      <c r="F155" s="1"/>
      <c r="G155" s="7"/>
      <c r="H155" s="7"/>
      <c r="I155" s="7"/>
      <c r="J155" s="7"/>
    </row>
    <row r="156" spans="2:10" x14ac:dyDescent="0.25">
      <c r="B156" s="38"/>
      <c r="C156" s="3"/>
      <c r="D156" s="3"/>
      <c r="E156" s="1"/>
      <c r="F156" s="1"/>
      <c r="G156" s="7"/>
      <c r="H156" s="7"/>
      <c r="I156" s="7"/>
      <c r="J156" s="7"/>
    </row>
    <row r="157" spans="2:10" x14ac:dyDescent="0.25">
      <c r="B157" s="38"/>
      <c r="C157" s="3"/>
      <c r="D157" s="3"/>
      <c r="E157" s="1"/>
      <c r="F157" s="1"/>
      <c r="G157" s="7"/>
      <c r="H157" s="7"/>
      <c r="I157" s="7"/>
      <c r="J157" s="7"/>
    </row>
    <row r="158" spans="2:10" x14ac:dyDescent="0.25">
      <c r="B158" s="38"/>
      <c r="C158" s="3"/>
      <c r="D158" s="3"/>
      <c r="E158" s="1"/>
      <c r="F158" s="1"/>
      <c r="G158" s="7"/>
      <c r="H158" s="7"/>
      <c r="I158" s="7"/>
      <c r="J158" s="7"/>
    </row>
    <row r="159" spans="2:10" x14ac:dyDescent="0.25">
      <c r="B159" s="38"/>
      <c r="C159" s="3"/>
      <c r="D159" s="3"/>
      <c r="E159" s="1"/>
      <c r="F159" s="1"/>
      <c r="G159" s="7"/>
      <c r="H159" s="7"/>
      <c r="I159" s="7"/>
      <c r="J159" s="7"/>
    </row>
    <row r="160" spans="2:10" x14ac:dyDescent="0.25">
      <c r="B160" s="38"/>
      <c r="C160" s="3"/>
      <c r="D160" s="3"/>
      <c r="E160" s="1"/>
      <c r="F160" s="1"/>
      <c r="G160" s="7"/>
      <c r="H160" s="7"/>
      <c r="I160" s="7"/>
      <c r="J160" s="7"/>
    </row>
    <row r="161" spans="2:10" x14ac:dyDescent="0.25">
      <c r="B161" s="38"/>
      <c r="C161" s="3"/>
      <c r="D161" s="3"/>
      <c r="E161" s="1"/>
      <c r="F161" s="1"/>
      <c r="G161" s="7"/>
      <c r="H161" s="7"/>
      <c r="I161" s="7"/>
      <c r="J161" s="7"/>
    </row>
    <row r="162" spans="2:10" x14ac:dyDescent="0.25">
      <c r="B162" s="38"/>
      <c r="C162" s="3"/>
      <c r="D162" s="3"/>
      <c r="E162" s="1"/>
      <c r="F162" s="1"/>
      <c r="G162" s="7"/>
      <c r="H162" s="7"/>
      <c r="I162" s="7"/>
      <c r="J162" s="7"/>
    </row>
    <row r="163" spans="2:10" x14ac:dyDescent="0.25">
      <c r="B163" s="38"/>
      <c r="C163" s="3"/>
      <c r="D163" s="3"/>
      <c r="E163" s="1"/>
      <c r="F163" s="1"/>
      <c r="G163" s="7"/>
      <c r="H163" s="7"/>
      <c r="I163" s="7"/>
      <c r="J163" s="7"/>
    </row>
    <row r="164" spans="2:10" x14ac:dyDescent="0.25">
      <c r="B164" s="38"/>
      <c r="C164" s="3"/>
      <c r="D164" s="3"/>
      <c r="E164" s="1"/>
      <c r="F164" s="1"/>
      <c r="G164" s="7"/>
      <c r="H164" s="7"/>
      <c r="I164" s="7"/>
      <c r="J164" s="7"/>
    </row>
    <row r="165" spans="2:10" x14ac:dyDescent="0.25">
      <c r="B165" s="38"/>
      <c r="C165" s="3"/>
      <c r="D165" s="3"/>
      <c r="E165" s="1"/>
      <c r="F165" s="1"/>
      <c r="G165" s="7"/>
      <c r="H165" s="7"/>
      <c r="I165" s="7"/>
      <c r="J165" s="7"/>
    </row>
    <row r="166" spans="2:10" x14ac:dyDescent="0.25">
      <c r="B166" s="38"/>
      <c r="C166" s="3"/>
      <c r="D166" s="3"/>
      <c r="E166" s="1"/>
      <c r="F166" s="1"/>
      <c r="G166" s="7"/>
      <c r="H166" s="7"/>
      <c r="I166" s="7"/>
      <c r="J166" s="7"/>
    </row>
    <row r="167" spans="2:10" x14ac:dyDescent="0.25">
      <c r="B167" s="38"/>
      <c r="C167" s="3"/>
      <c r="D167" s="3"/>
      <c r="E167" s="1"/>
      <c r="F167" s="1"/>
      <c r="G167" s="7"/>
      <c r="H167" s="7"/>
      <c r="I167" s="7"/>
      <c r="J167" s="7"/>
    </row>
    <row r="168" spans="2:10" x14ac:dyDescent="0.25">
      <c r="B168" s="38"/>
      <c r="C168" s="3"/>
      <c r="D168" s="3"/>
      <c r="E168" s="1"/>
      <c r="F168" s="1"/>
      <c r="G168" s="7"/>
      <c r="H168" s="7"/>
      <c r="I168" s="7"/>
      <c r="J168" s="7"/>
    </row>
    <row r="169" spans="2:10" x14ac:dyDescent="0.25">
      <c r="B169" s="38"/>
      <c r="C169" s="3"/>
      <c r="D169" s="3"/>
      <c r="E169" s="1"/>
      <c r="F169" s="1"/>
      <c r="G169" s="7"/>
      <c r="H169" s="7"/>
      <c r="I169" s="7"/>
      <c r="J169" s="7"/>
    </row>
    <row r="170" spans="2:10" x14ac:dyDescent="0.25">
      <c r="B170" s="38"/>
      <c r="C170" s="3"/>
      <c r="D170" s="3"/>
      <c r="E170" s="1"/>
      <c r="F170" s="1"/>
      <c r="G170" s="7"/>
      <c r="H170" s="7"/>
      <c r="I170" s="7"/>
      <c r="J170" s="7"/>
    </row>
    <row r="171" spans="2:10" x14ac:dyDescent="0.25">
      <c r="B171" s="38"/>
      <c r="C171" s="3"/>
      <c r="D171" s="3"/>
      <c r="E171" s="1"/>
      <c r="F171" s="1"/>
      <c r="G171" s="7"/>
      <c r="H171" s="7"/>
      <c r="I171" s="7"/>
      <c r="J171" s="7"/>
    </row>
    <row r="172" spans="2:10" x14ac:dyDescent="0.25">
      <c r="B172" s="38"/>
      <c r="C172" s="3"/>
      <c r="D172" s="3"/>
      <c r="E172" s="1"/>
      <c r="F172" s="1"/>
      <c r="G172" s="7"/>
      <c r="H172" s="7"/>
      <c r="I172" s="7"/>
      <c r="J172" s="7"/>
    </row>
    <row r="173" spans="2:10" x14ac:dyDescent="0.25">
      <c r="B173" s="38"/>
      <c r="C173" s="3"/>
      <c r="D173" s="3"/>
      <c r="E173" s="1"/>
      <c r="F173" s="1"/>
      <c r="G173" s="7"/>
      <c r="H173" s="7"/>
      <c r="I173" s="7"/>
      <c r="J173" s="7"/>
    </row>
    <row r="174" spans="2:10" x14ac:dyDescent="0.25">
      <c r="B174" s="38"/>
      <c r="C174" s="3"/>
      <c r="D174" s="3"/>
      <c r="E174" s="1"/>
      <c r="F174" s="1"/>
      <c r="G174" s="7"/>
      <c r="H174" s="7"/>
      <c r="I174" s="7"/>
      <c r="J174" s="7"/>
    </row>
    <row r="175" spans="2:10" x14ac:dyDescent="0.25">
      <c r="B175" s="38"/>
      <c r="C175" s="3"/>
      <c r="D175" s="3"/>
      <c r="E175" s="1"/>
      <c r="F175" s="1"/>
      <c r="G175" s="7"/>
      <c r="H175" s="7"/>
      <c r="I175" s="7"/>
      <c r="J175" s="7"/>
    </row>
    <row r="176" spans="2:10" x14ac:dyDescent="0.25">
      <c r="B176" s="38"/>
      <c r="C176" s="3"/>
      <c r="D176" s="3"/>
      <c r="E176" s="1"/>
      <c r="F176" s="1"/>
      <c r="G176" s="7"/>
      <c r="H176" s="7"/>
      <c r="I176" s="7"/>
      <c r="J176" s="7"/>
    </row>
    <row r="177" spans="2:10" x14ac:dyDescent="0.25">
      <c r="B177" s="38"/>
      <c r="C177" s="3"/>
      <c r="D177" s="3"/>
      <c r="E177" s="1"/>
      <c r="F177" s="1"/>
      <c r="G177" s="7"/>
      <c r="H177" s="7"/>
      <c r="I177" s="7"/>
      <c r="J177" s="7"/>
    </row>
    <row r="178" spans="2:10" x14ac:dyDescent="0.25">
      <c r="B178" s="38"/>
      <c r="C178" s="3"/>
      <c r="D178" s="3"/>
      <c r="E178" s="1"/>
      <c r="F178" s="1"/>
      <c r="G178" s="7"/>
      <c r="H178" s="7"/>
      <c r="I178" s="7"/>
      <c r="J178" s="7"/>
    </row>
    <row r="179" spans="2:10" x14ac:dyDescent="0.25">
      <c r="B179" s="38"/>
      <c r="C179" s="3"/>
      <c r="D179" s="3"/>
      <c r="E179" s="1"/>
      <c r="F179" s="1"/>
      <c r="G179" s="7"/>
      <c r="H179" s="7"/>
      <c r="I179" s="7"/>
      <c r="J179" s="7"/>
    </row>
    <row r="180" spans="2:10" x14ac:dyDescent="0.25">
      <c r="B180" s="38"/>
      <c r="C180" s="3"/>
      <c r="D180" s="3"/>
      <c r="E180" s="1"/>
      <c r="F180" s="1"/>
      <c r="G180" s="7"/>
      <c r="H180" s="7"/>
      <c r="I180" s="7"/>
      <c r="J180" s="7"/>
    </row>
    <row r="181" spans="2:10" x14ac:dyDescent="0.25">
      <c r="B181" s="38"/>
      <c r="C181" s="3"/>
      <c r="D181" s="3"/>
      <c r="E181" s="1"/>
      <c r="F181" s="1"/>
      <c r="G181" s="7"/>
      <c r="H181" s="7"/>
      <c r="I181" s="7"/>
      <c r="J181" s="7"/>
    </row>
    <row r="182" spans="2:10" x14ac:dyDescent="0.25">
      <c r="B182" s="38"/>
      <c r="C182" s="3"/>
      <c r="D182" s="3"/>
      <c r="E182" s="1"/>
      <c r="F182" s="1"/>
      <c r="G182" s="7"/>
      <c r="H182" s="7"/>
      <c r="I182" s="7"/>
      <c r="J182" s="7"/>
    </row>
    <row r="183" spans="2:10" x14ac:dyDescent="0.25">
      <c r="B183" s="38"/>
      <c r="C183" s="3"/>
      <c r="D183" s="3"/>
      <c r="E183" s="1"/>
      <c r="F183" s="1"/>
      <c r="G183" s="7"/>
      <c r="H183" s="7"/>
      <c r="I183" s="7"/>
      <c r="J183" s="7"/>
    </row>
    <row r="184" spans="2:10" x14ac:dyDescent="0.25">
      <c r="B184" s="38"/>
      <c r="C184" s="3"/>
      <c r="D184" s="3"/>
      <c r="E184" s="1"/>
      <c r="F184" s="1"/>
      <c r="G184" s="7"/>
      <c r="H184" s="7"/>
      <c r="I184" s="7"/>
      <c r="J184" s="7"/>
    </row>
    <row r="185" spans="2:10" x14ac:dyDescent="0.25">
      <c r="B185" s="38"/>
      <c r="C185" s="3"/>
      <c r="D185" s="3"/>
      <c r="E185" s="1"/>
      <c r="F185" s="1"/>
      <c r="G185" s="7"/>
      <c r="H185" s="7"/>
      <c r="I185" s="7"/>
      <c r="J185" s="7"/>
    </row>
    <row r="186" spans="2:10" x14ac:dyDescent="0.25">
      <c r="B186" s="38"/>
      <c r="C186" s="3"/>
      <c r="D186" s="3"/>
      <c r="E186" s="1"/>
      <c r="F186" s="1"/>
      <c r="G186" s="7"/>
      <c r="H186" s="7"/>
      <c r="I186" s="7"/>
      <c r="J186" s="7"/>
    </row>
    <row r="187" spans="2:10" x14ac:dyDescent="0.25">
      <c r="B187" s="38"/>
      <c r="C187" s="3"/>
      <c r="D187" s="3"/>
      <c r="E187" s="1"/>
      <c r="F187" s="1"/>
      <c r="G187" s="7"/>
      <c r="H187" s="7"/>
      <c r="I187" s="7"/>
      <c r="J187" s="7"/>
    </row>
    <row r="188" spans="2:10" x14ac:dyDescent="0.25">
      <c r="B188" s="38"/>
      <c r="C188" s="3"/>
      <c r="D188" s="3"/>
      <c r="E188" s="1"/>
      <c r="F188" s="1"/>
      <c r="G188" s="7"/>
      <c r="H188" s="7"/>
      <c r="I188" s="7"/>
      <c r="J188" s="7"/>
    </row>
    <row r="189" spans="2:10" x14ac:dyDescent="0.25">
      <c r="B189" s="38"/>
      <c r="C189" s="3"/>
      <c r="D189" s="3"/>
      <c r="E189" s="1"/>
      <c r="F189" s="1"/>
      <c r="G189" s="7"/>
      <c r="H189" s="7"/>
      <c r="I189" s="7"/>
      <c r="J189" s="7"/>
    </row>
    <row r="190" spans="2:10" x14ac:dyDescent="0.25">
      <c r="B190" s="38"/>
      <c r="C190" s="3"/>
      <c r="D190" s="3"/>
      <c r="E190" s="1"/>
      <c r="F190" s="1"/>
      <c r="G190" s="7"/>
      <c r="H190" s="7"/>
      <c r="I190" s="7"/>
      <c r="J190" s="7"/>
    </row>
    <row r="191" spans="2:10" x14ac:dyDescent="0.25">
      <c r="B191" s="38"/>
      <c r="C191" s="3"/>
      <c r="D191" s="3"/>
      <c r="E191" s="1"/>
      <c r="F191" s="1"/>
      <c r="G191" s="7"/>
      <c r="H191" s="7"/>
      <c r="I191" s="7"/>
      <c r="J191" s="7"/>
    </row>
    <row r="192" spans="2:10" x14ac:dyDescent="0.25">
      <c r="B192" s="38"/>
      <c r="C192" s="3"/>
      <c r="D192" s="3"/>
      <c r="E192" s="1"/>
      <c r="F192" s="1"/>
      <c r="G192" s="7"/>
      <c r="H192" s="7"/>
      <c r="I192" s="7"/>
      <c r="J192" s="7"/>
    </row>
    <row r="193" spans="2:10" x14ac:dyDescent="0.25">
      <c r="B193" s="38"/>
      <c r="C193" s="3"/>
      <c r="D193" s="3"/>
      <c r="E193" s="1"/>
      <c r="F193" s="1"/>
      <c r="G193" s="7"/>
      <c r="H193" s="7"/>
      <c r="I193" s="7"/>
      <c r="J193" s="7"/>
    </row>
    <row r="194" spans="2:10" x14ac:dyDescent="0.25">
      <c r="B194" s="38"/>
      <c r="C194" s="3"/>
      <c r="D194" s="3"/>
      <c r="E194" s="1"/>
      <c r="F194" s="1"/>
      <c r="G194" s="7"/>
      <c r="H194" s="7"/>
      <c r="I194" s="7"/>
      <c r="J194" s="7"/>
    </row>
    <row r="195" spans="2:10" x14ac:dyDescent="0.25">
      <c r="B195" s="38"/>
      <c r="C195" s="3"/>
      <c r="D195" s="3"/>
      <c r="E195" s="1"/>
      <c r="F195" s="1"/>
      <c r="G195" s="7"/>
      <c r="H195" s="7"/>
      <c r="I195" s="7"/>
      <c r="J195" s="7"/>
    </row>
    <row r="196" spans="2:10" x14ac:dyDescent="0.25">
      <c r="B196" s="38"/>
      <c r="C196" s="3"/>
      <c r="D196" s="3"/>
      <c r="E196" s="1"/>
      <c r="F196" s="1"/>
      <c r="G196" s="7"/>
      <c r="H196" s="7"/>
      <c r="I196" s="7"/>
      <c r="J196" s="7"/>
    </row>
    <row r="197" spans="2:10" x14ac:dyDescent="0.25">
      <c r="B197" s="38"/>
      <c r="C197" s="3"/>
      <c r="D197" s="3"/>
      <c r="E197" s="1"/>
      <c r="F197" s="1"/>
      <c r="G197" s="7"/>
      <c r="H197" s="7"/>
      <c r="I197" s="7"/>
      <c r="J197" s="7"/>
    </row>
    <row r="198" spans="2:10" x14ac:dyDescent="0.25">
      <c r="B198" s="38"/>
      <c r="C198" s="3"/>
      <c r="D198" s="3"/>
      <c r="E198" s="1"/>
      <c r="F198" s="1"/>
      <c r="G198" s="7"/>
      <c r="H198" s="7"/>
      <c r="I198" s="7"/>
      <c r="J198" s="7"/>
    </row>
    <row r="199" spans="2:10" x14ac:dyDescent="0.25">
      <c r="B199" s="38"/>
      <c r="C199" s="3"/>
      <c r="D199" s="3"/>
      <c r="E199" s="1"/>
      <c r="F199" s="1"/>
      <c r="G199" s="7"/>
      <c r="H199" s="7"/>
      <c r="I199" s="7"/>
      <c r="J199" s="7"/>
    </row>
    <row r="200" spans="2:10" x14ac:dyDescent="0.25">
      <c r="B200" s="38"/>
      <c r="C200" s="3"/>
      <c r="D200" s="3"/>
      <c r="E200" s="1"/>
      <c r="F200" s="1"/>
      <c r="G200" s="7"/>
      <c r="H200" s="7"/>
      <c r="I200" s="7"/>
      <c r="J200" s="7"/>
    </row>
    <row r="201" spans="2:10" x14ac:dyDescent="0.25">
      <c r="B201" s="38"/>
      <c r="C201" s="3"/>
      <c r="D201" s="3"/>
      <c r="E201" s="1"/>
      <c r="F201" s="1"/>
      <c r="G201" s="7"/>
      <c r="H201" s="7"/>
      <c r="I201" s="7"/>
      <c r="J201" s="7"/>
    </row>
    <row r="202" spans="2:10" x14ac:dyDescent="0.25">
      <c r="B202" s="38"/>
      <c r="C202" s="3"/>
      <c r="D202" s="3"/>
      <c r="E202" s="1"/>
      <c r="F202" s="1"/>
      <c r="G202" s="7"/>
      <c r="H202" s="7"/>
      <c r="I202" s="7"/>
      <c r="J202" s="7"/>
    </row>
    <row r="203" spans="2:10" x14ac:dyDescent="0.25">
      <c r="B203" s="38"/>
      <c r="C203" s="3"/>
      <c r="D203" s="3"/>
      <c r="E203" s="1"/>
      <c r="F203" s="1"/>
      <c r="G203" s="7"/>
      <c r="H203" s="7"/>
      <c r="I203" s="7"/>
      <c r="J203" s="7"/>
    </row>
    <row r="204" spans="2:10" x14ac:dyDescent="0.25">
      <c r="B204" s="38"/>
      <c r="C204" s="3"/>
      <c r="D204" s="3"/>
      <c r="E204" s="1"/>
      <c r="F204" s="1"/>
      <c r="G204" s="7"/>
      <c r="H204" s="7"/>
      <c r="I204" s="7"/>
      <c r="J204" s="7"/>
    </row>
    <row r="205" spans="2:10" x14ac:dyDescent="0.25">
      <c r="B205" s="38"/>
      <c r="C205" s="3"/>
      <c r="D205" s="3"/>
      <c r="E205" s="1"/>
      <c r="F205" s="1"/>
      <c r="G205" s="7"/>
      <c r="H205" s="7"/>
      <c r="I205" s="7"/>
      <c r="J205" s="7"/>
    </row>
    <row r="206" spans="2:10" x14ac:dyDescent="0.25">
      <c r="B206" s="38"/>
      <c r="C206" s="3"/>
      <c r="D206" s="3"/>
      <c r="E206" s="1"/>
      <c r="F206" s="1"/>
      <c r="G206" s="7"/>
      <c r="H206" s="7"/>
      <c r="I206" s="7"/>
      <c r="J206" s="7"/>
    </row>
    <row r="207" spans="2:10" x14ac:dyDescent="0.25">
      <c r="B207" s="38"/>
      <c r="C207" s="3"/>
      <c r="D207" s="3"/>
      <c r="E207" s="1"/>
      <c r="F207" s="1"/>
      <c r="G207" s="7"/>
      <c r="H207" s="7"/>
      <c r="I207" s="7"/>
      <c r="J207" s="7"/>
    </row>
    <row r="208" spans="2:10" x14ac:dyDescent="0.25">
      <c r="B208" s="38"/>
      <c r="C208" s="3"/>
      <c r="D208" s="3"/>
      <c r="E208" s="1"/>
      <c r="F208" s="1"/>
      <c r="G208" s="7"/>
      <c r="H208" s="7"/>
      <c r="I208" s="7"/>
      <c r="J208" s="7"/>
    </row>
    <row r="209" spans="2:10" x14ac:dyDescent="0.25">
      <c r="B209" s="38"/>
      <c r="C209" s="3"/>
      <c r="D209" s="3"/>
      <c r="E209" s="1"/>
      <c r="F209" s="1"/>
      <c r="G209" s="7"/>
      <c r="H209" s="7"/>
      <c r="I209" s="7"/>
      <c r="J209" s="7"/>
    </row>
    <row r="210" spans="2:10" x14ac:dyDescent="0.25">
      <c r="B210" s="38"/>
      <c r="C210" s="3"/>
      <c r="D210" s="3"/>
      <c r="E210" s="1"/>
      <c r="F210" s="1"/>
      <c r="G210" s="7"/>
      <c r="H210" s="7"/>
      <c r="I210" s="7"/>
      <c r="J210" s="7"/>
    </row>
    <row r="211" spans="2:10" x14ac:dyDescent="0.25">
      <c r="B211" s="38"/>
      <c r="C211" s="3"/>
      <c r="D211" s="3"/>
      <c r="E211" s="1"/>
      <c r="F211" s="1"/>
      <c r="G211" s="7"/>
      <c r="H211" s="7"/>
      <c r="I211" s="7"/>
      <c r="J211" s="7"/>
    </row>
    <row r="212" spans="2:10" x14ac:dyDescent="0.25">
      <c r="B212" s="38"/>
      <c r="C212" s="3"/>
      <c r="D212" s="3"/>
      <c r="E212" s="1"/>
      <c r="F212" s="1"/>
      <c r="G212" s="7"/>
      <c r="H212" s="7"/>
      <c r="I212" s="7"/>
      <c r="J212" s="7"/>
    </row>
    <row r="213" spans="2:10" x14ac:dyDescent="0.25">
      <c r="B213" s="38"/>
      <c r="C213" s="3"/>
      <c r="D213" s="3"/>
      <c r="E213" s="1"/>
      <c r="F213" s="1"/>
      <c r="G213" s="7"/>
      <c r="H213" s="7"/>
      <c r="I213" s="7"/>
      <c r="J213" s="7"/>
    </row>
    <row r="214" spans="2:10" x14ac:dyDescent="0.25">
      <c r="B214" s="38"/>
      <c r="C214" s="3"/>
      <c r="D214" s="3"/>
      <c r="E214" s="1"/>
      <c r="F214" s="1"/>
      <c r="G214" s="7"/>
      <c r="H214" s="7"/>
      <c r="I214" s="7"/>
      <c r="J214" s="7"/>
    </row>
    <row r="215" spans="2:10" x14ac:dyDescent="0.25">
      <c r="B215" s="38"/>
      <c r="C215" s="3"/>
      <c r="D215" s="3"/>
      <c r="E215" s="1"/>
      <c r="F215" s="1"/>
      <c r="G215" s="7"/>
      <c r="H215" s="7"/>
      <c r="I215" s="7"/>
      <c r="J215" s="7"/>
    </row>
    <row r="216" spans="2:10" x14ac:dyDescent="0.25">
      <c r="B216" s="38"/>
      <c r="C216" s="3"/>
      <c r="D216" s="3"/>
      <c r="E216" s="1"/>
      <c r="F216" s="1"/>
      <c r="G216" s="7"/>
      <c r="H216" s="7"/>
      <c r="I216" s="7"/>
      <c r="J216" s="7"/>
    </row>
    <row r="217" spans="2:10" x14ac:dyDescent="0.25">
      <c r="B217" s="38"/>
      <c r="C217" s="3"/>
      <c r="D217" s="3"/>
      <c r="E217" s="1"/>
      <c r="F217" s="1"/>
      <c r="G217" s="7"/>
      <c r="H217" s="7"/>
      <c r="I217" s="7"/>
      <c r="J217" s="7"/>
    </row>
    <row r="218" spans="2:10" x14ac:dyDescent="0.25">
      <c r="B218" s="38"/>
      <c r="C218" s="3"/>
      <c r="D218" s="3"/>
      <c r="E218" s="1"/>
      <c r="F218" s="1"/>
      <c r="G218" s="7"/>
      <c r="H218" s="7"/>
      <c r="I218" s="7"/>
      <c r="J218" s="7"/>
    </row>
    <row r="219" spans="2:10" x14ac:dyDescent="0.25">
      <c r="B219" s="38"/>
      <c r="C219" s="3"/>
      <c r="D219" s="3"/>
      <c r="E219" s="1"/>
      <c r="F219" s="1"/>
      <c r="G219" s="7"/>
      <c r="H219" s="7"/>
      <c r="I219" s="7"/>
      <c r="J219" s="7"/>
    </row>
    <row r="220" spans="2:10" x14ac:dyDescent="0.25">
      <c r="B220" s="38"/>
      <c r="C220" s="3"/>
      <c r="D220" s="3"/>
      <c r="E220" s="1"/>
      <c r="F220" s="1"/>
      <c r="G220" s="7"/>
      <c r="H220" s="7"/>
      <c r="I220" s="7"/>
      <c r="J220" s="7"/>
    </row>
    <row r="221" spans="2:10" x14ac:dyDescent="0.25">
      <c r="B221" s="38"/>
      <c r="C221" s="3"/>
      <c r="D221" s="3"/>
      <c r="E221" s="1"/>
      <c r="F221" s="1"/>
      <c r="G221" s="7"/>
      <c r="H221" s="7"/>
      <c r="I221" s="7"/>
      <c r="J221" s="7"/>
    </row>
    <row r="222" spans="2:10" x14ac:dyDescent="0.25">
      <c r="B222" s="38"/>
      <c r="C222" s="3"/>
      <c r="D222" s="3"/>
      <c r="E222" s="1"/>
      <c r="F222" s="1"/>
      <c r="G222" s="7"/>
      <c r="H222" s="7"/>
      <c r="I222" s="7"/>
      <c r="J222" s="7"/>
    </row>
    <row r="223" spans="2:10" x14ac:dyDescent="0.25">
      <c r="B223" s="38"/>
      <c r="C223" s="3"/>
      <c r="D223" s="3"/>
      <c r="E223" s="1"/>
      <c r="F223" s="1"/>
      <c r="G223" s="7"/>
      <c r="H223" s="7"/>
      <c r="I223" s="7"/>
      <c r="J223" s="7"/>
    </row>
    <row r="224" spans="2:10" x14ac:dyDescent="0.25">
      <c r="B224" s="38"/>
      <c r="C224" s="3"/>
      <c r="D224" s="3"/>
      <c r="E224" s="1"/>
      <c r="F224" s="1"/>
      <c r="G224" s="7"/>
      <c r="H224" s="7"/>
      <c r="I224" s="7"/>
      <c r="J224" s="7"/>
    </row>
    <row r="225" spans="2:10" x14ac:dyDescent="0.25">
      <c r="B225" s="38"/>
      <c r="C225" s="3"/>
      <c r="D225" s="3"/>
      <c r="E225" s="1"/>
      <c r="F225" s="1"/>
      <c r="G225" s="7"/>
      <c r="H225" s="7"/>
      <c r="I225" s="7"/>
      <c r="J225" s="7"/>
    </row>
    <row r="226" spans="2:10" x14ac:dyDescent="0.25">
      <c r="B226" s="38"/>
      <c r="C226" s="3"/>
      <c r="D226" s="3"/>
      <c r="E226" s="1"/>
      <c r="F226" s="1"/>
      <c r="G226" s="7"/>
      <c r="H226" s="7"/>
      <c r="I226" s="7"/>
      <c r="J226" s="7"/>
    </row>
    <row r="227" spans="2:10" x14ac:dyDescent="0.25">
      <c r="B227" s="38"/>
      <c r="C227" s="3"/>
      <c r="D227" s="3"/>
      <c r="E227" s="1"/>
      <c r="F227" s="1"/>
      <c r="G227" s="7"/>
      <c r="H227" s="7"/>
      <c r="I227" s="7"/>
      <c r="J227" s="7"/>
    </row>
    <row r="228" spans="2:10" x14ac:dyDescent="0.25">
      <c r="B228" s="38"/>
      <c r="C228" s="3"/>
      <c r="D228" s="3"/>
      <c r="E228" s="1"/>
      <c r="F228" s="1"/>
      <c r="G228" s="7"/>
      <c r="H228" s="7"/>
      <c r="I228" s="7"/>
      <c r="J228" s="7"/>
    </row>
    <row r="229" spans="2:10" x14ac:dyDescent="0.25">
      <c r="B229" s="38"/>
      <c r="C229" s="3"/>
      <c r="D229" s="3"/>
      <c r="E229" s="1"/>
      <c r="F229" s="1"/>
      <c r="G229" s="7"/>
      <c r="H229" s="7"/>
      <c r="I229" s="7"/>
      <c r="J229" s="7"/>
    </row>
    <row r="230" spans="2:10" x14ac:dyDescent="0.25">
      <c r="B230" s="38"/>
      <c r="C230" s="3"/>
      <c r="D230" s="3"/>
      <c r="E230" s="1"/>
      <c r="F230" s="1"/>
      <c r="G230" s="7"/>
      <c r="H230" s="7"/>
      <c r="I230" s="7"/>
      <c r="J230" s="7"/>
    </row>
    <row r="231" spans="2:10" x14ac:dyDescent="0.25">
      <c r="B231" s="38"/>
      <c r="C231" s="3"/>
      <c r="D231" s="3"/>
      <c r="E231" s="1"/>
      <c r="F231" s="1"/>
      <c r="G231" s="7"/>
      <c r="H231" s="7"/>
      <c r="I231" s="7"/>
      <c r="J231" s="7"/>
    </row>
    <row r="232" spans="2:10" x14ac:dyDescent="0.25">
      <c r="B232" s="38"/>
      <c r="C232" s="3"/>
      <c r="D232" s="3"/>
      <c r="E232" s="1"/>
      <c r="F232" s="1"/>
      <c r="G232" s="7"/>
      <c r="H232" s="7"/>
      <c r="I232" s="7"/>
      <c r="J232" s="7"/>
    </row>
    <row r="233" spans="2:10" x14ac:dyDescent="0.25">
      <c r="B233" s="38"/>
      <c r="C233" s="3"/>
      <c r="D233" s="3"/>
      <c r="E233" s="1"/>
      <c r="F233" s="1"/>
      <c r="G233" s="7"/>
      <c r="H233" s="7"/>
      <c r="I233" s="7"/>
      <c r="J233" s="7"/>
    </row>
    <row r="234" spans="2:10" x14ac:dyDescent="0.25">
      <c r="B234" s="38"/>
      <c r="C234" s="3"/>
      <c r="D234" s="3"/>
      <c r="E234" s="1"/>
      <c r="F234" s="1"/>
      <c r="G234" s="7"/>
      <c r="H234" s="7"/>
      <c r="I234" s="7"/>
      <c r="J234" s="7"/>
    </row>
    <row r="235" spans="2:10" x14ac:dyDescent="0.25">
      <c r="B235" s="38"/>
      <c r="C235" s="3"/>
      <c r="D235" s="3"/>
      <c r="E235" s="1"/>
      <c r="F235" s="1"/>
      <c r="G235" s="7"/>
      <c r="H235" s="7"/>
      <c r="I235" s="7"/>
      <c r="J235" s="7"/>
    </row>
  </sheetData>
  <mergeCells count="41">
    <mergeCell ref="B26:B29"/>
    <mergeCell ref="C26:C29"/>
    <mergeCell ref="C9:C12"/>
    <mergeCell ref="A13:A16"/>
    <mergeCell ref="B13:B16"/>
    <mergeCell ref="C13:C16"/>
    <mergeCell ref="A22:A25"/>
    <mergeCell ref="B22:B25"/>
    <mergeCell ref="C22:C25"/>
    <mergeCell ref="C39:C42"/>
    <mergeCell ref="A39:A42"/>
    <mergeCell ref="A35:A38"/>
    <mergeCell ref="G1:M1"/>
    <mergeCell ref="A3:M3"/>
    <mergeCell ref="A4:M4"/>
    <mergeCell ref="A5:A6"/>
    <mergeCell ref="B5:B6"/>
    <mergeCell ref="C5:C6"/>
    <mergeCell ref="D5:D6"/>
    <mergeCell ref="E5:F5"/>
    <mergeCell ref="B8:M8"/>
    <mergeCell ref="A9:A12"/>
    <mergeCell ref="B9:B12"/>
    <mergeCell ref="G5:M5"/>
    <mergeCell ref="A26:A29"/>
    <mergeCell ref="I2:M2"/>
    <mergeCell ref="B51:B54"/>
    <mergeCell ref="A51:A54"/>
    <mergeCell ref="C51:C54"/>
    <mergeCell ref="B31:B34"/>
    <mergeCell ref="C31:C34"/>
    <mergeCell ref="A31:A34"/>
    <mergeCell ref="B43:B46"/>
    <mergeCell ref="A43:A46"/>
    <mergeCell ref="C43:C46"/>
    <mergeCell ref="B47:B50"/>
    <mergeCell ref="C47:C50"/>
    <mergeCell ref="A47:A50"/>
    <mergeCell ref="B35:B38"/>
    <mergeCell ref="C35:C38"/>
    <mergeCell ref="B39:B42"/>
  </mergeCells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abSelected="1" topLeftCell="A25" zoomScale="150" zoomScaleNormal="150" workbookViewId="0">
      <selection activeCell="C25" sqref="C25"/>
    </sheetView>
  </sheetViews>
  <sheetFormatPr defaultRowHeight="15" x14ac:dyDescent="0.25"/>
  <cols>
    <col min="1" max="1" width="3.140625" customWidth="1"/>
    <col min="2" max="2" width="29.140625" style="2" customWidth="1"/>
    <col min="3" max="3" width="17.140625" style="2" customWidth="1"/>
    <col min="4" max="4" width="32.28515625" style="2" customWidth="1"/>
    <col min="5" max="5" width="3.7109375" customWidth="1"/>
    <col min="6" max="6" width="51.5703125" style="134" customWidth="1"/>
  </cols>
  <sheetData>
    <row r="1" spans="1:6" ht="36" customHeight="1" x14ac:dyDescent="0.25">
      <c r="E1" s="117" t="s">
        <v>114</v>
      </c>
      <c r="F1" s="117"/>
    </row>
    <row r="2" spans="1:6" ht="15" customHeight="1" x14ac:dyDescent="0.25">
      <c r="A2" s="118"/>
      <c r="B2" s="118"/>
      <c r="C2" s="118"/>
      <c r="D2" s="118"/>
      <c r="E2" s="118"/>
      <c r="F2" s="118"/>
    </row>
    <row r="3" spans="1:6" ht="23.45" customHeight="1" x14ac:dyDescent="0.25">
      <c r="A3" s="119" t="s">
        <v>115</v>
      </c>
      <c r="B3" s="119"/>
      <c r="C3" s="119"/>
      <c r="D3" s="119"/>
      <c r="E3" s="119"/>
      <c r="F3" s="119"/>
    </row>
    <row r="4" spans="1:6" ht="18" customHeight="1" x14ac:dyDescent="0.25">
      <c r="A4" s="120" t="s">
        <v>0</v>
      </c>
      <c r="B4" s="121" t="s">
        <v>42</v>
      </c>
      <c r="C4" s="122" t="s">
        <v>1</v>
      </c>
      <c r="D4" s="123" t="s">
        <v>43</v>
      </c>
      <c r="E4" s="120" t="s">
        <v>44</v>
      </c>
      <c r="F4" s="82" t="s">
        <v>77</v>
      </c>
    </row>
    <row r="5" spans="1:6" x14ac:dyDescent="0.25">
      <c r="A5" s="120"/>
      <c r="B5" s="121"/>
      <c r="C5" s="122"/>
      <c r="D5" s="123"/>
      <c r="E5" s="120"/>
      <c r="F5" s="82"/>
    </row>
    <row r="6" spans="1:6" ht="3" customHeight="1" x14ac:dyDescent="0.25">
      <c r="A6" s="120"/>
      <c r="B6" s="121"/>
      <c r="C6" s="122"/>
      <c r="D6" s="123"/>
      <c r="E6" s="120"/>
      <c r="F6" s="82"/>
    </row>
    <row r="7" spans="1:6" ht="27" customHeight="1" x14ac:dyDescent="0.25">
      <c r="A7" s="120"/>
      <c r="B7" s="121"/>
      <c r="C7" s="122"/>
      <c r="D7" s="123"/>
      <c r="E7" s="120"/>
      <c r="F7" s="82"/>
    </row>
    <row r="8" spans="1:6" x14ac:dyDescent="0.25">
      <c r="A8" s="124">
        <v>1</v>
      </c>
      <c r="B8" s="40">
        <v>2</v>
      </c>
      <c r="C8" s="125">
        <v>3</v>
      </c>
      <c r="D8" s="126">
        <v>4</v>
      </c>
      <c r="E8" s="124">
        <v>5</v>
      </c>
      <c r="F8" s="124">
        <v>6</v>
      </c>
    </row>
    <row r="9" spans="1:6" ht="22.9" customHeight="1" x14ac:dyDescent="0.25">
      <c r="A9" s="127" t="s">
        <v>6</v>
      </c>
      <c r="B9" s="127"/>
      <c r="C9" s="127"/>
      <c r="D9" s="127"/>
      <c r="E9" s="127"/>
      <c r="F9" s="127"/>
    </row>
    <row r="10" spans="1:6" ht="64.5" customHeight="1" x14ac:dyDescent="0.25">
      <c r="A10" s="124">
        <v>2</v>
      </c>
      <c r="B10" s="40" t="s">
        <v>78</v>
      </c>
      <c r="C10" s="125" t="s">
        <v>104</v>
      </c>
      <c r="D10" s="126" t="s">
        <v>79</v>
      </c>
      <c r="E10" s="124" t="s">
        <v>52</v>
      </c>
      <c r="F10" s="128"/>
    </row>
    <row r="11" spans="1:6" ht="84.75" customHeight="1" x14ac:dyDescent="0.25">
      <c r="A11" s="124">
        <v>3</v>
      </c>
      <c r="B11" s="40" t="s">
        <v>80</v>
      </c>
      <c r="C11" s="125" t="s">
        <v>104</v>
      </c>
      <c r="D11" s="125" t="s">
        <v>81</v>
      </c>
      <c r="E11" s="124" t="s">
        <v>52</v>
      </c>
      <c r="F11" s="124"/>
    </row>
    <row r="12" spans="1:6" ht="99" customHeight="1" x14ac:dyDescent="0.25">
      <c r="A12" s="124">
        <v>4</v>
      </c>
      <c r="B12" s="129" t="s">
        <v>82</v>
      </c>
      <c r="C12" s="125" t="s">
        <v>104</v>
      </c>
      <c r="D12" s="125" t="s">
        <v>83</v>
      </c>
      <c r="E12" s="124" t="s">
        <v>52</v>
      </c>
      <c r="F12" s="124"/>
    </row>
    <row r="13" spans="1:6" ht="91.5" customHeight="1" x14ac:dyDescent="0.25">
      <c r="A13" s="124">
        <v>5</v>
      </c>
      <c r="B13" s="129"/>
      <c r="C13" s="125" t="s">
        <v>104</v>
      </c>
      <c r="D13" s="125" t="s">
        <v>84</v>
      </c>
      <c r="E13" s="124" t="s">
        <v>52</v>
      </c>
      <c r="F13" s="124"/>
    </row>
    <row r="14" spans="1:6" ht="66.75" customHeight="1" x14ac:dyDescent="0.25">
      <c r="A14" s="124">
        <v>6</v>
      </c>
      <c r="B14" s="129" t="s">
        <v>58</v>
      </c>
      <c r="C14" s="130" t="s">
        <v>104</v>
      </c>
      <c r="D14" s="125" t="s">
        <v>85</v>
      </c>
      <c r="E14" s="124" t="s">
        <v>52</v>
      </c>
      <c r="F14" s="124"/>
    </row>
    <row r="15" spans="1:6" ht="87" customHeight="1" x14ac:dyDescent="0.25">
      <c r="A15" s="124">
        <v>7</v>
      </c>
      <c r="B15" s="129"/>
      <c r="C15" s="130"/>
      <c r="D15" s="125" t="s">
        <v>86</v>
      </c>
      <c r="E15" s="124" t="s">
        <v>52</v>
      </c>
      <c r="F15" s="124"/>
    </row>
    <row r="16" spans="1:6" ht="55.5" customHeight="1" x14ac:dyDescent="0.25">
      <c r="A16" s="124">
        <v>8</v>
      </c>
      <c r="B16" s="40" t="s">
        <v>17</v>
      </c>
      <c r="C16" s="125" t="s">
        <v>104</v>
      </c>
      <c r="D16" s="126" t="s">
        <v>87</v>
      </c>
      <c r="E16" s="124" t="s">
        <v>62</v>
      </c>
      <c r="F16" s="131" t="s">
        <v>88</v>
      </c>
    </row>
    <row r="17" spans="1:6" ht="66.75" customHeight="1" x14ac:dyDescent="0.25">
      <c r="A17" s="124">
        <v>9</v>
      </c>
      <c r="B17" s="40" t="s">
        <v>89</v>
      </c>
      <c r="C17" s="125" t="s">
        <v>104</v>
      </c>
      <c r="D17" s="126" t="s">
        <v>65</v>
      </c>
      <c r="E17" s="124" t="s">
        <v>66</v>
      </c>
      <c r="F17" s="131" t="s">
        <v>88</v>
      </c>
    </row>
    <row r="18" spans="1:6" ht="63.75" customHeight="1" x14ac:dyDescent="0.25">
      <c r="A18" s="124">
        <v>10</v>
      </c>
      <c r="B18" s="40" t="s">
        <v>90</v>
      </c>
      <c r="C18" s="125" t="s">
        <v>106</v>
      </c>
      <c r="D18" s="126" t="s">
        <v>67</v>
      </c>
      <c r="E18" s="124" t="s">
        <v>52</v>
      </c>
      <c r="F18" s="132" t="s">
        <v>91</v>
      </c>
    </row>
    <row r="19" spans="1:6" ht="87.75" customHeight="1" x14ac:dyDescent="0.25">
      <c r="A19" s="124">
        <v>11</v>
      </c>
      <c r="B19" s="40" t="s">
        <v>92</v>
      </c>
      <c r="C19" s="125" t="s">
        <v>106</v>
      </c>
      <c r="D19" s="126" t="s">
        <v>93</v>
      </c>
      <c r="E19" s="124" t="s">
        <v>52</v>
      </c>
      <c r="F19" s="124"/>
    </row>
    <row r="20" spans="1:6" ht="60.75" customHeight="1" x14ac:dyDescent="0.25">
      <c r="A20" s="124">
        <v>12</v>
      </c>
      <c r="B20" s="125" t="s">
        <v>116</v>
      </c>
      <c r="C20" s="125" t="s">
        <v>107</v>
      </c>
      <c r="D20" s="126" t="s">
        <v>117</v>
      </c>
      <c r="E20" s="124" t="s">
        <v>71</v>
      </c>
      <c r="F20" s="21" t="s">
        <v>94</v>
      </c>
    </row>
    <row r="21" spans="1:6" ht="60.75" customHeight="1" x14ac:dyDescent="0.25">
      <c r="A21" s="124">
        <v>13</v>
      </c>
      <c r="B21" s="125" t="s">
        <v>95</v>
      </c>
      <c r="C21" s="40" t="s">
        <v>107</v>
      </c>
      <c r="D21" s="135" t="s">
        <v>118</v>
      </c>
      <c r="E21" s="124" t="s">
        <v>73</v>
      </c>
      <c r="F21" s="21" t="s">
        <v>96</v>
      </c>
    </row>
    <row r="22" spans="1:6" ht="60.75" customHeight="1" x14ac:dyDescent="0.25">
      <c r="A22" s="124">
        <v>14</v>
      </c>
      <c r="B22" s="125" t="s">
        <v>97</v>
      </c>
      <c r="C22" s="40" t="s">
        <v>107</v>
      </c>
      <c r="D22" s="135" t="s">
        <v>118</v>
      </c>
      <c r="E22" s="124" t="s">
        <v>73</v>
      </c>
      <c r="F22" s="21" t="s">
        <v>96</v>
      </c>
    </row>
    <row r="23" spans="1:6" ht="60.75" customHeight="1" x14ac:dyDescent="0.25">
      <c r="A23" s="124">
        <v>15</v>
      </c>
      <c r="B23" s="125" t="s">
        <v>98</v>
      </c>
      <c r="C23" s="40" t="s">
        <v>107</v>
      </c>
      <c r="D23" s="135" t="s">
        <v>118</v>
      </c>
      <c r="E23" s="124" t="s">
        <v>73</v>
      </c>
      <c r="F23" s="21" t="s">
        <v>96</v>
      </c>
    </row>
    <row r="24" spans="1:6" ht="60.75" customHeight="1" x14ac:dyDescent="0.25">
      <c r="A24" s="124">
        <v>16</v>
      </c>
      <c r="B24" s="125" t="s">
        <v>99</v>
      </c>
      <c r="C24" s="40" t="s">
        <v>107</v>
      </c>
      <c r="D24" s="135" t="s">
        <v>118</v>
      </c>
      <c r="E24" s="124" t="s">
        <v>73</v>
      </c>
      <c r="F24" s="21" t="s">
        <v>96</v>
      </c>
    </row>
    <row r="25" spans="1:6" ht="60.75" customHeight="1" x14ac:dyDescent="0.25">
      <c r="A25" s="124">
        <v>17</v>
      </c>
      <c r="B25" s="136" t="s">
        <v>121</v>
      </c>
      <c r="C25" s="40" t="s">
        <v>107</v>
      </c>
      <c r="D25" s="135" t="s">
        <v>119</v>
      </c>
      <c r="E25" s="124" t="s">
        <v>73</v>
      </c>
      <c r="F25" s="21" t="s">
        <v>96</v>
      </c>
    </row>
    <row r="26" spans="1:6" ht="60.75" customHeight="1" x14ac:dyDescent="0.25">
      <c r="A26" s="124">
        <v>18</v>
      </c>
      <c r="B26" s="125" t="s">
        <v>100</v>
      </c>
      <c r="C26" s="40" t="s">
        <v>107</v>
      </c>
      <c r="D26" s="135" t="s">
        <v>119</v>
      </c>
      <c r="E26" s="124" t="s">
        <v>73</v>
      </c>
      <c r="F26" s="21" t="s">
        <v>96</v>
      </c>
    </row>
    <row r="27" spans="1:6" ht="28.15" customHeight="1" x14ac:dyDescent="0.25">
      <c r="A27" s="109"/>
      <c r="B27" s="133"/>
      <c r="C27" s="133"/>
      <c r="D27" s="110"/>
      <c r="E27" s="109"/>
      <c r="F27" s="109"/>
    </row>
    <row r="28" spans="1:6" x14ac:dyDescent="0.25">
      <c r="A28" s="109"/>
      <c r="B28" s="33" t="s">
        <v>41</v>
      </c>
      <c r="C28" s="27"/>
      <c r="D28" s="116"/>
      <c r="E28" s="109"/>
      <c r="F28" s="109"/>
    </row>
    <row r="29" spans="1:6" x14ac:dyDescent="0.25">
      <c r="A29" s="109"/>
      <c r="B29" s="33" t="s">
        <v>5</v>
      </c>
      <c r="C29" s="110"/>
      <c r="D29" s="116"/>
      <c r="E29" s="109"/>
      <c r="F29" s="109"/>
    </row>
    <row r="30" spans="1:6" x14ac:dyDescent="0.25">
      <c r="A30" s="109"/>
      <c r="B30" s="72"/>
      <c r="C30" s="114"/>
      <c r="D30" s="116"/>
      <c r="E30" s="109"/>
      <c r="F30" s="109"/>
    </row>
    <row r="31" spans="1:6" x14ac:dyDescent="0.25">
      <c r="A31" s="109"/>
      <c r="B31" s="72"/>
      <c r="C31" s="115"/>
      <c r="D31" s="116"/>
      <c r="E31" s="109"/>
      <c r="F31" s="109"/>
    </row>
    <row r="32" spans="1:6" x14ac:dyDescent="0.25">
      <c r="A32" s="109"/>
      <c r="B32" s="72"/>
      <c r="C32" s="115"/>
      <c r="D32" s="116"/>
      <c r="E32" s="109"/>
      <c r="F32" s="109"/>
    </row>
    <row r="33" spans="1:6" x14ac:dyDescent="0.25">
      <c r="A33" s="109"/>
      <c r="B33" s="72"/>
      <c r="C33" s="115"/>
      <c r="D33" s="116"/>
      <c r="E33" s="109"/>
      <c r="F33" s="109"/>
    </row>
    <row r="34" spans="1:6" x14ac:dyDescent="0.25">
      <c r="A34" s="109"/>
      <c r="B34" s="72"/>
      <c r="C34" s="115"/>
      <c r="D34" s="116"/>
      <c r="E34" s="109"/>
      <c r="F34" s="109"/>
    </row>
    <row r="35" spans="1:6" x14ac:dyDescent="0.25">
      <c r="A35" s="109"/>
      <c r="B35" s="72"/>
      <c r="C35" s="115"/>
      <c r="D35" s="116"/>
      <c r="E35" s="109"/>
      <c r="F35" s="109"/>
    </row>
    <row r="36" spans="1:6" x14ac:dyDescent="0.25">
      <c r="A36" s="109"/>
      <c r="B36" s="72"/>
      <c r="C36" s="115"/>
      <c r="D36" s="116"/>
      <c r="E36" s="109"/>
      <c r="F36" s="109"/>
    </row>
    <row r="37" spans="1:6" x14ac:dyDescent="0.25">
      <c r="A37" s="109"/>
      <c r="B37" s="72"/>
      <c r="C37" s="115"/>
      <c r="D37" s="116"/>
      <c r="E37" s="109"/>
      <c r="F37" s="109"/>
    </row>
    <row r="38" spans="1:6" x14ac:dyDescent="0.25">
      <c r="A38" s="109"/>
      <c r="B38" s="72"/>
      <c r="C38" s="115"/>
      <c r="D38" s="116"/>
      <c r="E38" s="109"/>
      <c r="F38" s="109"/>
    </row>
    <row r="39" spans="1:6" x14ac:dyDescent="0.25">
      <c r="A39" s="109"/>
      <c r="B39" s="72"/>
      <c r="C39" s="115"/>
      <c r="D39" s="116"/>
      <c r="E39" s="109"/>
      <c r="F39" s="109"/>
    </row>
    <row r="40" spans="1:6" x14ac:dyDescent="0.25">
      <c r="A40" s="109"/>
      <c r="B40" s="72"/>
      <c r="C40" s="115"/>
      <c r="D40" s="116"/>
      <c r="E40" s="109"/>
      <c r="F40" s="109"/>
    </row>
    <row r="41" spans="1:6" x14ac:dyDescent="0.25">
      <c r="A41" s="109"/>
      <c r="B41" s="72"/>
      <c r="C41" s="115"/>
      <c r="D41" s="116"/>
      <c r="E41" s="109"/>
      <c r="F41" s="109"/>
    </row>
    <row r="42" spans="1:6" x14ac:dyDescent="0.25">
      <c r="A42" s="109"/>
      <c r="B42" s="72"/>
      <c r="C42" s="115"/>
      <c r="D42" s="116"/>
      <c r="E42" s="109"/>
      <c r="F42" s="109"/>
    </row>
    <row r="43" spans="1:6" x14ac:dyDescent="0.25">
      <c r="A43" s="109"/>
      <c r="B43" s="72"/>
      <c r="C43" s="115"/>
      <c r="D43" s="116"/>
      <c r="E43" s="109"/>
      <c r="F43" s="109"/>
    </row>
    <row r="44" spans="1:6" x14ac:dyDescent="0.25">
      <c r="A44" s="109"/>
      <c r="B44" s="72"/>
      <c r="C44" s="115"/>
      <c r="D44" s="116"/>
      <c r="E44" s="109"/>
      <c r="F44" s="109"/>
    </row>
    <row r="45" spans="1:6" x14ac:dyDescent="0.25">
      <c r="A45" s="109"/>
      <c r="B45" s="72"/>
      <c r="C45" s="115"/>
      <c r="D45" s="116"/>
      <c r="E45" s="109"/>
      <c r="F45" s="109"/>
    </row>
    <row r="46" spans="1:6" x14ac:dyDescent="0.25">
      <c r="A46" s="109"/>
      <c r="B46" s="72"/>
      <c r="C46" s="115"/>
      <c r="D46" s="116"/>
      <c r="E46" s="109"/>
      <c r="F46" s="109"/>
    </row>
    <row r="47" spans="1:6" x14ac:dyDescent="0.25">
      <c r="A47" s="109"/>
      <c r="B47" s="72"/>
      <c r="C47" s="115"/>
      <c r="D47" s="116"/>
      <c r="E47" s="109"/>
      <c r="F47" s="109"/>
    </row>
    <row r="48" spans="1:6" x14ac:dyDescent="0.25">
      <c r="A48" s="109"/>
      <c r="B48" s="72"/>
      <c r="C48" s="115"/>
      <c r="D48" s="116"/>
      <c r="E48" s="109"/>
      <c r="F48" s="109"/>
    </row>
    <row r="49" spans="1:6" x14ac:dyDescent="0.25">
      <c r="A49" s="109"/>
      <c r="B49" s="72"/>
      <c r="C49" s="115"/>
      <c r="D49" s="116"/>
      <c r="E49" s="109"/>
      <c r="F49" s="109"/>
    </row>
    <row r="50" spans="1:6" x14ac:dyDescent="0.25">
      <c r="A50" s="109"/>
      <c r="B50" s="72"/>
      <c r="C50" s="115"/>
      <c r="D50" s="116"/>
      <c r="E50" s="109"/>
      <c r="F50" s="109"/>
    </row>
    <row r="51" spans="1:6" x14ac:dyDescent="0.25">
      <c r="B51"/>
      <c r="C51"/>
      <c r="D51"/>
    </row>
    <row r="52" spans="1:6" x14ac:dyDescent="0.25">
      <c r="B52"/>
      <c r="C52"/>
      <c r="D52"/>
    </row>
    <row r="53" spans="1:6" x14ac:dyDescent="0.25">
      <c r="B53"/>
      <c r="C53"/>
      <c r="D53"/>
    </row>
    <row r="54" spans="1:6" x14ac:dyDescent="0.25">
      <c r="B54"/>
      <c r="C54"/>
      <c r="D54"/>
    </row>
    <row r="55" spans="1:6" x14ac:dyDescent="0.25">
      <c r="B55"/>
      <c r="C55"/>
      <c r="D55"/>
    </row>
    <row r="56" spans="1:6" x14ac:dyDescent="0.25">
      <c r="B56"/>
      <c r="C56"/>
      <c r="D56"/>
    </row>
    <row r="57" spans="1:6" x14ac:dyDescent="0.25">
      <c r="B57"/>
      <c r="C57"/>
      <c r="D57"/>
    </row>
    <row r="58" spans="1:6" x14ac:dyDescent="0.25">
      <c r="B58"/>
      <c r="C58"/>
      <c r="D58"/>
    </row>
    <row r="59" spans="1:6" x14ac:dyDescent="0.25">
      <c r="B59"/>
      <c r="C59"/>
      <c r="D59"/>
    </row>
    <row r="60" spans="1:6" x14ac:dyDescent="0.25">
      <c r="B60"/>
      <c r="C60"/>
      <c r="D60"/>
    </row>
    <row r="61" spans="1:6" x14ac:dyDescent="0.25">
      <c r="B61"/>
      <c r="C61"/>
      <c r="D61"/>
    </row>
    <row r="62" spans="1:6" x14ac:dyDescent="0.25">
      <c r="B62"/>
      <c r="C62"/>
      <c r="D62"/>
    </row>
    <row r="63" spans="1:6" x14ac:dyDescent="0.25">
      <c r="B63"/>
      <c r="C63"/>
      <c r="D63"/>
    </row>
    <row r="64" spans="1:6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  <row r="180" spans="2:4" x14ac:dyDescent="0.25">
      <c r="B180"/>
      <c r="C180"/>
      <c r="D180"/>
    </row>
    <row r="181" spans="2:4" x14ac:dyDescent="0.25">
      <c r="B181"/>
      <c r="C181"/>
      <c r="D181"/>
    </row>
    <row r="182" spans="2:4" x14ac:dyDescent="0.25">
      <c r="B182"/>
      <c r="C182"/>
      <c r="D182"/>
    </row>
    <row r="183" spans="2:4" x14ac:dyDescent="0.25">
      <c r="B183"/>
      <c r="C183"/>
      <c r="D183"/>
    </row>
    <row r="184" spans="2:4" x14ac:dyDescent="0.25">
      <c r="B184"/>
      <c r="C184"/>
      <c r="D184"/>
    </row>
  </sheetData>
  <mergeCells count="14">
    <mergeCell ref="A9:F9"/>
    <mergeCell ref="B12:B13"/>
    <mergeCell ref="B14:B15"/>
    <mergeCell ref="C14:C15"/>
    <mergeCell ref="B27:C27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2019-10-21T08:01:12Z</dcterms:modified>
</cp:coreProperties>
</file>