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030" windowHeight="10110" tabRatio="831"/>
  </bookViews>
  <sheets>
    <sheet name="МП проект 25-27" sheetId="7" r:id="rId1"/>
  </sheets>
  <definedNames>
    <definedName name="_xlnm._FilterDatabase" localSheetId="0" hidden="1">'МП проект 25-27'!$A$5:$G$177</definedName>
    <definedName name="_xlnm.Print_Titles" localSheetId="0">'МП проект 25-27'!$4:$6</definedName>
    <definedName name="_xlnm.Print_Area" localSheetId="0">'МП проект 25-27'!$A$1:$J$177</definedName>
  </definedNames>
  <calcPr calcId="152511"/>
</workbook>
</file>

<file path=xl/calcChain.xml><?xml version="1.0" encoding="utf-8"?>
<calcChain xmlns="http://schemas.openxmlformats.org/spreadsheetml/2006/main">
  <c r="J103" i="7" l="1"/>
  <c r="J102" i="7"/>
  <c r="J101" i="7"/>
  <c r="I103" i="7"/>
  <c r="I102" i="7"/>
  <c r="I101" i="7"/>
  <c r="H102" i="7"/>
  <c r="H101" i="7"/>
  <c r="J84" i="7"/>
  <c r="I84" i="7"/>
  <c r="H84" i="7"/>
  <c r="J85" i="7"/>
  <c r="I85" i="7"/>
  <c r="H85" i="7"/>
  <c r="G64" i="7" l="1"/>
  <c r="I68" i="7" l="1"/>
  <c r="J68" i="7"/>
  <c r="H68" i="7"/>
  <c r="G69" i="7"/>
  <c r="I74" i="7"/>
  <c r="J74" i="7"/>
  <c r="H74" i="7"/>
  <c r="G75" i="7"/>
  <c r="I122" i="7" l="1"/>
  <c r="J122" i="7"/>
  <c r="H122" i="7"/>
  <c r="G125" i="7"/>
  <c r="G124" i="7"/>
  <c r="G123" i="7"/>
  <c r="H107" i="7"/>
  <c r="H103" i="7" s="1"/>
  <c r="I130" i="7"/>
  <c r="J130" i="7"/>
  <c r="H130" i="7"/>
  <c r="I126" i="7"/>
  <c r="J126" i="7"/>
  <c r="H126" i="7"/>
  <c r="G127" i="7"/>
  <c r="G128" i="7"/>
  <c r="G129" i="7"/>
  <c r="G131" i="7"/>
  <c r="G132" i="7"/>
  <c r="G133" i="7"/>
  <c r="G122" i="7" l="1"/>
  <c r="G126" i="7"/>
  <c r="G130" i="7"/>
  <c r="I60" i="7"/>
  <c r="J60" i="7"/>
  <c r="H60" i="7"/>
  <c r="I49" i="7"/>
  <c r="I45" i="7" s="1"/>
  <c r="J49" i="7"/>
  <c r="J45" i="7" s="1"/>
  <c r="H49" i="7"/>
  <c r="H45" i="7" s="1"/>
  <c r="I53" i="7"/>
  <c r="J53" i="7"/>
  <c r="H53" i="7"/>
  <c r="J52" i="7"/>
  <c r="I52" i="7"/>
  <c r="H52" i="7"/>
  <c r="I89" i="7" l="1"/>
  <c r="J89" i="7"/>
  <c r="H89" i="7"/>
  <c r="H170" i="7" l="1"/>
  <c r="J48" i="7" l="1"/>
  <c r="I48" i="7"/>
  <c r="I44" i="7" s="1"/>
  <c r="H48" i="7"/>
  <c r="H44" i="7" s="1"/>
  <c r="J44" i="7" l="1"/>
  <c r="G66" i="7"/>
  <c r="I98" i="7" l="1"/>
  <c r="J98" i="7"/>
  <c r="I99" i="7" l="1"/>
  <c r="J99" i="7"/>
  <c r="H99" i="7"/>
  <c r="H98" i="7"/>
  <c r="H97" i="7"/>
  <c r="I97" i="7"/>
  <c r="G121" i="7"/>
  <c r="G120" i="7"/>
  <c r="G119" i="7"/>
  <c r="J118" i="7"/>
  <c r="I118" i="7"/>
  <c r="H118" i="7"/>
  <c r="G117" i="7"/>
  <c r="G116" i="7"/>
  <c r="G115" i="7"/>
  <c r="J114" i="7"/>
  <c r="I114" i="7"/>
  <c r="H114" i="7"/>
  <c r="G118" i="7" l="1"/>
  <c r="G114" i="7"/>
  <c r="G91" i="7" l="1"/>
  <c r="G90" i="7"/>
  <c r="G89" i="7"/>
  <c r="H58" i="7" l="1"/>
  <c r="I58" i="7"/>
  <c r="J58" i="7"/>
  <c r="G59" i="7"/>
  <c r="G58" i="7" l="1"/>
  <c r="H71" i="7" l="1"/>
  <c r="I71" i="7"/>
  <c r="J71" i="7"/>
  <c r="G72" i="7"/>
  <c r="G73" i="7"/>
  <c r="G71" i="7" l="1"/>
  <c r="J170" i="7"/>
  <c r="J168" i="7"/>
  <c r="J166" i="7"/>
  <c r="J164" i="7"/>
  <c r="J162" i="7"/>
  <c r="J154" i="7"/>
  <c r="J153" i="7"/>
  <c r="J147" i="7" s="1"/>
  <c r="J136" i="7" s="1"/>
  <c r="J152" i="7"/>
  <c r="J149" i="7"/>
  <c r="J143" i="7"/>
  <c r="J141" i="7"/>
  <c r="J139" i="7"/>
  <c r="J148" i="7" l="1"/>
  <c r="J161" i="7"/>
  <c r="J160" i="7" s="1"/>
  <c r="J151" i="7"/>
  <c r="J146" i="7"/>
  <c r="J135" i="7" s="1"/>
  <c r="J138" i="7"/>
  <c r="J137" i="7" l="1"/>
  <c r="J97" i="7"/>
  <c r="J110" i="7"/>
  <c r="J34" i="7" l="1"/>
  <c r="J33" i="7"/>
  <c r="J32" i="7"/>
  <c r="J31" i="7"/>
  <c r="J29" i="7"/>
  <c r="J16" i="7"/>
  <c r="J15" i="7" s="1"/>
  <c r="J30" i="7" l="1"/>
  <c r="J155" i="7"/>
  <c r="J145" i="7"/>
  <c r="J134" i="7"/>
  <c r="J40" i="7" l="1"/>
  <c r="J36" i="7" s="1"/>
  <c r="J19" i="7" s="1"/>
  <c r="J94" i="7"/>
  <c r="J27" i="7" s="1"/>
  <c r="J95" i="7"/>
  <c r="J28" i="7" s="1"/>
  <c r="J93" i="7"/>
  <c r="J26" i="7" s="1"/>
  <c r="I100" i="7" l="1"/>
  <c r="J25" i="7"/>
  <c r="J12" i="7"/>
  <c r="J8" i="7" s="1"/>
  <c r="J100" i="7"/>
  <c r="H100" i="7"/>
  <c r="J96" i="7"/>
  <c r="J92" i="7"/>
  <c r="J175" i="7" l="1"/>
  <c r="N8" i="7"/>
  <c r="I104" i="7"/>
  <c r="J104" i="7"/>
  <c r="J82" i="7" l="1"/>
  <c r="J79" i="7" s="1"/>
  <c r="J24" i="7" s="1"/>
  <c r="J81" i="7"/>
  <c r="J78" i="7" s="1"/>
  <c r="J23" i="7" s="1"/>
  <c r="J55" i="7"/>
  <c r="J50" i="7"/>
  <c r="J46" i="7" l="1"/>
  <c r="J42" i="7" s="1"/>
  <c r="J38" i="7" s="1"/>
  <c r="J21" i="7" s="1"/>
  <c r="J14" i="7" s="1"/>
  <c r="J47" i="7"/>
  <c r="J22" i="7"/>
  <c r="J77" i="7"/>
  <c r="J80" i="7"/>
  <c r="I83" i="7"/>
  <c r="H83" i="7"/>
  <c r="J83" i="7"/>
  <c r="J41" i="7" l="1"/>
  <c r="J37" i="7" s="1"/>
  <c r="J10" i="7"/>
  <c r="N10" i="7" s="1"/>
  <c r="G17" i="7"/>
  <c r="G51" i="7"/>
  <c r="G52" i="7"/>
  <c r="G54" i="7"/>
  <c r="G56" i="7"/>
  <c r="G57" i="7"/>
  <c r="G61" i="7"/>
  <c r="G62" i="7"/>
  <c r="G63" i="7"/>
  <c r="G65" i="7"/>
  <c r="G67" i="7"/>
  <c r="G68" i="7"/>
  <c r="G70" i="7"/>
  <c r="G86" i="7"/>
  <c r="G87" i="7"/>
  <c r="G88" i="7"/>
  <c r="G105" i="7"/>
  <c r="G106" i="7"/>
  <c r="G108" i="7"/>
  <c r="G109" i="7"/>
  <c r="G111" i="7"/>
  <c r="G112" i="7"/>
  <c r="G113" i="7"/>
  <c r="G140" i="7"/>
  <c r="G142" i="7"/>
  <c r="G144" i="7"/>
  <c r="G156" i="7"/>
  <c r="G157" i="7"/>
  <c r="G158" i="7"/>
  <c r="G159" i="7"/>
  <c r="G163" i="7"/>
  <c r="G165" i="7"/>
  <c r="G167" i="7"/>
  <c r="G169" i="7"/>
  <c r="G171" i="7"/>
  <c r="G172" i="7"/>
  <c r="G173" i="7"/>
  <c r="J43" i="7" l="1"/>
  <c r="J39" i="7"/>
  <c r="J177" i="7"/>
  <c r="J20" i="7"/>
  <c r="J35" i="7"/>
  <c r="I110" i="7"/>
  <c r="H110" i="7"/>
  <c r="J18" i="7" l="1"/>
  <c r="J13" i="7"/>
  <c r="H104" i="7"/>
  <c r="G104" i="7" s="1"/>
  <c r="G107" i="7"/>
  <c r="G84" i="7" l="1"/>
  <c r="J9" i="7"/>
  <c r="J11" i="7"/>
  <c r="G60" i="7"/>
  <c r="G85" i="7"/>
  <c r="G102" i="7"/>
  <c r="G110" i="7" l="1"/>
  <c r="J7" i="7"/>
  <c r="N7" i="7" s="1"/>
  <c r="N4" i="7" s="1"/>
  <c r="N9" i="7"/>
  <c r="J176" i="7"/>
  <c r="J174" i="7" s="1"/>
  <c r="I94" i="7"/>
  <c r="G103" i="7"/>
  <c r="G101" i="7"/>
  <c r="H94" i="7"/>
  <c r="H27" i="7" s="1"/>
  <c r="I93" i="7"/>
  <c r="I96" i="7"/>
  <c r="H96" i="7"/>
  <c r="H93" i="7"/>
  <c r="G97" i="7" l="1"/>
  <c r="G98" i="7"/>
  <c r="G100" i="7"/>
  <c r="G99" i="7"/>
  <c r="G93" i="7"/>
  <c r="I95" i="7"/>
  <c r="I92" i="7" s="1"/>
  <c r="H95" i="7"/>
  <c r="G95" i="7" l="1"/>
  <c r="H92" i="7"/>
  <c r="G94" i="7"/>
  <c r="G96" i="7"/>
  <c r="G92" i="7" l="1"/>
  <c r="I170" i="7" l="1"/>
  <c r="I168" i="7"/>
  <c r="H168" i="7"/>
  <c r="I166" i="7"/>
  <c r="H166" i="7"/>
  <c r="I164" i="7"/>
  <c r="H164" i="7"/>
  <c r="I162" i="7"/>
  <c r="H162" i="7"/>
  <c r="I155" i="7"/>
  <c r="H155" i="7"/>
  <c r="I154" i="7"/>
  <c r="H154" i="7"/>
  <c r="I153" i="7"/>
  <c r="I147" i="7" s="1"/>
  <c r="I136" i="7" s="1"/>
  <c r="I32" i="7" s="1"/>
  <c r="H153" i="7"/>
  <c r="H147" i="7" s="1"/>
  <c r="H136" i="7" s="1"/>
  <c r="H32" i="7" s="1"/>
  <c r="I152" i="7"/>
  <c r="I146" i="7" s="1"/>
  <c r="H152" i="7"/>
  <c r="H146" i="7" s="1"/>
  <c r="H135" i="7" s="1"/>
  <c r="H31" i="7" s="1"/>
  <c r="G150" i="7"/>
  <c r="I149" i="7"/>
  <c r="H149" i="7"/>
  <c r="I143" i="7"/>
  <c r="H143" i="7"/>
  <c r="I141" i="7"/>
  <c r="H141" i="7"/>
  <c r="I139" i="7"/>
  <c r="H139" i="7"/>
  <c r="I28" i="7"/>
  <c r="H28" i="7"/>
  <c r="H26" i="7"/>
  <c r="I82" i="7"/>
  <c r="I79" i="7" s="1"/>
  <c r="I24" i="7" s="1"/>
  <c r="H82" i="7"/>
  <c r="H79" i="7" s="1"/>
  <c r="H24" i="7" s="1"/>
  <c r="I81" i="7"/>
  <c r="I55" i="7"/>
  <c r="H55" i="7"/>
  <c r="I50" i="7"/>
  <c r="I46" i="7" s="1"/>
  <c r="H50" i="7"/>
  <c r="H46" i="7" s="1"/>
  <c r="I16" i="7"/>
  <c r="I15" i="7" s="1"/>
  <c r="H16" i="7"/>
  <c r="H15" i="7" s="1"/>
  <c r="H161" i="7" l="1"/>
  <c r="H42" i="7"/>
  <c r="H47" i="7"/>
  <c r="G164" i="7"/>
  <c r="G166" i="7"/>
  <c r="G168" i="7"/>
  <c r="G170" i="7"/>
  <c r="I40" i="7"/>
  <c r="I36" i="7" s="1"/>
  <c r="I19" i="7" s="1"/>
  <c r="H40" i="7"/>
  <c r="H36" i="7" s="1"/>
  <c r="G162" i="7"/>
  <c r="G154" i="7"/>
  <c r="G155" i="7"/>
  <c r="G49" i="7"/>
  <c r="G50" i="7"/>
  <c r="G53" i="7"/>
  <c r="G55" i="7"/>
  <c r="G153" i="7"/>
  <c r="G139" i="7"/>
  <c r="G141" i="7"/>
  <c r="G143" i="7"/>
  <c r="G152" i="7"/>
  <c r="G16" i="7"/>
  <c r="I78" i="7"/>
  <c r="I77" i="7" s="1"/>
  <c r="I80" i="7"/>
  <c r="G48" i="7"/>
  <c r="I42" i="7"/>
  <c r="I38" i="7" s="1"/>
  <c r="I21" i="7" s="1"/>
  <c r="I26" i="7"/>
  <c r="I47" i="7"/>
  <c r="I138" i="7"/>
  <c r="I29" i="7" s="1"/>
  <c r="H138" i="7"/>
  <c r="H29" i="7" s="1"/>
  <c r="H81" i="7"/>
  <c r="H148" i="7"/>
  <c r="H151" i="7"/>
  <c r="G83" i="7"/>
  <c r="G82" i="7"/>
  <c r="I135" i="7"/>
  <c r="G147" i="7"/>
  <c r="I148" i="7"/>
  <c r="G149" i="7"/>
  <c r="I161" i="7"/>
  <c r="I160" i="7" s="1"/>
  <c r="I34" i="7" s="1"/>
  <c r="I151" i="7"/>
  <c r="I41" i="7" l="1"/>
  <c r="I37" i="7" s="1"/>
  <c r="I20" i="7" s="1"/>
  <c r="I18" i="7" s="1"/>
  <c r="H38" i="7"/>
  <c r="H21" i="7" s="1"/>
  <c r="H19" i="7"/>
  <c r="G15" i="7"/>
  <c r="G161" i="7"/>
  <c r="G138" i="7"/>
  <c r="G151" i="7"/>
  <c r="G47" i="7"/>
  <c r="G146" i="7"/>
  <c r="I23" i="7"/>
  <c r="I22" i="7" s="1"/>
  <c r="H78" i="7"/>
  <c r="H80" i="7"/>
  <c r="G81" i="7"/>
  <c r="G44" i="7"/>
  <c r="G46" i="7"/>
  <c r="I43" i="7"/>
  <c r="G29" i="7"/>
  <c r="H160" i="7"/>
  <c r="H34" i="7" s="1"/>
  <c r="H137" i="7"/>
  <c r="H33" i="7" s="1"/>
  <c r="I137" i="7"/>
  <c r="I33" i="7" s="1"/>
  <c r="I14" i="7" s="1"/>
  <c r="H145" i="7"/>
  <c r="H25" i="7"/>
  <c r="I27" i="7"/>
  <c r="G27" i="7" s="1"/>
  <c r="I31" i="7"/>
  <c r="G79" i="7"/>
  <c r="G148" i="7"/>
  <c r="G26" i="7"/>
  <c r="I145" i="7"/>
  <c r="G136" i="7"/>
  <c r="H14" i="7" l="1"/>
  <c r="I35" i="7"/>
  <c r="I39" i="7"/>
  <c r="I10" i="7"/>
  <c r="M10" i="7" s="1"/>
  <c r="H10" i="7"/>
  <c r="L10" i="7" s="1"/>
  <c r="H23" i="7"/>
  <c r="H22" i="7" s="1"/>
  <c r="H12" i="7"/>
  <c r="H8" i="7" s="1"/>
  <c r="L8" i="7" s="1"/>
  <c r="G78" i="7"/>
  <c r="G80" i="7"/>
  <c r="G135" i="7"/>
  <c r="G160" i="7"/>
  <c r="H77" i="7"/>
  <c r="G40" i="7"/>
  <c r="G42" i="7"/>
  <c r="I134" i="7"/>
  <c r="H134" i="7"/>
  <c r="G137" i="7"/>
  <c r="I12" i="7"/>
  <c r="I30" i="7"/>
  <c r="I25" i="7"/>
  <c r="I13" i="7"/>
  <c r="I9" i="7" s="1"/>
  <c r="M9" i="7" s="1"/>
  <c r="G145" i="7"/>
  <c r="G32" i="7"/>
  <c r="G24" i="7"/>
  <c r="I177" i="7" l="1"/>
  <c r="G74" i="7"/>
  <c r="G76" i="7"/>
  <c r="H43" i="7"/>
  <c r="G43" i="7" s="1"/>
  <c r="G23" i="7"/>
  <c r="G31" i="7"/>
  <c r="G77" i="7"/>
  <c r="G34" i="7"/>
  <c r="G19" i="7"/>
  <c r="G36" i="7"/>
  <c r="G38" i="7"/>
  <c r="H30" i="7"/>
  <c r="G28" i="7"/>
  <c r="I11" i="7"/>
  <c r="I8" i="7"/>
  <c r="M8" i="7" s="1"/>
  <c r="G33" i="7"/>
  <c r="G134" i="7"/>
  <c r="H175" i="7"/>
  <c r="I176" i="7"/>
  <c r="H41" i="7" l="1"/>
  <c r="H39" i="7" s="1"/>
  <c r="G39" i="7" s="1"/>
  <c r="G45" i="7"/>
  <c r="G22" i="7"/>
  <c r="G21" i="7"/>
  <c r="I7" i="7"/>
  <c r="M7" i="7" s="1"/>
  <c r="M4" i="7" s="1"/>
  <c r="G12" i="7"/>
  <c r="G30" i="7"/>
  <c r="G25" i="7"/>
  <c r="I175" i="7"/>
  <c r="I174" i="7" s="1"/>
  <c r="H37" i="7" l="1"/>
  <c r="H35" i="7" s="1"/>
  <c r="G35" i="7" s="1"/>
  <c r="G41" i="7"/>
  <c r="G14" i="7"/>
  <c r="G8" i="7"/>
  <c r="H177" i="7"/>
  <c r="H20" i="7" l="1"/>
  <c r="H18" i="7" s="1"/>
  <c r="G18" i="7" s="1"/>
  <c r="G37" i="7"/>
  <c r="G175" i="7"/>
  <c r="G10" i="7"/>
  <c r="H13" i="7" l="1"/>
  <c r="G20" i="7"/>
  <c r="G177" i="7"/>
  <c r="H11" i="7" l="1"/>
  <c r="G11" i="7" s="1"/>
  <c r="H9" i="7"/>
  <c r="H7" i="7" s="1"/>
  <c r="G13" i="7"/>
  <c r="L7" i="7" l="1"/>
  <c r="L4" i="7" s="1"/>
  <c r="G7" i="7"/>
  <c r="H176" i="7"/>
  <c r="L9" i="7"/>
  <c r="G9" i="7"/>
  <c r="H174" i="7" l="1"/>
  <c r="G174" i="7" s="1"/>
  <c r="G176" i="7"/>
</calcChain>
</file>

<file path=xl/sharedStrings.xml><?xml version="1.0" encoding="utf-8"?>
<sst xmlns="http://schemas.openxmlformats.org/spreadsheetml/2006/main" count="547" uniqueCount="150">
  <si>
    <t>№ п/п</t>
  </si>
  <si>
    <t>Всего</t>
  </si>
  <si>
    <t>Ответственные исполнители, соисполнители, участники</t>
  </si>
  <si>
    <t>Источники финансирования</t>
  </si>
  <si>
    <t>всего</t>
  </si>
  <si>
    <t>Бюджет АО</t>
  </si>
  <si>
    <t>х</t>
  </si>
  <si>
    <t>Итого по программе</t>
  </si>
  <si>
    <t>Не требует финансирования</t>
  </si>
  <si>
    <t>Планируемые расходы, в рублях</t>
  </si>
  <si>
    <r>
      <rPr>
        <b/>
        <sz val="8"/>
        <rFont val="Times New Roman"/>
        <family val="1"/>
        <charset val="204"/>
      </rPr>
      <t xml:space="preserve">Мероприятие 1. </t>
    </r>
    <r>
      <rPr>
        <sz val="8"/>
        <rFont val="Times New Roman"/>
        <family val="1"/>
        <charset val="204"/>
      </rPr>
      <t>Создание организационно-методических условий для исполнения муниципального задания подведомственными организациями и повышения качества оказываемых услуг</t>
    </r>
  </si>
  <si>
    <r>
      <rPr>
        <b/>
        <sz val="8"/>
        <rFont val="Times New Roman"/>
        <family val="1"/>
        <charset val="204"/>
      </rPr>
      <t xml:space="preserve">Мероприятие 1.5.4. </t>
    </r>
    <r>
      <rPr>
        <sz val="8"/>
        <rFont val="Times New Roman"/>
        <family val="1"/>
        <charset val="204"/>
      </rPr>
      <t>Организация досуга детей в организациях дополнительного образования в летний каникулярный период</t>
    </r>
  </si>
  <si>
    <r>
      <rPr>
        <b/>
        <sz val="8"/>
        <rFont val="Times New Roman"/>
        <family val="1"/>
        <charset val="204"/>
      </rPr>
      <t>Задача 1.1.</t>
    </r>
    <r>
      <rPr>
        <sz val="8"/>
        <rFont val="Times New Roman"/>
        <family val="1"/>
        <charset val="204"/>
      </rPr>
      <t xml:space="preserve"> Создание условий для обеспечения доступного качественного дошкольного, общего и дополнительного образования </t>
    </r>
  </si>
  <si>
    <r>
      <rPr>
        <b/>
        <sz val="8"/>
        <rFont val="Times New Roman"/>
        <family val="1"/>
        <charset val="204"/>
      </rPr>
      <t>Мероприятие 1.1.1.</t>
    </r>
    <r>
      <rPr>
        <sz val="8"/>
        <rFont val="Times New Roman"/>
        <family val="1"/>
        <charset val="204"/>
      </rPr>
      <t xml:space="preserve"> Обеспечение деятельности подведомственных организаций</t>
    </r>
  </si>
  <si>
    <r>
      <rPr>
        <b/>
        <sz val="8"/>
        <rFont val="Times New Roman"/>
        <family val="1"/>
        <charset val="204"/>
      </rPr>
      <t xml:space="preserve">Мероприятие 1.1.3. </t>
    </r>
    <r>
      <rPr>
        <sz val="8"/>
        <rFont val="Times New Roman"/>
        <family val="1"/>
        <charset val="204"/>
      </rPr>
      <t xml:space="preserve">Оптимизация сети муниципальных образовательных учреждений </t>
    </r>
  </si>
  <si>
    <r>
      <rPr>
        <b/>
        <sz val="8"/>
        <rFont val="Times New Roman"/>
        <family val="1"/>
        <charset val="204"/>
      </rPr>
      <t>Задача 1.5</t>
    </r>
    <r>
      <rPr>
        <sz val="8"/>
        <rFont val="Times New Roman"/>
        <family val="1"/>
        <charset val="204"/>
      </rPr>
      <t>.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t>
    </r>
  </si>
  <si>
    <r>
      <rPr>
        <b/>
        <sz val="8"/>
        <rFont val="Times New Roman"/>
        <family val="1"/>
        <charset val="204"/>
      </rPr>
      <t xml:space="preserve">Мероприятие 1.1.2. </t>
    </r>
    <r>
      <rPr>
        <sz val="8"/>
        <rFont val="Times New Roman"/>
        <family val="1"/>
        <charset val="204"/>
      </rPr>
      <t xml:space="preserve">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t>
    </r>
  </si>
  <si>
    <t>ГРБС (ведомство)</t>
  </si>
  <si>
    <t>Код</t>
  </si>
  <si>
    <t>целевой статьи</t>
  </si>
  <si>
    <t>Цели, задачи , наименование программных мероприятий</t>
  </si>
  <si>
    <t>01Э1140000</t>
  </si>
  <si>
    <t>0100000000</t>
  </si>
  <si>
    <t>0110160000</t>
  </si>
  <si>
    <t>0110140000</t>
  </si>
  <si>
    <t>0112040000</t>
  </si>
  <si>
    <t>0111540000</t>
  </si>
  <si>
    <t>0120000000</t>
  </si>
  <si>
    <t>0120240000</t>
  </si>
  <si>
    <t>0121640000</t>
  </si>
  <si>
    <t>0124740000</t>
  </si>
  <si>
    <t>0141040000</t>
  </si>
  <si>
    <t>0151240000</t>
  </si>
  <si>
    <t>0151340000</t>
  </si>
  <si>
    <t>Федеральный бюджет</t>
  </si>
  <si>
    <t>0112641021</t>
  </si>
  <si>
    <t>741</t>
  </si>
  <si>
    <r>
      <rPr>
        <b/>
        <sz val="8"/>
        <rFont val="Times New Roman"/>
        <family val="1"/>
        <charset val="204"/>
      </rPr>
      <t xml:space="preserve">Мероприятие 1.5.5. </t>
    </r>
    <r>
      <rPr>
        <sz val="8"/>
        <rFont val="Times New Roman"/>
        <family val="1"/>
        <charset val="204"/>
      </rPr>
      <t xml:space="preserve"> Культурно-массовые мероприятия для детей, в том числе посещающих лагеря с дневным пребыванием</t>
    </r>
  </si>
  <si>
    <t>01407L0000</t>
  </si>
  <si>
    <t>0140000000</t>
  </si>
  <si>
    <t>0150000000</t>
  </si>
  <si>
    <t>0140743050</t>
  </si>
  <si>
    <r>
      <rPr>
        <b/>
        <sz val="8"/>
        <rFont val="Times New Roman"/>
        <family val="1"/>
        <charset val="204"/>
      </rPr>
      <t xml:space="preserve">Задача 1.2. </t>
    </r>
    <r>
      <rPr>
        <sz val="8"/>
        <rFont val="Times New Roman"/>
        <family val="1"/>
        <charset val="204"/>
      </rPr>
      <t xml:space="preserve"> Создание необходимых условий для повышения качества образования,  обеспечение безопасных условий осуществления образовательного процесса, сохранение жизни и здоровья обучающихся и педагогов, снижение эксплуатационных затрат на техническое обслуживание</t>
    </r>
  </si>
  <si>
    <r>
      <rPr>
        <b/>
        <sz val="8"/>
        <rFont val="Times New Roman"/>
        <family val="1"/>
        <charset val="204"/>
      </rPr>
      <t xml:space="preserve">Цель 1. </t>
    </r>
    <r>
      <rPr>
        <sz val="8"/>
        <rFont val="Times New Roman"/>
        <family val="1"/>
        <charset val="204"/>
      </rPr>
      <t xml:space="preserve"> Создание необходимых условий для повышения качества образования,  обеспечение безопасных условий осуществления образовательного процесса, сохранение жизни и здоровья обучающихся и педагогов, снижение эксплуатационных затрат на техническое обслуживание</t>
    </r>
  </si>
  <si>
    <r>
      <rPr>
        <b/>
        <sz val="8"/>
        <rFont val="Times New Roman"/>
        <family val="1"/>
        <charset val="204"/>
      </rPr>
      <t>Основное мероприятие.</t>
    </r>
    <r>
      <rPr>
        <sz val="8"/>
        <rFont val="Times New Roman"/>
        <family val="1"/>
        <charset val="204"/>
      </rPr>
      <t xml:space="preserve"> Обеспечение эффективности управления в муниципальной системе образования</t>
    </r>
  </si>
  <si>
    <t>0112842011</t>
  </si>
  <si>
    <t>0112942011</t>
  </si>
  <si>
    <r>
      <rPr>
        <b/>
        <sz val="8"/>
        <rFont val="Times New Roman"/>
        <family val="1"/>
        <charset val="204"/>
      </rPr>
      <t xml:space="preserve">Цель 1. </t>
    </r>
    <r>
      <rPr>
        <sz val="8"/>
        <rFont val="Times New Roman"/>
        <family val="1"/>
        <charset val="204"/>
      </rPr>
      <t>Создание условий для обеспечения доступного качественного дошкольного, общего и дополнительного образования</t>
    </r>
  </si>
  <si>
    <t xml:space="preserve">Всего </t>
  </si>
  <si>
    <r>
      <rPr>
        <b/>
        <sz val="8"/>
        <rFont val="Times New Roman"/>
        <family val="1"/>
        <charset val="204"/>
      </rPr>
      <t xml:space="preserve">Задача 1.6. </t>
    </r>
    <r>
      <rPr>
        <sz val="8"/>
        <rFont val="Times New Roman"/>
        <family val="1"/>
        <charset val="204"/>
      </rPr>
      <t>Удовлетворение потребностей детей и их родителей в качественных и социально-значимых услугах отдыха для улучшения состояния здоровья детей, проживающих на территории муниципального образования «Городской округ город Астрахань»</t>
    </r>
  </si>
  <si>
    <r>
      <rPr>
        <b/>
        <sz val="8"/>
        <rFont val="Times New Roman"/>
        <family val="1"/>
        <charset val="204"/>
      </rPr>
      <t>Задача 1.1.</t>
    </r>
    <r>
      <rPr>
        <sz val="8"/>
        <rFont val="Times New Roman"/>
        <family val="1"/>
        <charset val="204"/>
      </rPr>
      <t>Удовлетворение потребностей  граждан в получении доступного и качественного дошкольного, общего и дополнительного образования с учетом индивидуальных способностей обучающихся на территории МО «Городской округ город Астрахань»</t>
    </r>
  </si>
  <si>
    <t>БЕЗ УКС, УК, УМИ</t>
  </si>
  <si>
    <t>2025 год</t>
  </si>
  <si>
    <r>
      <rPr>
        <b/>
        <sz val="8"/>
        <rFont val="Times New Roman"/>
        <family val="1"/>
        <charset val="204"/>
      </rPr>
      <t>Мероприятие 1.1.1.1.</t>
    </r>
    <r>
      <rPr>
        <sz val="8"/>
        <rFont val="Times New Roman"/>
        <family val="1"/>
        <charset val="204"/>
      </rPr>
      <t xml:space="preserve"> 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предпрофессиональных программ в области искусств)»</t>
    </r>
  </si>
  <si>
    <r>
      <rPr>
        <b/>
        <sz val="8"/>
        <color theme="1"/>
        <rFont val="Times New Roman"/>
        <family val="1"/>
        <charset val="204"/>
      </rPr>
      <t>Задача 1.1.</t>
    </r>
    <r>
      <rPr>
        <sz val="8"/>
        <color theme="1"/>
        <rFont val="Times New Roman"/>
        <family val="1"/>
        <charset val="204"/>
      </rPr>
      <t xml:space="preserve">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t>
    </r>
  </si>
  <si>
    <r>
      <rPr>
        <b/>
        <sz val="8"/>
        <color theme="1"/>
        <rFont val="Times New Roman"/>
        <family val="1"/>
        <charset val="204"/>
      </rPr>
      <t>Задача 1.1</t>
    </r>
    <r>
      <rPr>
        <sz val="8"/>
        <color theme="1"/>
        <rFont val="Times New Roman"/>
        <family val="1"/>
        <charset val="204"/>
      </rPr>
      <t>. Предупреждение безнадзорности, беспризорности, правонарушений и антиобщественных действий обучающихся, выявление и устранение причин и условий, способствующих этому</t>
    </r>
  </si>
  <si>
    <r>
      <rPr>
        <b/>
        <sz val="8"/>
        <color theme="1"/>
        <rFont val="Times New Roman"/>
        <family val="1"/>
        <charset val="204"/>
      </rPr>
      <t>Мероприятие 1.1.1</t>
    </r>
    <r>
      <rPr>
        <sz val="8"/>
        <color theme="1"/>
        <rFont val="Times New Roman"/>
        <family val="1"/>
        <charset val="204"/>
      </rPr>
      <t>. Реализация и внедрение мер по сокращению уровня правонарушений и преступлений среди обучающихся образовательных организаций</t>
    </r>
  </si>
  <si>
    <r>
      <rPr>
        <b/>
        <sz val="8"/>
        <color theme="1"/>
        <rFont val="Times New Roman"/>
        <family val="1"/>
        <charset val="204"/>
      </rPr>
      <t xml:space="preserve">Задача 1.2. </t>
    </r>
    <r>
      <rPr>
        <sz val="8"/>
        <color theme="1"/>
        <rFont val="Times New Roman"/>
        <family val="1"/>
        <charset val="204"/>
      </rPr>
      <t xml:space="preserve"> Организация профилактической  работы в муниципальных образовательных организациях города Астрахани по пропаганде здорового образа жизни, вреда курения, алкоголизма и наркотиков</t>
    </r>
  </si>
  <si>
    <r>
      <rPr>
        <b/>
        <sz val="8"/>
        <color theme="1"/>
        <rFont val="Times New Roman"/>
        <family val="1"/>
        <charset val="204"/>
      </rPr>
      <t>Мероприятие 1.2.1</t>
    </r>
    <r>
      <rPr>
        <sz val="8"/>
        <color theme="1"/>
        <rFont val="Times New Roman"/>
        <family val="1"/>
        <charset val="204"/>
      </rPr>
      <t>.  Разработка и осуществление комплекса мероприятий, способствующих формированию здорового образа жизни и профилактике всех форм зависимостей у обучающихся образовательных организаций</t>
    </r>
  </si>
  <si>
    <r>
      <rPr>
        <b/>
        <sz val="8"/>
        <color theme="1"/>
        <rFont val="Times New Roman"/>
        <family val="1"/>
        <charset val="204"/>
      </rPr>
      <t>Задача 1.3.</t>
    </r>
    <r>
      <rPr>
        <sz val="8"/>
        <color theme="1"/>
        <rFont val="Times New Roman"/>
        <family val="1"/>
        <charset val="204"/>
      </rPr>
      <t xml:space="preserve"> Формирование толерантного сознания и поведения, противодействие экстремизму у обучающихся </t>
    </r>
  </si>
  <si>
    <r>
      <rPr>
        <b/>
        <sz val="8"/>
        <color theme="1"/>
        <rFont val="Times New Roman"/>
        <family val="1"/>
        <charset val="204"/>
      </rPr>
      <t>Цель 2.</t>
    </r>
    <r>
      <rPr>
        <sz val="8"/>
        <color theme="1"/>
        <rFont val="Times New Roman"/>
        <family val="1"/>
        <charset val="204"/>
      </rPr>
      <t xml:space="preserve">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t>
    </r>
  </si>
  <si>
    <r>
      <rPr>
        <b/>
        <sz val="8"/>
        <color theme="1"/>
        <rFont val="Times New Roman"/>
        <family val="1"/>
        <charset val="204"/>
      </rPr>
      <t>Задача 2.1.</t>
    </r>
    <r>
      <rPr>
        <sz val="8"/>
        <color theme="1"/>
        <rFont val="Times New Roman"/>
        <family val="1"/>
        <charset val="204"/>
      </rPr>
      <t xml:space="preserve"> Повышение доступности, своевременности и качества оказания медицинской помощи обучающимся муниципальных образовательных организаций города Астрахани</t>
    </r>
  </si>
  <si>
    <r>
      <rPr>
        <b/>
        <sz val="8"/>
        <color theme="1"/>
        <rFont val="Times New Roman"/>
        <family val="1"/>
        <charset val="204"/>
      </rPr>
      <t>Мероприятие 2.1.1.</t>
    </r>
    <r>
      <rPr>
        <sz val="8"/>
        <color theme="1"/>
        <rFont val="Times New Roman"/>
        <family val="1"/>
        <charset val="204"/>
      </rPr>
      <t xml:space="preserve">  Оснащение медицинских кабинетов муниципальных образовательных организаций города Астрахани медицинским оборудованием, мебелью, оргтехникой и медицинскими изделиями</t>
    </r>
  </si>
  <si>
    <r>
      <rPr>
        <b/>
        <sz val="8"/>
        <color theme="1"/>
        <rFont val="Times New Roman"/>
        <family val="1"/>
        <charset val="204"/>
      </rPr>
      <t>Задача 2.2.</t>
    </r>
    <r>
      <rPr>
        <sz val="8"/>
        <color theme="1"/>
        <rFont val="Times New Roman"/>
        <family val="1"/>
        <charset val="204"/>
      </rPr>
      <t xml:space="preserve"> Повышение эффективности системы организации питания обучающихся</t>
    </r>
  </si>
  <si>
    <r>
      <rPr>
        <b/>
        <sz val="8"/>
        <color theme="1"/>
        <rFont val="Times New Roman"/>
        <family val="1"/>
        <charset val="204"/>
      </rPr>
      <t>Мероприятие 2.2.2.</t>
    </r>
    <r>
      <rPr>
        <sz val="8"/>
        <color theme="1"/>
        <rFont val="Times New Roman"/>
        <family val="1"/>
        <charset val="204"/>
      </rPr>
      <t xml:space="preserve"> Обеспечение бесплатным двухразовым питанием обучающихся с ограниченными возможностями здоровья в общеобразовательных организациях </t>
    </r>
  </si>
  <si>
    <r>
      <rPr>
        <b/>
        <sz val="8"/>
        <color theme="1"/>
        <rFont val="Times New Roman"/>
        <family val="1"/>
        <charset val="204"/>
      </rPr>
      <t>Задача 1.1.</t>
    </r>
    <r>
      <rPr>
        <sz val="8"/>
        <color theme="1"/>
        <rFont val="Times New Roman"/>
        <family val="1"/>
        <charset val="204"/>
      </rPr>
      <t xml:space="preserve"> Организация воспитательной  работы с детьми в каникулярное время с обязательной организацией питания и отдыха детей </t>
    </r>
  </si>
  <si>
    <r>
      <rPr>
        <b/>
        <sz val="8"/>
        <color theme="1"/>
        <rFont val="Times New Roman"/>
        <family val="1"/>
        <charset val="204"/>
      </rPr>
      <t>Мероприятие 1.1.1.</t>
    </r>
    <r>
      <rPr>
        <sz val="8"/>
        <color theme="1"/>
        <rFont val="Times New Roman"/>
        <family val="1"/>
        <charset val="204"/>
      </rPr>
      <t xml:space="preserve"> Организация работы  лагерей с дневным пребыванием на базе муниципальных образовательных организаций в летний каникулярный период</t>
    </r>
  </si>
  <si>
    <r>
      <rPr>
        <b/>
        <sz val="8"/>
        <color theme="1"/>
        <rFont val="Times New Roman"/>
        <family val="1"/>
        <charset val="204"/>
      </rPr>
      <t xml:space="preserve">Задача 1.2. </t>
    </r>
    <r>
      <rPr>
        <sz val="8"/>
        <color theme="1"/>
        <rFont val="Times New Roman"/>
        <family val="1"/>
        <charset val="204"/>
      </rPr>
      <t xml:space="preserve">Приобщение детей и подростков к здоровому образу жизни во внешкольное время </t>
    </r>
  </si>
  <si>
    <r>
      <rPr>
        <b/>
        <sz val="8"/>
        <color theme="1"/>
        <rFont val="Times New Roman"/>
        <family val="1"/>
        <charset val="204"/>
      </rPr>
      <t>Мероприятие 1.2.1.</t>
    </r>
    <r>
      <rPr>
        <sz val="8"/>
        <color theme="1"/>
        <rFont val="Times New Roman"/>
        <family val="1"/>
        <charset val="204"/>
      </rPr>
      <t xml:space="preserve"> Организация работы по формированию здорового образа жизни </t>
    </r>
  </si>
  <si>
    <r>
      <rPr>
        <b/>
        <sz val="8"/>
        <color theme="1"/>
        <rFont val="Times New Roman"/>
        <family val="1"/>
        <charset val="204"/>
      </rPr>
      <t xml:space="preserve">Задача 1.3. </t>
    </r>
    <r>
      <rPr>
        <sz val="8"/>
        <color theme="1"/>
        <rFont val="Times New Roman"/>
        <family val="1"/>
        <charset val="204"/>
      </rPr>
      <t xml:space="preserve">Создание условий для сохранения и дальнейшего развития организаций, деятельность которых направлена на реализацию услуг по обеспечению отдыха детей </t>
    </r>
  </si>
  <si>
    <r>
      <rPr>
        <b/>
        <sz val="8"/>
        <color theme="1"/>
        <rFont val="Times New Roman"/>
        <family val="1"/>
        <charset val="204"/>
      </rPr>
      <t>Мероприятие 1.3.1.</t>
    </r>
    <r>
      <rPr>
        <sz val="8"/>
        <color theme="1"/>
        <rFont val="Times New Roman"/>
        <family val="1"/>
        <charset val="204"/>
      </rPr>
      <t xml:space="preserve"> Осуществление контроля за качеством и безопасностью предоставляемых услуг, в том числе услуги питания, организация досуга, соблюдение техники безопасности</t>
    </r>
  </si>
  <si>
    <r>
      <rPr>
        <b/>
        <sz val="8"/>
        <color theme="1"/>
        <rFont val="Times New Roman"/>
        <family val="1"/>
        <charset val="204"/>
      </rPr>
      <t xml:space="preserve">Задача 1.4. </t>
    </r>
    <r>
      <rPr>
        <sz val="8"/>
        <color theme="1"/>
        <rFont val="Times New Roman"/>
        <family val="1"/>
        <charset val="204"/>
      </rPr>
      <t xml:space="preserve"> Организация общественно-полезной деятельности в муниципальных образовательных организациях в каникулярный период</t>
    </r>
  </si>
  <si>
    <r>
      <rPr>
        <b/>
        <sz val="8"/>
        <color theme="1"/>
        <rFont val="Times New Roman"/>
        <family val="1"/>
        <charset val="204"/>
      </rPr>
      <t>Мероприятие 1.4.1.</t>
    </r>
    <r>
      <rPr>
        <sz val="8"/>
        <color theme="1"/>
        <rFont val="Times New Roman"/>
        <family val="1"/>
        <charset val="204"/>
      </rPr>
      <t xml:space="preserve">   Организация работы на пришкольных участках, в  ремонтных бригадах,организованных на базе муниципальных образовательных организаций города</t>
    </r>
  </si>
  <si>
    <r>
      <rPr>
        <b/>
        <sz val="8"/>
        <color theme="1"/>
        <rFont val="Times New Roman"/>
        <family val="1"/>
        <charset val="204"/>
      </rPr>
      <t xml:space="preserve">Задача 1.5. </t>
    </r>
    <r>
      <rPr>
        <sz val="8"/>
        <color theme="1"/>
        <rFont val="Times New Roman"/>
        <family val="1"/>
        <charset val="204"/>
      </rPr>
      <t>Создание условий для организации культурно-досуговой деятельности, направленной на развитие творческого потенциала детей, их духовно-нравственное развитие</t>
    </r>
  </si>
  <si>
    <t>2026 год</t>
  </si>
  <si>
    <t>0130646011</t>
  </si>
  <si>
    <t>отклонение</t>
  </si>
  <si>
    <t>01ZE250980</t>
  </si>
  <si>
    <t>0110144411</t>
  </si>
  <si>
    <t>2027 год</t>
  </si>
  <si>
    <t>2025-2027 = Реш 96</t>
  </si>
  <si>
    <t>011Ю653031</t>
  </si>
  <si>
    <t>010Ю457501</t>
  </si>
  <si>
    <t>011E153151</t>
  </si>
  <si>
    <t>010Ю650501</t>
  </si>
  <si>
    <t>010Ю651791</t>
  </si>
  <si>
    <t>0113XXXXXX</t>
  </si>
  <si>
    <t xml:space="preserve">по УО в смарте на 04.01.2025 </t>
  </si>
  <si>
    <t>Распределение расходов на реализацию муниципальной программы МО «Городской округ город  Астрахань« «Развитие системы образования МО «Городской округ город  Астрахань«</t>
  </si>
  <si>
    <t>Бюджет МО «Городской округ город Астрахань«</t>
  </si>
  <si>
    <t>Бюджет МО «Город Астрахань«</t>
  </si>
  <si>
    <t>Бюджет  МО «Городской округ город Астрахань«</t>
  </si>
  <si>
    <t>Управление образования администрации МО «Городской округ город Астрахань», управление культуры администрации МО «Город Астрахань», управление муниципального имущества администрации МО «Городской округ город Астрахань», управление по капитальному строительству администрации муниципального образования «Городской округ город Астрахань»</t>
  </si>
  <si>
    <t>Управление образования администрации МО «Городской округ город Астрахань»,  управление культуры администрации МО «Город Астрахань», управление муниципального имущества администрации МО «Городской округ город Астрахань», управление по капитальному строительству администрации муниципального образования «Городской округ город Астрахань»</t>
  </si>
  <si>
    <t>Управление образования администрации МО «Городской округ город Астрахань»</t>
  </si>
  <si>
    <t>Управление по капитальному строительству администрации муниципального образования «Городской округ город Астрахань»</t>
  </si>
  <si>
    <t>Управление образования администрации МО «Городской округ город Астрахань»,  управление культуры администрации МО «Город Астрахань»</t>
  </si>
  <si>
    <t>Управление по капитальному строительству администрации муниципального образования «Городской округ город  Астрахань»</t>
  </si>
  <si>
    <t>Управление образования администрации МО «Городской округ город Астрахань«,  управление культуры администрации МО «Город Астрахань»</t>
  </si>
  <si>
    <t>Управление культуры администрации МО «Город Астрахань», управление образования администрации МО «Городской округ город Астрахань»</t>
  </si>
  <si>
    <t>Управление культуры администрации МО «Город Астрахань»</t>
  </si>
  <si>
    <t>Бюджет МО «Городской округ город Астрахань»</t>
  </si>
  <si>
    <t>Бюджет  МО «Городской округ город Астрахань»</t>
  </si>
  <si>
    <t>Подпрограмма 1. «Повышение доступности и качества дошкольного, общего и дополнительного образования»</t>
  </si>
  <si>
    <t>Подпрограмма 2.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t>
  </si>
  <si>
    <t>Подпрограмма 3.  «Строительство, реконструкция и капитальный ремонт объектов образования города Астрахани»</t>
  </si>
  <si>
    <t>Цель 1. Повышение уровня обеспеченности населения МО «Городской округ город Астрахань» объектами образования</t>
  </si>
  <si>
    <t>Подпрограмма 4. «Психофизическая безопасность детей и подростков»</t>
  </si>
  <si>
    <t>Подпрограмма 5.  «Организация отдыха и досуга детей и подростков города Астрахани»</t>
  </si>
  <si>
    <t>Муниципальная программа «Развитие системы образования МО «Городской округ город Астрахань»</t>
  </si>
  <si>
    <r>
      <rPr>
        <b/>
        <sz val="8"/>
        <rFont val="Times New Roman"/>
        <family val="1"/>
        <charset val="204"/>
      </rPr>
      <t xml:space="preserve">Задача 1.1. </t>
    </r>
    <r>
      <rPr>
        <sz val="8"/>
        <rFont val="Times New Roman"/>
        <family val="1"/>
        <charset val="204"/>
      </rPr>
      <t xml:space="preserve"> Приведение зданий и прилегающих территорий в учреждениях образования и спорта администрации муниципального образования «Городской округ город Астрахань« в соответствие с требованиями строительных и санитарных норм и правил, создание безопасной, функционально и эстетически привлекательной образовательной среды для обучающихся</t>
    </r>
  </si>
  <si>
    <r>
      <rPr>
        <b/>
        <sz val="8"/>
        <rFont val="Times New Roman"/>
        <family val="1"/>
        <charset val="204"/>
      </rPr>
      <t xml:space="preserve">Мероприятие 1.1.1. </t>
    </r>
    <r>
      <rPr>
        <sz val="8"/>
        <rFont val="Times New Roman"/>
        <family val="1"/>
        <charset val="204"/>
      </rPr>
      <t xml:space="preserve">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t>
    </r>
  </si>
  <si>
    <r>
      <rPr>
        <b/>
        <sz val="8"/>
        <rFont val="Times New Roman"/>
        <family val="1"/>
        <charset val="204"/>
      </rPr>
      <t xml:space="preserve">Цель 1.  </t>
    </r>
    <r>
      <rPr>
        <sz val="8"/>
        <rFont val="Times New Roman"/>
        <family val="1"/>
        <charset val="204"/>
      </rPr>
      <t>Повышение  степени доступности качественного образования на территории муниципального образования «Городской округ город Астрахань» и позитивной социализации обучающихся в соответствии с меняющимися запросами личности, общества, государства и задачами социально-экономического развития города, региона, Российской Федерации</t>
    </r>
  </si>
  <si>
    <r>
      <rPr>
        <b/>
        <sz val="8"/>
        <rFont val="Times New Roman"/>
        <family val="1"/>
        <charset val="204"/>
      </rPr>
      <t>Задача 1.4.</t>
    </r>
    <r>
      <rPr>
        <sz val="8"/>
        <rFont val="Times New Roman"/>
        <family val="1"/>
        <charset val="204"/>
      </rPr>
      <t xml:space="preserve">  Профилактика правонарушений  среди обучающихся  в муниципальном образовании «Городской округ город Астрахань»</t>
    </r>
  </si>
  <si>
    <r>
      <t xml:space="preserve">Задача 1.3. </t>
    </r>
    <r>
      <rPr>
        <sz val="8"/>
        <rFont val="Times New Roman"/>
        <family val="1"/>
        <charset val="204"/>
      </rPr>
      <t>Повышение уровня обеспеченности населения МО «Городской округ город Астрахань» объектами образования</t>
    </r>
  </si>
  <si>
    <r>
      <rPr>
        <b/>
        <sz val="8"/>
        <rFont val="Times New Roman"/>
        <family val="1"/>
        <charset val="204"/>
      </rPr>
      <t>Мероприятие 1.5.1.</t>
    </r>
    <r>
      <rPr>
        <sz val="8"/>
        <rFont val="Times New Roman"/>
        <family val="1"/>
        <charset val="204"/>
      </rPr>
      <t xml:space="preserve"> Организация досуга детей на базе подростковых клубов МБУ «Центр развития молодежных инициатив»</t>
    </r>
  </si>
  <si>
    <r>
      <rPr>
        <b/>
        <sz val="8"/>
        <color theme="1"/>
        <rFont val="Times New Roman"/>
        <family val="1"/>
        <charset val="204"/>
      </rPr>
      <t>Мероприятие 2.2.1.</t>
    </r>
    <r>
      <rPr>
        <sz val="8"/>
        <color theme="1"/>
        <rFont val="Times New Roman"/>
        <family val="1"/>
        <charset val="204"/>
      </rPr>
      <t xml:space="preserve"> Организация бесплатного горячего питания обучающихся, получающих начальное общее образование в муниципальных общеобразовательных организациях муниципального образования «Городской округ город Астрахань»</t>
    </r>
  </si>
  <si>
    <r>
      <t xml:space="preserve">Мероприятие 1.1.4. </t>
    </r>
    <r>
      <rPr>
        <sz val="8"/>
        <rFont val="Times New Roman"/>
        <family val="1"/>
        <charset val="204"/>
      </rPr>
      <t>Организация предоставления образования, оснащение вновь создаваемых объектов образования</t>
    </r>
  </si>
  <si>
    <r>
      <t xml:space="preserve">Мероприятие 1.1.5.  </t>
    </r>
    <r>
      <rPr>
        <sz val="8"/>
        <rFont val="Times New Roman"/>
        <family val="1"/>
        <charset val="204"/>
      </rPr>
      <t>Учебные сборы с юношами 10-х классов муниципальных образовательных организаций, проходящими подготовку по основам военной службы</t>
    </r>
  </si>
  <si>
    <r>
      <t xml:space="preserve"> Мероприятие 1.1.6. </t>
    </r>
    <r>
      <rPr>
        <sz val="8"/>
        <rFont val="Times New Roman"/>
        <family val="1"/>
        <charset val="204"/>
      </rPr>
      <t>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№761 «О национальной стратегии действий в интересах детей на 2012-2017 гг.»</t>
    </r>
  </si>
  <si>
    <r>
      <t>Мероприятие 1.1.7.</t>
    </r>
    <r>
      <rPr>
        <sz val="8"/>
        <rFont val="Times New Roman"/>
        <family val="1"/>
        <charset val="204"/>
      </rPr>
      <t xml:space="preserve"> Создание дополнительных мест в действующей сети муниципальных образовательных организаций</t>
    </r>
  </si>
  <si>
    <r>
      <t xml:space="preserve">Мероприятие 1.1.8. </t>
    </r>
    <r>
      <rPr>
        <sz val="8"/>
        <rFont val="Times New Roman"/>
        <family val="1"/>
        <charset val="204"/>
      </rPr>
      <t>Оснащение средствами обучения и воспитания зданий муниципальных общеобразовательных организаций</t>
    </r>
  </si>
  <si>
    <r>
      <t xml:space="preserve">Мероприятие 1.1.9. </t>
    </r>
    <r>
      <rPr>
        <sz val="8"/>
        <rFont val="Times New Roman"/>
        <family val="1"/>
        <charset val="204"/>
      </rPr>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(Астраханскоя область) в рамках федерального проекта «Успех каждого ребенка»</t>
    </r>
  </si>
  <si>
    <r>
      <t xml:space="preserve">Мероприятие 1.1.10. </t>
    </r>
    <r>
      <rPr>
        <sz val="8"/>
        <rFont val="Times New Roman"/>
        <family val="1"/>
        <charset val="204"/>
      </rPr>
      <t>Оснащение средствами обучения и воспитания зданий муниципальных образовательных организаций, осуществляющих образовательную деятельность по образовательным программам дошкольного образования</t>
    </r>
  </si>
  <si>
    <r>
      <rPr>
        <b/>
        <sz val="8"/>
        <rFont val="Times New Roman"/>
        <family val="1"/>
        <charset val="204"/>
      </rPr>
      <t>Мероприятие 1.1.2.</t>
    </r>
    <r>
      <rPr>
        <sz val="8"/>
        <rFont val="Times New Roman"/>
        <family val="1"/>
        <charset val="204"/>
      </rPr>
      <t xml:space="preserve">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t>
    </r>
  </si>
  <si>
    <r>
      <rPr>
        <b/>
        <sz val="8"/>
        <rFont val="Times New Roman"/>
        <family val="1"/>
        <charset val="204"/>
      </rPr>
      <t>Мероприятие 1.1.3.</t>
    </r>
    <r>
      <rPr>
        <sz val="8"/>
        <rFont val="Times New Roman"/>
        <family val="1"/>
        <charset val="204"/>
      </rPr>
      <t xml:space="preserve"> Мероприятия по совершенствованию существующей инфраструктуры организаций образования и спорта</t>
    </r>
  </si>
  <si>
    <r>
      <t xml:space="preserve">Мероприятие 1.1.4. </t>
    </r>
    <r>
      <rPr>
        <sz val="8"/>
        <rFont val="Times New Roman"/>
        <family val="1"/>
        <charset val="204"/>
      </rPr>
      <t xml:space="preserve">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«Совершенствование системы образования в Астраханской области» </t>
    </r>
  </si>
  <si>
    <r>
      <rPr>
        <b/>
        <sz val="8"/>
        <color theme="1"/>
        <rFont val="Times New Roman"/>
        <family val="1"/>
        <charset val="204"/>
      </rPr>
      <t>Мероприятие 1.1.1.</t>
    </r>
    <r>
      <rPr>
        <sz val="8"/>
        <color theme="1"/>
        <rFont val="Times New Roman"/>
        <family val="1"/>
        <charset val="204"/>
      </rPr>
      <t xml:space="preserve"> Строительство школы на 1000 учащихся в границах пер. 2-й Железнодорожный, улиц 8-я Железнодорожная, Пражской, Румынской в Ленинском районе г. Астрахани</t>
    </r>
  </si>
  <si>
    <r>
      <rPr>
        <b/>
        <sz val="8"/>
        <color theme="1"/>
        <rFont val="Times New Roman"/>
        <family val="1"/>
        <charset val="204"/>
      </rPr>
      <t>Мероприятие 1.1.2.</t>
    </r>
    <r>
      <rPr>
        <sz val="8"/>
        <color theme="1"/>
        <rFont val="Times New Roman"/>
        <family val="1"/>
        <charset val="204"/>
      </rPr>
      <t xml:space="preserve"> Проектирование, строительство и ввод в эксплуатацию объекта капитального строительства «Строительство дошкольного образовательного учреждения на 330 мест по ул. 8-я Железнодорожная в Ленинском районе г. Астрахани»</t>
    </r>
  </si>
  <si>
    <r>
      <rPr>
        <b/>
        <sz val="8"/>
        <color theme="1"/>
        <rFont val="Times New Roman"/>
        <family val="1"/>
        <charset val="204"/>
      </rPr>
      <t>Мероприятие 1.1.3.</t>
    </r>
    <r>
      <rPr>
        <sz val="8"/>
        <color theme="1"/>
        <rFont val="Times New Roman"/>
        <family val="1"/>
        <charset val="204"/>
      </rPr>
      <t xml:space="preserve"> Капитальный ремонт, ремонт муниципальных образовательных организаций</t>
    </r>
  </si>
  <si>
    <r>
      <rPr>
        <b/>
        <sz val="8"/>
        <color theme="1"/>
        <rFont val="Times New Roman"/>
        <family val="1"/>
        <charset val="204"/>
      </rPr>
      <t>Мероприятие 1.1.4. С</t>
    </r>
    <r>
      <rPr>
        <sz val="8"/>
        <color theme="1"/>
        <rFont val="Times New Roman"/>
        <family val="1"/>
        <charset val="204"/>
      </rPr>
      <t>троительство средней общеобразовательной школы на 1000 учащихся по адресу: г. Астрахань, ул. Н. Островского, 131</t>
    </r>
  </si>
  <si>
    <r>
      <rPr>
        <b/>
        <sz val="8"/>
        <color theme="1"/>
        <rFont val="Times New Roman"/>
        <family val="1"/>
        <charset val="204"/>
      </rPr>
      <t>Мероприятие 1.1.5.</t>
    </r>
    <r>
      <rPr>
        <sz val="8"/>
        <color theme="1"/>
        <rFont val="Times New Roman"/>
        <family val="1"/>
        <charset val="204"/>
      </rPr>
      <t xml:space="preserve"> Реконструкция муниципальных образовательных организаций (в том числе разработка ПСД)</t>
    </r>
  </si>
  <si>
    <r>
      <rPr>
        <b/>
        <sz val="8"/>
        <rFont val="Times New Roman"/>
        <family val="1"/>
        <charset val="204"/>
      </rPr>
      <t xml:space="preserve">Мероприятие 1.1.8. </t>
    </r>
    <r>
      <rPr>
        <sz val="8"/>
        <rFont val="Times New Roman"/>
        <family val="1"/>
        <charset val="204"/>
      </rPr>
      <t>Капитальный ремонт здания МБОУ г. Астрахани «Лицей № 1» (обособленное подразделение) по адресу: г. Астрахань, ул. Ленина, 17</t>
    </r>
  </si>
  <si>
    <r>
      <t xml:space="preserve">Мероприятие 1.1.9. </t>
    </r>
    <r>
      <rPr>
        <sz val="8"/>
        <rFont val="Times New Roman"/>
        <family val="1"/>
        <charset val="204"/>
      </rPr>
      <t>Капитальный ремонт здания МБОУ г. Астрахани «Гимназия № 1» (обособленное подразделение) по адресу: г. Астрахань, ул. Комсомольская Набережная, 12 а</t>
    </r>
  </si>
  <si>
    <r>
      <rPr>
        <b/>
        <sz val="8"/>
        <rFont val="Times New Roman"/>
        <family val="1"/>
        <charset val="204"/>
      </rPr>
      <t xml:space="preserve">Мероприятие 1.1.10. </t>
    </r>
    <r>
      <rPr>
        <sz val="8"/>
        <rFont val="Times New Roman"/>
        <family val="1"/>
        <charset val="204"/>
      </rPr>
      <t>Капитальный ремонт здания МБОУ г. Астрахани «СОШ № 66» по адресу: г. Астрахань, ул. Космонавта В. Комарова, 53)</t>
    </r>
  </si>
  <si>
    <r>
      <rPr>
        <b/>
        <sz val="8"/>
        <color theme="1"/>
        <rFont val="Times New Roman"/>
        <family val="1"/>
        <charset val="204"/>
      </rPr>
      <t>Цель 1.</t>
    </r>
    <r>
      <rPr>
        <sz val="8"/>
        <color theme="1"/>
        <rFont val="Times New Roman"/>
        <family val="1"/>
        <charset val="204"/>
      </rPr>
      <t xml:space="preserve">  Профилактика правонарушений  среди обучающихся  в муниципальном образовании «Городской округ город Астрахань»</t>
    </r>
  </si>
  <si>
    <r>
      <rPr>
        <b/>
        <sz val="8"/>
        <color theme="1"/>
        <rFont val="Times New Roman"/>
        <family val="1"/>
        <charset val="204"/>
      </rPr>
      <t>Мероприятие 1.3.1.</t>
    </r>
    <r>
      <rPr>
        <sz val="8"/>
        <color theme="1"/>
        <rFont val="Times New Roman"/>
        <family val="1"/>
        <charset val="204"/>
      </rPr>
      <t xml:space="preserve"> Разработка и реализация мер, направленных на распространение в среде обучающихся образовательных организаций МО «Городской округ город Астрахань» идей духовного единства и повышения культуры межконфессионального общения</t>
    </r>
  </si>
  <si>
    <r>
      <rPr>
        <b/>
        <sz val="8"/>
        <rFont val="Times New Roman"/>
        <family val="1"/>
        <charset val="204"/>
      </rPr>
      <t xml:space="preserve">Приложение 2 </t>
    </r>
    <r>
      <rPr>
        <sz val="8"/>
        <rFont val="Times New Roman"/>
        <family val="1"/>
        <charset val="204"/>
      </rPr>
      <t xml:space="preserve">
к муниципальной программе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t>
    </r>
  </si>
  <si>
    <r>
      <rPr>
        <b/>
        <sz val="8"/>
        <color theme="1"/>
        <rFont val="Times New Roman"/>
        <family val="1"/>
        <charset val="204"/>
      </rPr>
      <t>Цель 1.</t>
    </r>
    <r>
      <rPr>
        <sz val="8"/>
        <color theme="1"/>
        <rFont val="Times New Roman"/>
        <family val="1"/>
        <charset val="204"/>
      </rPr>
      <t xml:space="preserve"> Удовлетворение потребностей детей и их родителей в качественных и социально-значимых услугах отдыха для улучшения состояния здоровья детей, проживающих на территории муниципального образования «Городской округ город Астрахань»</t>
    </r>
  </si>
  <si>
    <t>Управление образования администрации МО «Городской округ город Астрахань», управление культуры администрации МО «Город Астрахань»,  управление по капитальному строительству администрации муниципального образования «Городской округ город Астрахань»</t>
  </si>
  <si>
    <r>
      <rPr>
        <b/>
        <sz val="8"/>
        <rFont val="Times New Roman"/>
        <family val="1"/>
        <charset val="204"/>
      </rPr>
      <t>Мероприятие 1.1.6.</t>
    </r>
    <r>
      <rPr>
        <sz val="8"/>
        <rFont val="Times New Roman"/>
        <family val="1"/>
        <charset val="204"/>
      </rPr>
      <t xml:space="preserve"> Капитальный ремонт здания МБОУ г. Астрахани «СОШ N 32» по адресу: г. Астрахань, ул. Марфинская, строение 21</t>
    </r>
  </si>
  <si>
    <r>
      <rPr>
        <b/>
        <sz val="8"/>
        <rFont val="Times New Roman"/>
        <family val="1"/>
        <charset val="204"/>
      </rPr>
      <t>Мероприятие 1.1.7.</t>
    </r>
    <r>
      <rPr>
        <sz val="8"/>
        <rFont val="Times New Roman"/>
        <family val="1"/>
        <charset val="204"/>
      </rPr>
      <t xml:space="preserve"> Капитальный ремонт здания МБОУ г. Астрахани «СОШ N 12» по адресу: г. Астрахань, ул. Валерии Барсовой, 8, корп. 1</t>
    </r>
  </si>
  <si>
    <t>010Ю45750Ф</t>
  </si>
  <si>
    <t>010Ю45750Ш</t>
  </si>
  <si>
    <t>010Я153153</t>
  </si>
  <si>
    <t>010Ю45750Д</t>
  </si>
  <si>
    <t>0130546011</t>
  </si>
  <si>
    <t>013Е1L2390</t>
  </si>
  <si>
    <t>013Е1L2390   0130646011</t>
  </si>
  <si>
    <t>010Я153152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</si>
</sst>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00000"/>
    <numFmt numFmtId="166" formatCode="0.0%"/>
  </numFmts>
  <fonts count="19" x14ac:knownFonts="1">
    <font>
      <sz val="11"/>
      <color theme="1"/>
      <name val="Calibri"/>
      <family val="2"/>
      <scheme val="minor"/>
    </font>
    <font>
      <sz val="11"/>
      <color indexed="8"/>
      <name val="Calibri"/>
      <family val="2"/>
      <charset val="204"/>
    </font>
    <font>
      <sz val="11"/>
      <color indexed="8"/>
      <name val="Calibri"/>
      <family val="2"/>
      <charset val="204"/>
    </font>
    <font>
      <sz val="8"/>
      <name val="Times New Roman"/>
      <family val="1"/>
      <charset val="204"/>
    </font>
    <font>
      <b/>
      <sz val="8"/>
      <name val="Times New Roman"/>
      <family val="1"/>
      <charset val="204"/>
    </font>
    <font>
      <sz val="11"/>
      <color theme="1"/>
      <name val="Calibri"/>
      <family val="2"/>
      <scheme val="minor"/>
    </font>
    <font>
      <sz val="11"/>
      <color theme="1"/>
      <name val="Calibri"/>
      <family val="2"/>
      <charset val="204"/>
      <scheme val="minor"/>
    </font>
    <font>
      <sz val="10"/>
      <name val="Calibri"/>
      <family val="2"/>
      <scheme val="minor"/>
    </font>
    <font>
      <sz val="8"/>
      <name val="Calibri"/>
      <family val="2"/>
      <scheme val="minor"/>
    </font>
    <font>
      <sz val="10"/>
      <name val="Times New Roman"/>
      <family val="1"/>
      <charset val="204"/>
    </font>
    <font>
      <sz val="9"/>
      <name val="Calibri"/>
      <family val="2"/>
      <scheme val="minor"/>
    </font>
    <font>
      <b/>
      <sz val="8.5"/>
      <name val="Times New Roman"/>
      <family val="1"/>
      <charset val="204"/>
    </font>
    <font>
      <sz val="8.5"/>
      <name val="Times New Roman"/>
      <family val="1"/>
      <charset val="204"/>
    </font>
    <font>
      <sz val="10"/>
      <color rgb="FF000000"/>
      <name val="Arial Cyr"/>
    </font>
    <font>
      <sz val="10"/>
      <color theme="1"/>
      <name val="Calibri"/>
      <family val="2"/>
      <scheme val="minor"/>
    </font>
    <font>
      <sz val="8"/>
      <color theme="1"/>
      <name val="Times New Roman"/>
      <family val="1"/>
      <charset val="204"/>
    </font>
    <font>
      <b/>
      <sz val="8"/>
      <color theme="1"/>
      <name val="Times New Roman"/>
      <family val="1"/>
      <charset val="204"/>
    </font>
    <font>
      <b/>
      <sz val="8.5"/>
      <color theme="1"/>
      <name val="Times New Roman"/>
      <family val="1"/>
      <charset val="204"/>
    </font>
    <font>
      <sz val="12"/>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6">
    <xf numFmtId="0" fontId="0" fillId="0" borderId="0"/>
    <xf numFmtId="0" fontId="2" fillId="0" borderId="0"/>
    <xf numFmtId="0" fontId="1" fillId="0" borderId="0"/>
    <xf numFmtId="0" fontId="5" fillId="0" borderId="0"/>
    <xf numFmtId="0" fontId="6" fillId="0" borderId="0"/>
    <xf numFmtId="0" fontId="13" fillId="0" borderId="2">
      <alignment horizontal="center" vertical="center" wrapText="1"/>
    </xf>
  </cellStyleXfs>
  <cellXfs count="134">
    <xf numFmtId="0" fontId="0" fillId="0" borderId="0" xfId="0"/>
    <xf numFmtId="1"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xf numFmtId="49" fontId="4" fillId="0" borderId="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0" xfId="0" applyFont="1" applyFill="1" applyBorder="1" applyAlignment="1">
      <alignment horizontal="center"/>
    </xf>
    <xf numFmtId="4" fontId="7" fillId="0" borderId="0" xfId="0" applyNumberFormat="1" applyFont="1" applyFill="1" applyBorder="1"/>
    <xf numFmtId="0" fontId="8" fillId="0" borderId="0" xfId="0" applyFont="1" applyFill="1" applyBorder="1" applyAlignment="1">
      <alignment horizontal="center" wrapText="1"/>
    </xf>
    <xf numFmtId="49" fontId="3" fillId="0" borderId="0" xfId="0"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8" fillId="0" borderId="0" xfId="0" applyFont="1" applyFill="1" applyBorder="1" applyAlignment="1">
      <alignment horizontal="center" vertical="top" wrapText="1"/>
    </xf>
    <xf numFmtId="0" fontId="7" fillId="0" borderId="0" xfId="0" applyFont="1" applyFill="1" applyBorder="1" applyAlignment="1">
      <alignment horizontal="center" wrapText="1"/>
    </xf>
    <xf numFmtId="0" fontId="9" fillId="0" borderId="0" xfId="2" applyFont="1" applyFill="1" applyBorder="1" applyAlignment="1">
      <alignment horizontal="center" vertical="top" wrapText="1"/>
    </xf>
    <xf numFmtId="0" fontId="7" fillId="0" borderId="0" xfId="0" applyFont="1" applyFill="1" applyBorder="1" applyAlignment="1">
      <alignment horizontal="center" vertical="top" wrapText="1"/>
    </xf>
    <xf numFmtId="0" fontId="9"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top"/>
    </xf>
    <xf numFmtId="0" fontId="7" fillId="0" borderId="0" xfId="0" applyFont="1" applyFill="1" applyBorder="1" applyAlignment="1">
      <alignment vertical="center"/>
    </xf>
    <xf numFmtId="49" fontId="7" fillId="0" borderId="0" xfId="0" applyNumberFormat="1" applyFont="1" applyFill="1" applyBorder="1" applyAlignment="1">
      <alignment horizontal="center" vertical="center"/>
    </xf>
    <xf numFmtId="0" fontId="11" fillId="0" borderId="1" xfId="0" applyFont="1" applyFill="1" applyBorder="1" applyAlignment="1">
      <alignment horizontal="center" vertical="center"/>
    </xf>
    <xf numFmtId="9" fontId="7" fillId="0" borderId="0" xfId="0" applyNumberFormat="1"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right"/>
    </xf>
    <xf numFmtId="0" fontId="3"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3" fillId="0" borderId="3" xfId="0" applyFont="1" applyFill="1" applyBorder="1" applyAlignment="1">
      <alignment horizontal="center" vertical="top" wrapText="1"/>
    </xf>
    <xf numFmtId="4" fontId="10" fillId="0" borderId="1" xfId="0" applyNumberFormat="1" applyFont="1" applyFill="1" applyBorder="1"/>
    <xf numFmtId="0" fontId="14" fillId="0" borderId="0" xfId="0" applyFont="1" applyFill="1" applyAlignment="1">
      <alignment vertical="top"/>
    </xf>
    <xf numFmtId="4" fontId="7" fillId="0" borderId="0" xfId="0" applyNumberFormat="1" applyFont="1" applyFill="1" applyBorder="1" applyAlignment="1">
      <alignment wrapText="1"/>
    </xf>
    <xf numFmtId="49" fontId="16" fillId="0" borderId="1" xfId="0" applyNumberFormat="1" applyFont="1" applyFill="1" applyBorder="1" applyAlignment="1">
      <alignment horizontal="center" vertical="center" wrapText="1"/>
    </xf>
    <xf numFmtId="4" fontId="14" fillId="0" borderId="0" xfId="0" applyNumberFormat="1" applyFont="1" applyFill="1" applyBorder="1" applyAlignment="1">
      <alignment horizontal="left"/>
    </xf>
    <xf numFmtId="4" fontId="14" fillId="0" borderId="0" xfId="0" applyNumberFormat="1" applyFont="1" applyFill="1" applyBorder="1" applyAlignment="1">
      <alignment wrapText="1"/>
    </xf>
    <xf numFmtId="4" fontId="14" fillId="0" borderId="0" xfId="0" applyNumberFormat="1" applyFont="1" applyFill="1" applyBorder="1"/>
    <xf numFmtId="0" fontId="14" fillId="0" borderId="0" xfId="0" applyFont="1" applyFill="1" applyBorder="1"/>
    <xf numFmtId="0" fontId="16" fillId="0" borderId="1" xfId="0" applyFont="1" applyFill="1" applyBorder="1" applyAlignment="1">
      <alignment horizontal="center" vertical="center" wrapText="1"/>
    </xf>
    <xf numFmtId="9" fontId="14" fillId="0" borderId="0" xfId="0" applyNumberFormat="1" applyFont="1" applyFill="1" applyBorder="1" applyAlignment="1">
      <alignment horizontal="left"/>
    </xf>
    <xf numFmtId="4" fontId="15"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4" fontId="3" fillId="0" borderId="1" xfId="0" applyNumberFormat="1" applyFont="1" applyFill="1" applyBorder="1" applyAlignment="1">
      <alignment horizontal="center" vertical="center"/>
    </xf>
    <xf numFmtId="0" fontId="14" fillId="0" borderId="1" xfId="0" applyFont="1" applyFill="1" applyBorder="1"/>
    <xf numFmtId="0" fontId="7" fillId="0" borderId="1" xfId="0" applyFont="1" applyFill="1" applyBorder="1"/>
    <xf numFmtId="0" fontId="3" fillId="0" borderId="0" xfId="0" applyFont="1" applyFill="1" applyBorder="1" applyAlignment="1">
      <alignment vertical="top" wrapText="1"/>
    </xf>
    <xf numFmtId="166" fontId="7" fillId="0" borderId="0" xfId="0" applyNumberFormat="1" applyFont="1" applyFill="1" applyBorder="1" applyAlignment="1">
      <alignment horizontal="left"/>
    </xf>
    <xf numFmtId="0" fontId="18" fillId="0" borderId="0" xfId="0" applyFont="1" applyFill="1" applyBorder="1" applyAlignment="1">
      <alignment horizontal="left" vertical="top"/>
    </xf>
    <xf numFmtId="49" fontId="7" fillId="0" borderId="0" xfId="0" applyNumberFormat="1" applyFont="1" applyFill="1" applyBorder="1" applyAlignment="1">
      <alignment wrapText="1"/>
    </xf>
    <xf numFmtId="49" fontId="14" fillId="0" borderId="0" xfId="0" applyNumberFormat="1" applyFont="1" applyFill="1" applyBorder="1" applyAlignment="1">
      <alignment wrapText="1"/>
    </xf>
    <xf numFmtId="0" fontId="18" fillId="0" borderId="0" xfId="0" applyFont="1" applyFill="1" applyAlignment="1">
      <alignment vertical="top"/>
    </xf>
    <xf numFmtId="0" fontId="4" fillId="0" borderId="0" xfId="0" applyFont="1" applyFill="1" applyBorder="1" applyAlignment="1">
      <alignment vertical="top" wrapText="1"/>
    </xf>
    <xf numFmtId="0" fontId="3" fillId="0" borderId="0" xfId="2" applyFont="1" applyFill="1" applyBorder="1" applyAlignment="1">
      <alignment vertical="top" wrapText="1"/>
    </xf>
    <xf numFmtId="0" fontId="9" fillId="0" borderId="0" xfId="2" applyFont="1" applyFill="1" applyBorder="1" applyAlignment="1">
      <alignment vertical="top" wrapText="1"/>
    </xf>
    <xf numFmtId="0" fontId="7" fillId="0" borderId="0" xfId="0" applyFont="1" applyFill="1" applyBorder="1" applyAlignment="1">
      <alignment vertical="top"/>
    </xf>
    <xf numFmtId="0" fontId="3" fillId="0" borderId="0" xfId="0" applyFont="1" applyFill="1" applyBorder="1" applyAlignment="1">
      <alignment horizontal="left" vertical="top" wrapText="1"/>
    </xf>
    <xf numFmtId="0" fontId="1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1" xfId="0" applyFont="1" applyFill="1" applyBorder="1" applyAlignment="1">
      <alignment horizontal="center" vertical="center" wrapText="1"/>
    </xf>
    <xf numFmtId="9" fontId="14" fillId="0" borderId="0" xfId="0" applyNumberFormat="1" applyFont="1" applyFill="1" applyBorder="1" applyAlignment="1">
      <alignment horizontal="left" vertical="center"/>
    </xf>
    <xf numFmtId="0" fontId="4" fillId="0" borderId="1" xfId="0" applyFont="1" applyFill="1" applyBorder="1" applyAlignment="1">
      <alignment vertical="center" wrapText="1"/>
    </xf>
    <xf numFmtId="1" fontId="3" fillId="0" borderId="1" xfId="0" applyNumberFormat="1" applyFont="1" applyFill="1" applyBorder="1" applyAlignment="1">
      <alignment horizontal="center" vertical="center" wrapText="1"/>
    </xf>
    <xf numFmtId="0" fontId="15" fillId="0" borderId="1" xfId="0" applyFont="1" applyFill="1" applyBorder="1" applyAlignment="1">
      <alignment vertical="top"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top" wrapText="1"/>
    </xf>
    <xf numFmtId="4"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1" fontId="15" fillId="0" borderId="1" xfId="0" applyNumberFormat="1" applyFont="1" applyFill="1" applyBorder="1" applyAlignment="1">
      <alignment horizontal="center" vertical="center" wrapText="1"/>
    </xf>
    <xf numFmtId="4" fontId="10" fillId="0" borderId="4" xfId="0" applyNumberFormat="1" applyFont="1" applyFill="1" applyBorder="1"/>
    <xf numFmtId="4" fontId="10" fillId="0" borderId="7" xfId="0" applyNumberFormat="1" applyFont="1" applyFill="1" applyBorder="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1" fontId="15" fillId="0" borderId="1" xfId="0" applyNumberFormat="1" applyFont="1" applyFill="1" applyBorder="1" applyAlignment="1">
      <alignment horizontal="center" vertical="center" wrapText="1"/>
    </xf>
    <xf numFmtId="0" fontId="16"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49" fontId="4" fillId="0" borderId="4" xfId="0" applyNumberFormat="1" applyFont="1" applyFill="1" applyBorder="1" applyAlignment="1">
      <alignment vertical="top" wrapText="1"/>
    </xf>
    <xf numFmtId="49" fontId="4" fillId="0" borderId="5" xfId="0" applyNumberFormat="1" applyFont="1" applyFill="1" applyBorder="1" applyAlignment="1">
      <alignment vertical="top" wrapText="1"/>
    </xf>
    <xf numFmtId="49" fontId="4" fillId="0" borderId="6" xfId="0" applyNumberFormat="1" applyFont="1" applyFill="1" applyBorder="1" applyAlignment="1">
      <alignment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0" borderId="1"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top" wrapText="1"/>
    </xf>
    <xf numFmtId="4" fontId="3" fillId="0" borderId="0"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4" fillId="0" borderId="1" xfId="0" applyFont="1" applyFill="1" applyBorder="1" applyAlignment="1">
      <alignment vertical="top" wrapText="1"/>
    </xf>
    <xf numFmtId="0" fontId="3" fillId="0" borderId="0" xfId="0" applyFont="1" applyFill="1" applyBorder="1" applyAlignment="1">
      <alignment horizontal="center" vertical="top" wrapText="1"/>
    </xf>
    <xf numFmtId="0" fontId="15" fillId="0" borderId="1"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9" fontId="14" fillId="0" borderId="0" xfId="0" applyNumberFormat="1" applyFont="1" applyFill="1" applyBorder="1" applyAlignment="1">
      <alignment horizontal="left" vertical="center"/>
    </xf>
    <xf numFmtId="0" fontId="14" fillId="0" borderId="0" xfId="0" applyFont="1" applyFill="1" applyBorder="1" applyAlignment="1">
      <alignment horizontal="left" vertical="center"/>
    </xf>
    <xf numFmtId="0" fontId="7"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0" xfId="0" applyFont="1" applyFill="1" applyBorder="1" applyAlignment="1">
      <alignment horizontal="righ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cellXfs>
  <cellStyles count="6">
    <cellStyle name="Excel Built-in Normal" xfId="1"/>
    <cellStyle name="Excel Built-in Normal 2" xfId="2"/>
    <cellStyle name="xl22" xfId="5"/>
    <cellStyle name="Обычный" xfId="0" builtinId="0"/>
    <cellStyle name="Обычный 2" xfId="3"/>
    <cellStyle name="Обычный 3" xfId="4"/>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H186"/>
  <sheetViews>
    <sheetView showGridLines="0" tabSelected="1" view="pageBreakPreview" zoomScaleNormal="100" zoomScaleSheetLayoutView="100" workbookViewId="0">
      <pane xSplit="6" ySplit="6" topLeftCell="G19" activePane="bottomRight" state="frozen"/>
      <selection pane="topRight" activeCell="G1" sqref="G1"/>
      <selection pane="bottomLeft" activeCell="A7" sqref="A7"/>
      <selection pane="bottomRight" activeCell="M9" sqref="M9"/>
    </sheetView>
  </sheetViews>
  <sheetFormatPr defaultColWidth="9.140625" defaultRowHeight="12.75" x14ac:dyDescent="0.2"/>
  <cols>
    <col min="1" max="1" width="3.7109375" style="6" customWidth="1"/>
    <col min="2" max="2" width="50.42578125" style="57" customWidth="1"/>
    <col min="3" max="3" width="22.85546875" style="22" customWidth="1"/>
    <col min="4" max="4" width="14" style="22" customWidth="1"/>
    <col min="5" max="5" width="9" style="23" customWidth="1"/>
    <col min="6" max="6" width="11" style="24" customWidth="1"/>
    <col min="7" max="7" width="14" style="7" customWidth="1"/>
    <col min="8" max="10" width="13.42578125" style="7" customWidth="1"/>
    <col min="11" max="11" width="15.85546875" style="7" customWidth="1"/>
    <col min="12" max="13" width="13.140625" style="7" bestFit="1" customWidth="1"/>
    <col min="14" max="14" width="15.7109375" style="7" customWidth="1"/>
    <col min="15" max="15" width="13.42578125" style="7" bestFit="1" customWidth="1"/>
    <col min="16" max="16" width="12.5703125" style="7" customWidth="1"/>
    <col min="17" max="17" width="14.42578125" style="7" bestFit="1" customWidth="1"/>
    <col min="18" max="16384" width="9.140625" style="7"/>
  </cols>
  <sheetData>
    <row r="1" spans="1:16" ht="57.75" customHeight="1" x14ac:dyDescent="0.2">
      <c r="A1" s="50"/>
      <c r="B1" s="53"/>
      <c r="C1" s="71"/>
      <c r="D1" s="71"/>
      <c r="E1" s="2"/>
      <c r="F1" s="2"/>
      <c r="G1" s="2"/>
      <c r="H1" s="130" t="s">
        <v>137</v>
      </c>
      <c r="I1" s="130"/>
      <c r="J1" s="130"/>
      <c r="K1" s="126" t="s">
        <v>80</v>
      </c>
      <c r="L1" s="126"/>
      <c r="M1" s="126"/>
      <c r="N1" s="126"/>
      <c r="O1" s="126"/>
      <c r="P1" s="126"/>
    </row>
    <row r="2" spans="1:16" ht="13.5" customHeight="1" x14ac:dyDescent="0.2">
      <c r="A2" s="127" t="s">
        <v>88</v>
      </c>
      <c r="B2" s="127"/>
      <c r="C2" s="127"/>
      <c r="D2" s="127"/>
      <c r="E2" s="127"/>
      <c r="F2" s="127"/>
      <c r="G2" s="127"/>
      <c r="H2" s="127"/>
      <c r="I2" s="127"/>
      <c r="J2" s="61"/>
      <c r="K2" s="27"/>
      <c r="L2" s="27"/>
    </row>
    <row r="3" spans="1:16" x14ac:dyDescent="0.2">
      <c r="A3" s="11"/>
      <c r="B3" s="48"/>
      <c r="C3" s="71"/>
      <c r="D3" s="71"/>
      <c r="E3" s="2"/>
      <c r="F3" s="14"/>
      <c r="G3" s="4"/>
      <c r="K3" s="33"/>
      <c r="L3" s="27"/>
    </row>
    <row r="4" spans="1:16" ht="17.25" customHeight="1" x14ac:dyDescent="0.2">
      <c r="A4" s="128" t="s">
        <v>0</v>
      </c>
      <c r="B4" s="129" t="s">
        <v>20</v>
      </c>
      <c r="C4" s="129" t="s">
        <v>2</v>
      </c>
      <c r="D4" s="129" t="s">
        <v>3</v>
      </c>
      <c r="E4" s="128" t="s">
        <v>18</v>
      </c>
      <c r="F4" s="128"/>
      <c r="G4" s="128" t="s">
        <v>9</v>
      </c>
      <c r="H4" s="128"/>
      <c r="I4" s="128"/>
      <c r="J4" s="128"/>
      <c r="L4" s="12">
        <f t="shared" ref="L4:N4" si="0">L7-L5</f>
        <v>0</v>
      </c>
      <c r="M4" s="12">
        <f t="shared" si="0"/>
        <v>0</v>
      </c>
      <c r="N4" s="12">
        <f t="shared" si="0"/>
        <v>0</v>
      </c>
      <c r="O4" s="7" t="s">
        <v>76</v>
      </c>
    </row>
    <row r="5" spans="1:16" ht="31.5" x14ac:dyDescent="0.2">
      <c r="A5" s="128"/>
      <c r="B5" s="129"/>
      <c r="C5" s="129"/>
      <c r="D5" s="129"/>
      <c r="E5" s="60" t="s">
        <v>17</v>
      </c>
      <c r="F5" s="8" t="s">
        <v>19</v>
      </c>
      <c r="G5" s="60" t="s">
        <v>4</v>
      </c>
      <c r="H5" s="60" t="s">
        <v>52</v>
      </c>
      <c r="I5" s="60" t="s">
        <v>74</v>
      </c>
      <c r="J5" s="60" t="s">
        <v>79</v>
      </c>
      <c r="K5" s="28"/>
      <c r="L5" s="32">
        <v>6713566065.7700005</v>
      </c>
      <c r="M5" s="32">
        <v>6559975965.7700005</v>
      </c>
      <c r="N5" s="32">
        <v>6564326265.7700005</v>
      </c>
      <c r="O5" s="7" t="s">
        <v>87</v>
      </c>
    </row>
    <row r="6" spans="1:16" x14ac:dyDescent="0.2">
      <c r="A6" s="63">
        <v>1</v>
      </c>
      <c r="B6" s="63">
        <v>2</v>
      </c>
      <c r="C6" s="29">
        <v>3</v>
      </c>
      <c r="D6" s="29">
        <v>4</v>
      </c>
      <c r="E6" s="63">
        <v>5</v>
      </c>
      <c r="F6" s="10">
        <v>6</v>
      </c>
      <c r="G6" s="63">
        <v>7</v>
      </c>
      <c r="H6" s="63">
        <v>10</v>
      </c>
      <c r="I6" s="63">
        <v>11</v>
      </c>
      <c r="J6" s="63">
        <v>12</v>
      </c>
      <c r="K6" s="30" t="s">
        <v>51</v>
      </c>
      <c r="L6" s="60" t="s">
        <v>52</v>
      </c>
      <c r="M6" s="60" t="s">
        <v>74</v>
      </c>
      <c r="N6" s="60" t="s">
        <v>79</v>
      </c>
    </row>
    <row r="7" spans="1:16" x14ac:dyDescent="0.2">
      <c r="A7" s="101">
        <v>1</v>
      </c>
      <c r="B7" s="106" t="s">
        <v>109</v>
      </c>
      <c r="C7" s="84" t="s">
        <v>139</v>
      </c>
      <c r="D7" s="63" t="s">
        <v>1</v>
      </c>
      <c r="E7" s="60" t="s">
        <v>6</v>
      </c>
      <c r="F7" s="8" t="s">
        <v>22</v>
      </c>
      <c r="G7" s="5">
        <f t="shared" ref="G7:G36" si="1">SUM(H7:J7)</f>
        <v>20741482930.099998</v>
      </c>
      <c r="H7" s="5">
        <f>SUM(H8:H10)</f>
        <v>7168040160.71</v>
      </c>
      <c r="I7" s="5">
        <f t="shared" ref="I7:J7" si="2">SUM(I8:I10)</f>
        <v>6680983462.039999</v>
      </c>
      <c r="J7" s="5">
        <f t="shared" si="2"/>
        <v>6892459307.3499994</v>
      </c>
      <c r="K7" s="31" t="s">
        <v>1</v>
      </c>
      <c r="L7" s="32">
        <f>H7-H92-H173</f>
        <v>6713566065.7700005</v>
      </c>
      <c r="M7" s="32">
        <f>I7-I92-I173</f>
        <v>6559975965.7699986</v>
      </c>
      <c r="N7" s="32">
        <f>J7-J92-J173</f>
        <v>6564326265.7699995</v>
      </c>
    </row>
    <row r="8" spans="1:16" ht="22.5" customHeight="1" x14ac:dyDescent="0.2">
      <c r="A8" s="101"/>
      <c r="B8" s="106"/>
      <c r="C8" s="84"/>
      <c r="D8" s="63" t="s">
        <v>34</v>
      </c>
      <c r="E8" s="60" t="s">
        <v>6</v>
      </c>
      <c r="F8" s="8" t="s">
        <v>6</v>
      </c>
      <c r="G8" s="5">
        <f t="shared" si="1"/>
        <v>1704573500</v>
      </c>
      <c r="H8" s="5">
        <f t="shared" ref="H8:J10" si="3">H12</f>
        <v>653718000</v>
      </c>
      <c r="I8" s="5">
        <f t="shared" si="3"/>
        <v>484230600</v>
      </c>
      <c r="J8" s="5">
        <f t="shared" si="3"/>
        <v>566624900</v>
      </c>
      <c r="K8" s="44" t="s">
        <v>34</v>
      </c>
      <c r="L8" s="32">
        <f t="shared" ref="L8:N9" si="4">H8-H93</f>
        <v>528180800</v>
      </c>
      <c r="M8" s="32">
        <f t="shared" si="4"/>
        <v>467288600</v>
      </c>
      <c r="N8" s="32">
        <f t="shared" si="4"/>
        <v>463036200</v>
      </c>
    </row>
    <row r="9" spans="1:16" ht="35.25" customHeight="1" x14ac:dyDescent="0.2">
      <c r="A9" s="101"/>
      <c r="B9" s="106"/>
      <c r="C9" s="84"/>
      <c r="D9" s="63" t="s">
        <v>5</v>
      </c>
      <c r="E9" s="60" t="s">
        <v>6</v>
      </c>
      <c r="F9" s="8" t="s">
        <v>6</v>
      </c>
      <c r="G9" s="5">
        <f t="shared" si="1"/>
        <v>14489078004.43</v>
      </c>
      <c r="H9" s="5">
        <f t="shared" si="3"/>
        <v>4888125037.0299997</v>
      </c>
      <c r="I9" s="5">
        <f t="shared" si="3"/>
        <v>4786633689.6899996</v>
      </c>
      <c r="J9" s="5">
        <f t="shared" si="3"/>
        <v>4814319277.71</v>
      </c>
      <c r="K9" s="31" t="s">
        <v>5</v>
      </c>
      <c r="L9" s="32">
        <f t="shared" si="4"/>
        <v>4879069600</v>
      </c>
      <c r="M9" s="32">
        <f t="shared" si="4"/>
        <v>4786371700</v>
      </c>
      <c r="N9" s="32">
        <f t="shared" si="4"/>
        <v>4794974400</v>
      </c>
    </row>
    <row r="10" spans="1:16" ht="55.5" customHeight="1" x14ac:dyDescent="0.2">
      <c r="A10" s="101"/>
      <c r="B10" s="106"/>
      <c r="C10" s="84"/>
      <c r="D10" s="63" t="s">
        <v>101</v>
      </c>
      <c r="E10" s="60" t="s">
        <v>6</v>
      </c>
      <c r="F10" s="8" t="s">
        <v>6</v>
      </c>
      <c r="G10" s="5">
        <f t="shared" si="1"/>
        <v>4547831425.6699991</v>
      </c>
      <c r="H10" s="5">
        <f>H14</f>
        <v>1626197123.6800001</v>
      </c>
      <c r="I10" s="5">
        <f t="shared" si="3"/>
        <v>1410119172.3499999</v>
      </c>
      <c r="J10" s="5">
        <f t="shared" si="3"/>
        <v>1511515129.6399996</v>
      </c>
      <c r="K10" s="31" t="s">
        <v>90</v>
      </c>
      <c r="L10" s="32">
        <f>H10-H95-H173</f>
        <v>1306315665.77</v>
      </c>
      <c r="M10" s="73">
        <f>I10-I95-I173</f>
        <v>1306315665.77</v>
      </c>
      <c r="N10" s="73">
        <f>J10-J95-J173</f>
        <v>1306315665.7699995</v>
      </c>
    </row>
    <row r="11" spans="1:16" ht="19.5" customHeight="1" x14ac:dyDescent="0.2">
      <c r="A11" s="101">
        <v>2</v>
      </c>
      <c r="B11" s="97" t="s">
        <v>112</v>
      </c>
      <c r="C11" s="84" t="s">
        <v>93</v>
      </c>
      <c r="D11" s="63" t="s">
        <v>1</v>
      </c>
      <c r="E11" s="60" t="s">
        <v>6</v>
      </c>
      <c r="F11" s="8" t="s">
        <v>6</v>
      </c>
      <c r="G11" s="5">
        <f t="shared" si="1"/>
        <v>20741482930.099998</v>
      </c>
      <c r="H11" s="5">
        <f>SUM(H12:H14)</f>
        <v>7168040160.71</v>
      </c>
      <c r="I11" s="5">
        <f t="shared" ref="I11:J11" si="5">SUM(I12:I14)</f>
        <v>6680983462.039999</v>
      </c>
      <c r="J11" s="5">
        <f t="shared" si="5"/>
        <v>6892459307.3499994</v>
      </c>
      <c r="M11" s="74"/>
      <c r="N11" s="74"/>
    </row>
    <row r="12" spans="1:16" ht="32.25" customHeight="1" x14ac:dyDescent="0.2">
      <c r="A12" s="101"/>
      <c r="B12" s="97"/>
      <c r="C12" s="84"/>
      <c r="D12" s="63" t="s">
        <v>34</v>
      </c>
      <c r="E12" s="60" t="s">
        <v>6</v>
      </c>
      <c r="F12" s="8" t="s">
        <v>6</v>
      </c>
      <c r="G12" s="5">
        <f t="shared" si="1"/>
        <v>1704573500</v>
      </c>
      <c r="H12" s="5">
        <f>H19+H26+H31</f>
        <v>653718000</v>
      </c>
      <c r="I12" s="5">
        <f t="shared" ref="I12:J12" si="6">I19+I26+I31</f>
        <v>484230600</v>
      </c>
      <c r="J12" s="5">
        <f t="shared" si="6"/>
        <v>566624900</v>
      </c>
      <c r="M12" s="12"/>
      <c r="N12" s="12"/>
    </row>
    <row r="13" spans="1:16" ht="18" customHeight="1" x14ac:dyDescent="0.2">
      <c r="A13" s="101"/>
      <c r="B13" s="97"/>
      <c r="C13" s="84"/>
      <c r="D13" s="63" t="s">
        <v>5</v>
      </c>
      <c r="E13" s="60" t="s">
        <v>6</v>
      </c>
      <c r="F13" s="8" t="s">
        <v>6</v>
      </c>
      <c r="G13" s="5">
        <f t="shared" si="1"/>
        <v>14489078004.43</v>
      </c>
      <c r="H13" s="5">
        <f>H20+H23+H27+H32</f>
        <v>4888125037.0299997</v>
      </c>
      <c r="I13" s="5">
        <f t="shared" ref="I13:J13" si="7">I20+I23+I27+I32</f>
        <v>4786633689.6899996</v>
      </c>
      <c r="J13" s="5">
        <f t="shared" si="7"/>
        <v>4814319277.71</v>
      </c>
    </row>
    <row r="14" spans="1:16" ht="93" customHeight="1" x14ac:dyDescent="0.2">
      <c r="A14" s="101"/>
      <c r="B14" s="97"/>
      <c r="C14" s="84"/>
      <c r="D14" s="63" t="s">
        <v>101</v>
      </c>
      <c r="E14" s="60" t="s">
        <v>6</v>
      </c>
      <c r="F14" s="8" t="s">
        <v>6</v>
      </c>
      <c r="G14" s="5">
        <f t="shared" si="1"/>
        <v>4547831425.6699991</v>
      </c>
      <c r="H14" s="5">
        <f>H16+H21+H24+H28+H33+H34</f>
        <v>1626197123.6800001</v>
      </c>
      <c r="I14" s="5">
        <f>I16+I21+I24+I28+I33+I34</f>
        <v>1410119172.3499999</v>
      </c>
      <c r="J14" s="5">
        <f>J16+J21+J24+J28+J33+J34</f>
        <v>1511515129.6399996</v>
      </c>
      <c r="K14" s="12"/>
    </row>
    <row r="15" spans="1:16" x14ac:dyDescent="0.2">
      <c r="A15" s="101">
        <v>3</v>
      </c>
      <c r="B15" s="97" t="s">
        <v>44</v>
      </c>
      <c r="C15" s="84" t="s">
        <v>94</v>
      </c>
      <c r="D15" s="63" t="s">
        <v>1</v>
      </c>
      <c r="E15" s="60">
        <v>741</v>
      </c>
      <c r="F15" s="8" t="s">
        <v>21</v>
      </c>
      <c r="G15" s="5">
        <f t="shared" si="1"/>
        <v>271359510.99000001</v>
      </c>
      <c r="H15" s="5">
        <f t="shared" ref="H15:J16" si="8">H16</f>
        <v>90453170.329999998</v>
      </c>
      <c r="I15" s="5">
        <f t="shared" si="8"/>
        <v>90453170.329999998</v>
      </c>
      <c r="J15" s="5">
        <f t="shared" si="8"/>
        <v>90453170.329999998</v>
      </c>
    </row>
    <row r="16" spans="1:16" ht="33.75" x14ac:dyDescent="0.2">
      <c r="A16" s="101"/>
      <c r="B16" s="97"/>
      <c r="C16" s="84"/>
      <c r="D16" s="63" t="s">
        <v>101</v>
      </c>
      <c r="E16" s="60">
        <v>741</v>
      </c>
      <c r="F16" s="8" t="s">
        <v>21</v>
      </c>
      <c r="G16" s="5">
        <f t="shared" si="1"/>
        <v>271359510.99000001</v>
      </c>
      <c r="H16" s="5">
        <f t="shared" si="8"/>
        <v>90453170.329999998</v>
      </c>
      <c r="I16" s="5">
        <f t="shared" si="8"/>
        <v>90453170.329999998</v>
      </c>
      <c r="J16" s="5">
        <f t="shared" si="8"/>
        <v>90453170.329999998</v>
      </c>
    </row>
    <row r="17" spans="1:12" ht="45" x14ac:dyDescent="0.2">
      <c r="A17" s="63">
        <v>4</v>
      </c>
      <c r="B17" s="62" t="s">
        <v>10</v>
      </c>
      <c r="C17" s="78" t="s">
        <v>94</v>
      </c>
      <c r="D17" s="63" t="s">
        <v>101</v>
      </c>
      <c r="E17" s="60">
        <v>741</v>
      </c>
      <c r="F17" s="8" t="s">
        <v>21</v>
      </c>
      <c r="G17" s="5">
        <f t="shared" si="1"/>
        <v>271359510.99000001</v>
      </c>
      <c r="H17" s="5">
        <v>90453170.329999998</v>
      </c>
      <c r="I17" s="5">
        <v>90453170.329999998</v>
      </c>
      <c r="J17" s="5">
        <v>90453170.329999998</v>
      </c>
    </row>
    <row r="18" spans="1:12" x14ac:dyDescent="0.2">
      <c r="A18" s="101">
        <v>5</v>
      </c>
      <c r="B18" s="97" t="s">
        <v>12</v>
      </c>
      <c r="C18" s="84" t="s">
        <v>94</v>
      </c>
      <c r="D18" s="63" t="s">
        <v>1</v>
      </c>
      <c r="E18" s="60">
        <v>741</v>
      </c>
      <c r="F18" s="8" t="s">
        <v>6</v>
      </c>
      <c r="G18" s="5">
        <f t="shared" si="1"/>
        <v>18470736648.599998</v>
      </c>
      <c r="H18" s="5">
        <f>SUM(H19:H21)</f>
        <v>6225634563.8199997</v>
      </c>
      <c r="I18" s="5">
        <f t="shared" ref="I18:J18" si="9">SUM(I19:I21)</f>
        <v>6114504463.8199997</v>
      </c>
      <c r="J18" s="5">
        <f t="shared" si="9"/>
        <v>6130597620.96</v>
      </c>
      <c r="K18" s="12"/>
      <c r="L18" s="12"/>
    </row>
    <row r="19" spans="1:12" ht="24.75" customHeight="1" x14ac:dyDescent="0.2">
      <c r="A19" s="101"/>
      <c r="B19" s="97"/>
      <c r="C19" s="84"/>
      <c r="D19" s="63" t="s">
        <v>34</v>
      </c>
      <c r="E19" s="60">
        <v>741</v>
      </c>
      <c r="F19" s="8" t="s">
        <v>6</v>
      </c>
      <c r="G19" s="5">
        <f t="shared" si="1"/>
        <v>623903300</v>
      </c>
      <c r="H19" s="5">
        <f t="shared" ref="H19:J21" si="10">H36</f>
        <v>219142300</v>
      </c>
      <c r="I19" s="5">
        <f t="shared" si="10"/>
        <v>199163700</v>
      </c>
      <c r="J19" s="5">
        <f t="shared" si="10"/>
        <v>205597300</v>
      </c>
      <c r="K19" s="12"/>
      <c r="L19" s="12"/>
    </row>
    <row r="20" spans="1:12" x14ac:dyDescent="0.2">
      <c r="A20" s="101"/>
      <c r="B20" s="97"/>
      <c r="C20" s="84"/>
      <c r="D20" s="63" t="s">
        <v>5</v>
      </c>
      <c r="E20" s="60">
        <v>741</v>
      </c>
      <c r="F20" s="8" t="s">
        <v>6</v>
      </c>
      <c r="G20" s="5">
        <f t="shared" si="1"/>
        <v>14460415700</v>
      </c>
      <c r="H20" s="5">
        <f t="shared" si="10"/>
        <v>4879069600</v>
      </c>
      <c r="I20" s="5">
        <f t="shared" si="10"/>
        <v>4786371700</v>
      </c>
      <c r="J20" s="5">
        <f t="shared" si="10"/>
        <v>4794974400</v>
      </c>
      <c r="K20" s="12"/>
      <c r="L20" s="12"/>
    </row>
    <row r="21" spans="1:12" ht="33.75" x14ac:dyDescent="0.2">
      <c r="A21" s="101"/>
      <c r="B21" s="97"/>
      <c r="C21" s="84"/>
      <c r="D21" s="63" t="s">
        <v>101</v>
      </c>
      <c r="E21" s="60">
        <v>741</v>
      </c>
      <c r="F21" s="8" t="s">
        <v>6</v>
      </c>
      <c r="G21" s="5">
        <f t="shared" si="1"/>
        <v>3386417648.5999994</v>
      </c>
      <c r="H21" s="5">
        <f t="shared" si="10"/>
        <v>1127422663.8199999</v>
      </c>
      <c r="I21" s="5">
        <f t="shared" si="10"/>
        <v>1128969063.8199999</v>
      </c>
      <c r="J21" s="5">
        <f t="shared" si="10"/>
        <v>1130025920.9599998</v>
      </c>
      <c r="K21" s="12"/>
      <c r="L21" s="12"/>
    </row>
    <row r="22" spans="1:12" ht="15" customHeight="1" x14ac:dyDescent="0.2">
      <c r="A22" s="101">
        <v>6</v>
      </c>
      <c r="B22" s="97" t="s">
        <v>42</v>
      </c>
      <c r="C22" s="84" t="s">
        <v>94</v>
      </c>
      <c r="D22" s="63" t="s">
        <v>1</v>
      </c>
      <c r="E22" s="60">
        <v>741</v>
      </c>
      <c r="F22" s="8" t="s">
        <v>6</v>
      </c>
      <c r="G22" s="5">
        <f t="shared" si="1"/>
        <v>94072066.469999999</v>
      </c>
      <c r="H22" s="5">
        <f t="shared" ref="H22:J22" si="11">H23+H24</f>
        <v>31357355.489999998</v>
      </c>
      <c r="I22" s="5">
        <f t="shared" si="11"/>
        <v>31357355.489999998</v>
      </c>
      <c r="J22" s="5">
        <f t="shared" si="11"/>
        <v>31357355.489999998</v>
      </c>
      <c r="K22" s="12"/>
      <c r="L22" s="12"/>
    </row>
    <row r="23" spans="1:12" x14ac:dyDescent="0.2">
      <c r="A23" s="101"/>
      <c r="B23" s="97"/>
      <c r="C23" s="84"/>
      <c r="D23" s="63" t="s">
        <v>5</v>
      </c>
      <c r="E23" s="60">
        <v>741</v>
      </c>
      <c r="F23" s="8" t="s">
        <v>6</v>
      </c>
      <c r="G23" s="5">
        <f t="shared" si="1"/>
        <v>0</v>
      </c>
      <c r="H23" s="5">
        <f t="shared" ref="H23:J24" si="12">H78</f>
        <v>0</v>
      </c>
      <c r="I23" s="5">
        <f t="shared" si="12"/>
        <v>0</v>
      </c>
      <c r="J23" s="5">
        <f t="shared" si="12"/>
        <v>0</v>
      </c>
      <c r="K23" s="12"/>
      <c r="L23" s="12"/>
    </row>
    <row r="24" spans="1:12" ht="33" customHeight="1" x14ac:dyDescent="0.2">
      <c r="A24" s="101"/>
      <c r="B24" s="97"/>
      <c r="C24" s="84"/>
      <c r="D24" s="63" t="s">
        <v>101</v>
      </c>
      <c r="E24" s="60">
        <v>741</v>
      </c>
      <c r="F24" s="8" t="s">
        <v>6</v>
      </c>
      <c r="G24" s="5">
        <f t="shared" si="1"/>
        <v>94072066.469999999</v>
      </c>
      <c r="H24" s="5">
        <f t="shared" si="12"/>
        <v>31357355.489999998</v>
      </c>
      <c r="I24" s="5">
        <f t="shared" si="12"/>
        <v>31357355.489999998</v>
      </c>
      <c r="J24" s="5">
        <f t="shared" si="12"/>
        <v>31357355.489999998</v>
      </c>
      <c r="K24" s="12"/>
      <c r="L24" s="12"/>
    </row>
    <row r="25" spans="1:12" ht="15" customHeight="1" x14ac:dyDescent="0.2">
      <c r="A25" s="101">
        <v>7</v>
      </c>
      <c r="B25" s="106" t="s">
        <v>114</v>
      </c>
      <c r="C25" s="84" t="s">
        <v>95</v>
      </c>
      <c r="D25" s="63" t="s">
        <v>1</v>
      </c>
      <c r="E25" s="25">
        <v>737</v>
      </c>
      <c r="F25" s="8" t="s">
        <v>6</v>
      </c>
      <c r="G25" s="5">
        <f t="shared" si="1"/>
        <v>903161632.79000008</v>
      </c>
      <c r="H25" s="5">
        <f t="shared" ref="H25:J25" si="13">H26+H27+H28</f>
        <v>454323094.94000006</v>
      </c>
      <c r="I25" s="5">
        <f t="shared" si="13"/>
        <v>120856496.27</v>
      </c>
      <c r="J25" s="5">
        <f t="shared" si="13"/>
        <v>327982041.58000004</v>
      </c>
      <c r="K25" s="12"/>
      <c r="L25" s="12"/>
    </row>
    <row r="26" spans="1:12" ht="22.5" x14ac:dyDescent="0.2">
      <c r="A26" s="101"/>
      <c r="B26" s="106"/>
      <c r="C26" s="84"/>
      <c r="D26" s="63" t="s">
        <v>34</v>
      </c>
      <c r="E26" s="25">
        <v>737</v>
      </c>
      <c r="F26" s="8" t="s">
        <v>6</v>
      </c>
      <c r="G26" s="5">
        <f t="shared" si="1"/>
        <v>246067900</v>
      </c>
      <c r="H26" s="5">
        <f t="shared" ref="H26:J28" si="14">H93</f>
        <v>125537200</v>
      </c>
      <c r="I26" s="5">
        <f t="shared" si="14"/>
        <v>16942000</v>
      </c>
      <c r="J26" s="5">
        <f t="shared" si="14"/>
        <v>103588700</v>
      </c>
      <c r="K26" s="12"/>
      <c r="L26" s="12"/>
    </row>
    <row r="27" spans="1:12" x14ac:dyDescent="0.2">
      <c r="A27" s="101"/>
      <c r="B27" s="106"/>
      <c r="C27" s="84"/>
      <c r="D27" s="63" t="s">
        <v>5</v>
      </c>
      <c r="E27" s="25">
        <v>737</v>
      </c>
      <c r="F27" s="8" t="s">
        <v>6</v>
      </c>
      <c r="G27" s="5">
        <f t="shared" si="1"/>
        <v>28662304.43</v>
      </c>
      <c r="H27" s="5">
        <f t="shared" si="14"/>
        <v>9055437.0300000012</v>
      </c>
      <c r="I27" s="5">
        <f t="shared" si="14"/>
        <v>261989.69</v>
      </c>
      <c r="J27" s="5">
        <f t="shared" si="14"/>
        <v>19344877.710000001</v>
      </c>
      <c r="K27" s="12"/>
      <c r="L27" s="12"/>
    </row>
    <row r="28" spans="1:12" ht="33.75" x14ac:dyDescent="0.2">
      <c r="A28" s="101"/>
      <c r="B28" s="106"/>
      <c r="C28" s="84"/>
      <c r="D28" s="63" t="s">
        <v>101</v>
      </c>
      <c r="E28" s="25">
        <v>737</v>
      </c>
      <c r="F28" s="8" t="s">
        <v>6</v>
      </c>
      <c r="G28" s="5">
        <f t="shared" si="1"/>
        <v>628431428.36000001</v>
      </c>
      <c r="H28" s="5">
        <f t="shared" si="14"/>
        <v>319730457.91000003</v>
      </c>
      <c r="I28" s="5">
        <f t="shared" si="14"/>
        <v>103652506.58</v>
      </c>
      <c r="J28" s="5">
        <f t="shared" si="14"/>
        <v>205048463.87</v>
      </c>
      <c r="K28" s="12"/>
      <c r="L28" s="12"/>
    </row>
    <row r="29" spans="1:12" ht="45" x14ac:dyDescent="0.2">
      <c r="A29" s="63">
        <v>8</v>
      </c>
      <c r="B29" s="62" t="s">
        <v>113</v>
      </c>
      <c r="C29" s="78" t="s">
        <v>94</v>
      </c>
      <c r="D29" s="63" t="s">
        <v>8</v>
      </c>
      <c r="E29" s="60">
        <v>741</v>
      </c>
      <c r="F29" s="8" t="s">
        <v>6</v>
      </c>
      <c r="G29" s="5">
        <f t="shared" si="1"/>
        <v>0</v>
      </c>
      <c r="H29" s="5">
        <f>H138</f>
        <v>0</v>
      </c>
      <c r="I29" s="5">
        <f>I138</f>
        <v>0</v>
      </c>
      <c r="J29" s="5">
        <f>J138</f>
        <v>0</v>
      </c>
    </row>
    <row r="30" spans="1:12" ht="45" x14ac:dyDescent="0.2">
      <c r="A30" s="101">
        <v>9</v>
      </c>
      <c r="B30" s="97" t="s">
        <v>15</v>
      </c>
      <c r="C30" s="78" t="s">
        <v>94</v>
      </c>
      <c r="D30" s="63" t="s">
        <v>1</v>
      </c>
      <c r="E30" s="60">
        <v>741</v>
      </c>
      <c r="F30" s="8" t="s">
        <v>6</v>
      </c>
      <c r="G30" s="5">
        <f t="shared" si="1"/>
        <v>960926693.25</v>
      </c>
      <c r="H30" s="5">
        <f t="shared" ref="H30:J30" si="15">SUM(H31:H33)</f>
        <v>352529850.13</v>
      </c>
      <c r="I30" s="5">
        <f t="shared" si="15"/>
        <v>310069850.13</v>
      </c>
      <c r="J30" s="5">
        <f t="shared" si="15"/>
        <v>298326992.99000001</v>
      </c>
      <c r="K30" s="12"/>
      <c r="L30" s="12"/>
    </row>
    <row r="31" spans="1:12" ht="45" x14ac:dyDescent="0.2">
      <c r="A31" s="101"/>
      <c r="B31" s="97"/>
      <c r="C31" s="78" t="s">
        <v>94</v>
      </c>
      <c r="D31" s="63" t="s">
        <v>34</v>
      </c>
      <c r="E31" s="60">
        <v>741</v>
      </c>
      <c r="F31" s="8" t="s">
        <v>6</v>
      </c>
      <c r="G31" s="5">
        <f t="shared" si="1"/>
        <v>834602300</v>
      </c>
      <c r="H31" s="5">
        <f t="shared" ref="H31:J33" si="16">H135</f>
        <v>309038500</v>
      </c>
      <c r="I31" s="5">
        <f t="shared" si="16"/>
        <v>268124900</v>
      </c>
      <c r="J31" s="5">
        <f t="shared" si="16"/>
        <v>257438900</v>
      </c>
      <c r="K31" s="12"/>
      <c r="L31" s="12"/>
    </row>
    <row r="32" spans="1:12" ht="45" x14ac:dyDescent="0.2">
      <c r="A32" s="101"/>
      <c r="B32" s="97"/>
      <c r="C32" s="78" t="s">
        <v>94</v>
      </c>
      <c r="D32" s="63" t="s">
        <v>5</v>
      </c>
      <c r="E32" s="60">
        <v>741</v>
      </c>
      <c r="F32" s="8" t="s">
        <v>6</v>
      </c>
      <c r="G32" s="5">
        <f t="shared" si="1"/>
        <v>0</v>
      </c>
      <c r="H32" s="5">
        <f t="shared" si="16"/>
        <v>0</v>
      </c>
      <c r="I32" s="5">
        <f t="shared" si="16"/>
        <v>0</v>
      </c>
      <c r="J32" s="5">
        <f t="shared" si="16"/>
        <v>0</v>
      </c>
      <c r="K32" s="12"/>
      <c r="L32" s="12"/>
    </row>
    <row r="33" spans="1:12" ht="45" x14ac:dyDescent="0.2">
      <c r="A33" s="101"/>
      <c r="B33" s="97"/>
      <c r="C33" s="78" t="s">
        <v>94</v>
      </c>
      <c r="D33" s="63" t="s">
        <v>101</v>
      </c>
      <c r="E33" s="60">
        <v>741</v>
      </c>
      <c r="F33" s="8" t="s">
        <v>6</v>
      </c>
      <c r="G33" s="5">
        <f t="shared" si="1"/>
        <v>126324393.25</v>
      </c>
      <c r="H33" s="5">
        <f t="shared" si="16"/>
        <v>43491350.130000003</v>
      </c>
      <c r="I33" s="5">
        <f t="shared" si="16"/>
        <v>41944950.130000003</v>
      </c>
      <c r="J33" s="5">
        <f t="shared" si="16"/>
        <v>40888092.990000002</v>
      </c>
      <c r="K33" s="12"/>
      <c r="L33" s="12"/>
    </row>
    <row r="34" spans="1:12" ht="67.5" x14ac:dyDescent="0.2">
      <c r="A34" s="63">
        <v>10</v>
      </c>
      <c r="B34" s="62" t="s">
        <v>49</v>
      </c>
      <c r="C34" s="78" t="s">
        <v>96</v>
      </c>
      <c r="D34" s="63" t="s">
        <v>101</v>
      </c>
      <c r="E34" s="60" t="s">
        <v>6</v>
      </c>
      <c r="F34" s="8" t="s">
        <v>6</v>
      </c>
      <c r="G34" s="5">
        <f t="shared" si="1"/>
        <v>41226378</v>
      </c>
      <c r="H34" s="5">
        <f>H160</f>
        <v>13742126</v>
      </c>
      <c r="I34" s="5">
        <f>I160</f>
        <v>13742126</v>
      </c>
      <c r="J34" s="5">
        <f>J160</f>
        <v>13742126</v>
      </c>
      <c r="K34" s="12"/>
      <c r="L34" s="12"/>
    </row>
    <row r="35" spans="1:12" x14ac:dyDescent="0.2">
      <c r="A35" s="101">
        <v>11</v>
      </c>
      <c r="B35" s="106" t="s">
        <v>103</v>
      </c>
      <c r="C35" s="84" t="s">
        <v>94</v>
      </c>
      <c r="D35" s="63" t="s">
        <v>1</v>
      </c>
      <c r="E35" s="60">
        <v>741</v>
      </c>
      <c r="F35" s="8" t="s">
        <v>22</v>
      </c>
      <c r="G35" s="5">
        <f t="shared" si="1"/>
        <v>18470736648.599998</v>
      </c>
      <c r="H35" s="5">
        <f>SUM(H36:H38)</f>
        <v>6225634563.8199997</v>
      </c>
      <c r="I35" s="5">
        <f t="shared" ref="I35:J35" si="17">SUM(I36:I38)</f>
        <v>6114504463.8199997</v>
      </c>
      <c r="J35" s="5">
        <f t="shared" si="17"/>
        <v>6130597620.96</v>
      </c>
    </row>
    <row r="36" spans="1:12" ht="24" customHeight="1" x14ac:dyDescent="0.2">
      <c r="A36" s="101"/>
      <c r="B36" s="106"/>
      <c r="C36" s="84"/>
      <c r="D36" s="63" t="s">
        <v>34</v>
      </c>
      <c r="E36" s="60">
        <v>741</v>
      </c>
      <c r="F36" s="8" t="s">
        <v>6</v>
      </c>
      <c r="G36" s="5">
        <f t="shared" si="1"/>
        <v>623903300</v>
      </c>
      <c r="H36" s="5">
        <f t="shared" ref="H36:J38" si="18">H40</f>
        <v>219142300</v>
      </c>
      <c r="I36" s="5">
        <f t="shared" si="18"/>
        <v>199163700</v>
      </c>
      <c r="J36" s="5">
        <f t="shared" si="18"/>
        <v>205597300</v>
      </c>
    </row>
    <row r="37" spans="1:12" ht="11.25" customHeight="1" x14ac:dyDescent="0.2">
      <c r="A37" s="101"/>
      <c r="B37" s="106"/>
      <c r="C37" s="84"/>
      <c r="D37" s="63" t="s">
        <v>5</v>
      </c>
      <c r="E37" s="60">
        <v>741</v>
      </c>
      <c r="F37" s="8" t="s">
        <v>22</v>
      </c>
      <c r="G37" s="5">
        <f t="shared" ref="G37:G63" si="19">SUM(H37:J37)</f>
        <v>14460415700</v>
      </c>
      <c r="H37" s="5">
        <f t="shared" si="18"/>
        <v>4879069600</v>
      </c>
      <c r="I37" s="5">
        <f t="shared" si="18"/>
        <v>4786371700</v>
      </c>
      <c r="J37" s="5">
        <f t="shared" si="18"/>
        <v>4794974400</v>
      </c>
    </row>
    <row r="38" spans="1:12" ht="33.75" x14ac:dyDescent="0.2">
      <c r="A38" s="101"/>
      <c r="B38" s="106"/>
      <c r="C38" s="84"/>
      <c r="D38" s="63" t="s">
        <v>101</v>
      </c>
      <c r="E38" s="60">
        <v>741</v>
      </c>
      <c r="F38" s="8" t="s">
        <v>22</v>
      </c>
      <c r="G38" s="5">
        <f t="shared" si="19"/>
        <v>3386417648.5999994</v>
      </c>
      <c r="H38" s="5">
        <f>H42</f>
        <v>1127422663.8199999</v>
      </c>
      <c r="I38" s="5">
        <f t="shared" si="18"/>
        <v>1128969063.8199999</v>
      </c>
      <c r="J38" s="5">
        <f t="shared" si="18"/>
        <v>1130025920.9599998</v>
      </c>
    </row>
    <row r="39" spans="1:12" x14ac:dyDescent="0.2">
      <c r="A39" s="101">
        <v>12</v>
      </c>
      <c r="B39" s="97" t="s">
        <v>47</v>
      </c>
      <c r="C39" s="84" t="s">
        <v>94</v>
      </c>
      <c r="D39" s="63" t="s">
        <v>1</v>
      </c>
      <c r="E39" s="60">
        <v>741</v>
      </c>
      <c r="F39" s="8" t="s">
        <v>6</v>
      </c>
      <c r="G39" s="5">
        <f t="shared" si="19"/>
        <v>18470736648.599998</v>
      </c>
      <c r="H39" s="5">
        <f t="shared" ref="H39:J39" si="20">SUM(H40:H42)</f>
        <v>6225634563.8199997</v>
      </c>
      <c r="I39" s="5">
        <f t="shared" si="20"/>
        <v>6114504463.8199997</v>
      </c>
      <c r="J39" s="5">
        <f t="shared" si="20"/>
        <v>6130597620.96</v>
      </c>
    </row>
    <row r="40" spans="1:12" ht="21" customHeight="1" x14ac:dyDescent="0.2">
      <c r="A40" s="101"/>
      <c r="B40" s="97"/>
      <c r="C40" s="84"/>
      <c r="D40" s="63" t="s">
        <v>34</v>
      </c>
      <c r="E40" s="60">
        <v>741</v>
      </c>
      <c r="F40" s="8" t="s">
        <v>6</v>
      </c>
      <c r="G40" s="5">
        <f t="shared" si="19"/>
        <v>623903300</v>
      </c>
      <c r="H40" s="5">
        <f t="shared" ref="H40:J41" si="21">H44</f>
        <v>219142300</v>
      </c>
      <c r="I40" s="5">
        <f t="shared" si="21"/>
        <v>199163700</v>
      </c>
      <c r="J40" s="5">
        <f t="shared" si="21"/>
        <v>205597300</v>
      </c>
    </row>
    <row r="41" spans="1:12" x14ac:dyDescent="0.2">
      <c r="A41" s="101"/>
      <c r="B41" s="97"/>
      <c r="C41" s="84"/>
      <c r="D41" s="63" t="s">
        <v>5</v>
      </c>
      <c r="E41" s="60">
        <v>741</v>
      </c>
      <c r="F41" s="8" t="s">
        <v>6</v>
      </c>
      <c r="G41" s="5">
        <f t="shared" si="19"/>
        <v>14460415700</v>
      </c>
      <c r="H41" s="5">
        <f t="shared" si="21"/>
        <v>4879069600</v>
      </c>
      <c r="I41" s="5">
        <f t="shared" si="21"/>
        <v>4786371700</v>
      </c>
      <c r="J41" s="5">
        <f t="shared" si="21"/>
        <v>4794974400</v>
      </c>
    </row>
    <row r="42" spans="1:12" ht="33.75" x14ac:dyDescent="0.2">
      <c r="A42" s="101"/>
      <c r="B42" s="97"/>
      <c r="C42" s="84"/>
      <c r="D42" s="63" t="s">
        <v>101</v>
      </c>
      <c r="E42" s="60">
        <v>741</v>
      </c>
      <c r="F42" s="8" t="s">
        <v>6</v>
      </c>
      <c r="G42" s="5">
        <f t="shared" si="19"/>
        <v>3386417648.5999994</v>
      </c>
      <c r="H42" s="5">
        <f>H46</f>
        <v>1127422663.8199999</v>
      </c>
      <c r="I42" s="5">
        <f>I46</f>
        <v>1128969063.8199999</v>
      </c>
      <c r="J42" s="5">
        <f>J46</f>
        <v>1130025920.9599998</v>
      </c>
    </row>
    <row r="43" spans="1:12" x14ac:dyDescent="0.2">
      <c r="A43" s="101">
        <v>13</v>
      </c>
      <c r="B43" s="97" t="s">
        <v>50</v>
      </c>
      <c r="C43" s="84" t="s">
        <v>94</v>
      </c>
      <c r="D43" s="63" t="s">
        <v>1</v>
      </c>
      <c r="E43" s="60">
        <v>741</v>
      </c>
      <c r="F43" s="8" t="s">
        <v>6</v>
      </c>
      <c r="G43" s="5">
        <f t="shared" si="19"/>
        <v>18470736648.599998</v>
      </c>
      <c r="H43" s="5">
        <f t="shared" ref="H43:J43" si="22">SUM(H44:H46)</f>
        <v>6225634563.8199997</v>
      </c>
      <c r="I43" s="5">
        <f t="shared" si="22"/>
        <v>6114504463.8199997</v>
      </c>
      <c r="J43" s="5">
        <f t="shared" si="22"/>
        <v>6130597620.96</v>
      </c>
    </row>
    <row r="44" spans="1:12" ht="22.5" customHeight="1" x14ac:dyDescent="0.2">
      <c r="A44" s="101"/>
      <c r="B44" s="97"/>
      <c r="C44" s="84"/>
      <c r="D44" s="63" t="s">
        <v>34</v>
      </c>
      <c r="E44" s="60">
        <v>741</v>
      </c>
      <c r="F44" s="8" t="s">
        <v>6</v>
      </c>
      <c r="G44" s="5">
        <f t="shared" si="19"/>
        <v>623903300</v>
      </c>
      <c r="H44" s="5">
        <f>H48+H69+H75</f>
        <v>219142300</v>
      </c>
      <c r="I44" s="5">
        <f>I48+I69+I75</f>
        <v>199163700</v>
      </c>
      <c r="J44" s="5">
        <f>J48+J69+J75</f>
        <v>205597300</v>
      </c>
    </row>
    <row r="45" spans="1:12" x14ac:dyDescent="0.2">
      <c r="A45" s="101"/>
      <c r="B45" s="97"/>
      <c r="C45" s="84"/>
      <c r="D45" s="63" t="s">
        <v>5</v>
      </c>
      <c r="E45" s="60">
        <v>741</v>
      </c>
      <c r="F45" s="8" t="s">
        <v>6</v>
      </c>
      <c r="G45" s="5">
        <f t="shared" si="19"/>
        <v>14460415700</v>
      </c>
      <c r="H45" s="5">
        <f>H49++H66+H70+H72+H76</f>
        <v>4879069600</v>
      </c>
      <c r="I45" s="5">
        <f>I49+I66+I70+I72+I76</f>
        <v>4786371700</v>
      </c>
      <c r="J45" s="5">
        <f>J49+J66+J70+J72+J76</f>
        <v>4794974400</v>
      </c>
    </row>
    <row r="46" spans="1:12" ht="33.75" x14ac:dyDescent="0.2">
      <c r="A46" s="101"/>
      <c r="B46" s="97"/>
      <c r="C46" s="84"/>
      <c r="D46" s="63" t="s">
        <v>101</v>
      </c>
      <c r="E46" s="60">
        <v>741</v>
      </c>
      <c r="F46" s="8" t="s">
        <v>6</v>
      </c>
      <c r="G46" s="5">
        <f t="shared" si="19"/>
        <v>3386417648.5999994</v>
      </c>
      <c r="H46" s="5">
        <f>H50+H62+H63+H65+H67+H73+H64</f>
        <v>1127422663.8199999</v>
      </c>
      <c r="I46" s="5">
        <f t="shared" ref="I46:J46" si="23">I50+I62+I63+I65+I67+I73+I64</f>
        <v>1128969063.8199999</v>
      </c>
      <c r="J46" s="5">
        <f t="shared" si="23"/>
        <v>1130025920.9599998</v>
      </c>
    </row>
    <row r="47" spans="1:12" ht="12.75" customHeight="1" x14ac:dyDescent="0.2">
      <c r="A47" s="91">
        <v>14</v>
      </c>
      <c r="B47" s="131" t="s">
        <v>13</v>
      </c>
      <c r="C47" s="85" t="s">
        <v>94</v>
      </c>
      <c r="D47" s="63" t="s">
        <v>1</v>
      </c>
      <c r="E47" s="60">
        <v>741</v>
      </c>
      <c r="F47" s="8" t="s">
        <v>6</v>
      </c>
      <c r="G47" s="5">
        <f t="shared" si="19"/>
        <v>18345049620.360001</v>
      </c>
      <c r="H47" s="5">
        <f>SUM(H48:H50)</f>
        <v>6173667840.1199999</v>
      </c>
      <c r="I47" s="5">
        <f t="shared" ref="I47:J47" si="24">SUM(I48:I50)</f>
        <v>6081231340.1199999</v>
      </c>
      <c r="J47" s="5">
        <f t="shared" si="24"/>
        <v>6090150440.1199999</v>
      </c>
    </row>
    <row r="48" spans="1:12" ht="19.5" customHeight="1" x14ac:dyDescent="0.2">
      <c r="A48" s="92"/>
      <c r="B48" s="132"/>
      <c r="C48" s="86"/>
      <c r="D48" s="63" t="s">
        <v>34</v>
      </c>
      <c r="E48" s="60">
        <v>741</v>
      </c>
      <c r="F48" s="8" t="s">
        <v>6</v>
      </c>
      <c r="G48" s="5">
        <f t="shared" si="19"/>
        <v>585171400</v>
      </c>
      <c r="H48" s="5">
        <f>H54+H56+H59</f>
        <v>194777400</v>
      </c>
      <c r="I48" s="5">
        <f>I54+I56+I59</f>
        <v>195038800</v>
      </c>
      <c r="J48" s="5">
        <f>J54+J56+J59</f>
        <v>195355200</v>
      </c>
    </row>
    <row r="49" spans="1:11" x14ac:dyDescent="0.2">
      <c r="A49" s="92"/>
      <c r="B49" s="132"/>
      <c r="C49" s="86"/>
      <c r="D49" s="63" t="s">
        <v>5</v>
      </c>
      <c r="E49" s="60">
        <v>741</v>
      </c>
      <c r="F49" s="8" t="s">
        <v>6</v>
      </c>
      <c r="G49" s="5">
        <f t="shared" si="19"/>
        <v>14460415700</v>
      </c>
      <c r="H49" s="5">
        <f>H51+H57</f>
        <v>4879069600</v>
      </c>
      <c r="I49" s="5">
        <f t="shared" ref="I49:J49" si="25">I51+I57</f>
        <v>4786371700</v>
      </c>
      <c r="J49" s="5">
        <f t="shared" si="25"/>
        <v>4794974400</v>
      </c>
    </row>
    <row r="50" spans="1:11" ht="33.75" x14ac:dyDescent="0.2">
      <c r="A50" s="92"/>
      <c r="B50" s="132"/>
      <c r="C50" s="86"/>
      <c r="D50" s="63" t="s">
        <v>101</v>
      </c>
      <c r="E50" s="60">
        <v>741</v>
      </c>
      <c r="F50" s="8" t="s">
        <v>6</v>
      </c>
      <c r="G50" s="5">
        <f t="shared" si="19"/>
        <v>3299462520.3599997</v>
      </c>
      <c r="H50" s="5">
        <f t="shared" ref="H50:J50" si="26">H52</f>
        <v>1099820840.1199999</v>
      </c>
      <c r="I50" s="5">
        <f t="shared" si="26"/>
        <v>1099820840.1199999</v>
      </c>
      <c r="J50" s="5">
        <f t="shared" si="26"/>
        <v>1099820840.1199999</v>
      </c>
    </row>
    <row r="51" spans="1:11" x14ac:dyDescent="0.2">
      <c r="A51" s="92"/>
      <c r="B51" s="132"/>
      <c r="C51" s="86"/>
      <c r="D51" s="63" t="s">
        <v>5</v>
      </c>
      <c r="E51" s="60">
        <v>741</v>
      </c>
      <c r="F51" s="8" t="s">
        <v>23</v>
      </c>
      <c r="G51" s="5">
        <f t="shared" si="19"/>
        <v>14460415700</v>
      </c>
      <c r="H51" s="5">
        <v>4879069600</v>
      </c>
      <c r="I51" s="5">
        <v>4786371700</v>
      </c>
      <c r="J51" s="5">
        <v>4794974400</v>
      </c>
    </row>
    <row r="52" spans="1:11" ht="33.75" x14ac:dyDescent="0.2">
      <c r="A52" s="92"/>
      <c r="B52" s="132"/>
      <c r="C52" s="86"/>
      <c r="D52" s="63" t="s">
        <v>101</v>
      </c>
      <c r="E52" s="60">
        <v>741</v>
      </c>
      <c r="F52" s="8" t="s">
        <v>24</v>
      </c>
      <c r="G52" s="5">
        <f t="shared" si="19"/>
        <v>3299462520.3599997</v>
      </c>
      <c r="H52" s="5">
        <f>1022840085.12+H61</f>
        <v>1099820840.1199999</v>
      </c>
      <c r="I52" s="5">
        <f>1022840085.12+I61</f>
        <v>1099820840.1199999</v>
      </c>
      <c r="J52" s="5">
        <f>1022840085.12+J61</f>
        <v>1099820840.1199999</v>
      </c>
    </row>
    <row r="53" spans="1:11" x14ac:dyDescent="0.2">
      <c r="A53" s="92"/>
      <c r="B53" s="132"/>
      <c r="C53" s="86"/>
      <c r="D53" s="63" t="s">
        <v>1</v>
      </c>
      <c r="E53" s="60">
        <v>741</v>
      </c>
      <c r="F53" s="8" t="s">
        <v>81</v>
      </c>
      <c r="G53" s="5">
        <f t="shared" si="19"/>
        <v>516901200</v>
      </c>
      <c r="H53" s="5">
        <f>H54</f>
        <v>172300400</v>
      </c>
      <c r="I53" s="5">
        <f t="shared" ref="I53:J53" si="27">I54</f>
        <v>172300400</v>
      </c>
      <c r="J53" s="5">
        <f t="shared" si="27"/>
        <v>172300400</v>
      </c>
      <c r="K53" s="12"/>
    </row>
    <row r="54" spans="1:11" ht="20.25" customHeight="1" x14ac:dyDescent="0.2">
      <c r="A54" s="92"/>
      <c r="B54" s="132"/>
      <c r="C54" s="86"/>
      <c r="D54" s="63" t="s">
        <v>34</v>
      </c>
      <c r="E54" s="60">
        <v>741</v>
      </c>
      <c r="F54" s="8" t="s">
        <v>81</v>
      </c>
      <c r="G54" s="5">
        <f t="shared" si="19"/>
        <v>516901200</v>
      </c>
      <c r="H54" s="5">
        <v>172300400</v>
      </c>
      <c r="I54" s="5">
        <v>172300400</v>
      </c>
      <c r="J54" s="5">
        <v>172300400</v>
      </c>
      <c r="K54" s="12"/>
    </row>
    <row r="55" spans="1:11" ht="14.25" customHeight="1" x14ac:dyDescent="0.2">
      <c r="A55" s="92"/>
      <c r="B55" s="132"/>
      <c r="C55" s="86"/>
      <c r="D55" s="63" t="s">
        <v>1</v>
      </c>
      <c r="E55" s="60">
        <v>741</v>
      </c>
      <c r="F55" s="8" t="s">
        <v>85</v>
      </c>
      <c r="G55" s="5">
        <f t="shared" si="19"/>
        <v>52669600</v>
      </c>
      <c r="H55" s="5">
        <f>H56+H57</f>
        <v>17276800</v>
      </c>
      <c r="I55" s="5">
        <f>I56+I57</f>
        <v>17538200</v>
      </c>
      <c r="J55" s="5">
        <f>J56+J57</f>
        <v>17854600</v>
      </c>
      <c r="K55" s="12"/>
    </row>
    <row r="56" spans="1:11" ht="23.25" customHeight="1" x14ac:dyDescent="0.2">
      <c r="A56" s="92"/>
      <c r="B56" s="132"/>
      <c r="C56" s="86"/>
      <c r="D56" s="63" t="s">
        <v>34</v>
      </c>
      <c r="E56" s="60">
        <v>741</v>
      </c>
      <c r="F56" s="8" t="s">
        <v>85</v>
      </c>
      <c r="G56" s="5">
        <f t="shared" si="19"/>
        <v>52669600</v>
      </c>
      <c r="H56" s="5">
        <v>17276800</v>
      </c>
      <c r="I56" s="5">
        <v>17538200</v>
      </c>
      <c r="J56" s="5">
        <v>17854600</v>
      </c>
      <c r="K56" s="26"/>
    </row>
    <row r="57" spans="1:11" ht="17.25" customHeight="1" x14ac:dyDescent="0.2">
      <c r="A57" s="92"/>
      <c r="B57" s="132"/>
      <c r="C57" s="86"/>
      <c r="D57" s="63" t="s">
        <v>5</v>
      </c>
      <c r="E57" s="60">
        <v>741</v>
      </c>
      <c r="F57" s="8" t="s">
        <v>85</v>
      </c>
      <c r="G57" s="5">
        <f t="shared" si="19"/>
        <v>0</v>
      </c>
      <c r="H57" s="5">
        <v>0</v>
      </c>
      <c r="I57" s="5">
        <v>0</v>
      </c>
      <c r="J57" s="5">
        <v>0</v>
      </c>
      <c r="K57" s="26"/>
    </row>
    <row r="58" spans="1:11" ht="17.25" customHeight="1" x14ac:dyDescent="0.2">
      <c r="A58" s="92"/>
      <c r="B58" s="132"/>
      <c r="C58" s="86"/>
      <c r="D58" s="63" t="s">
        <v>1</v>
      </c>
      <c r="E58" s="60">
        <v>741</v>
      </c>
      <c r="F58" s="8" t="s">
        <v>84</v>
      </c>
      <c r="G58" s="5">
        <f t="shared" si="19"/>
        <v>15600600</v>
      </c>
      <c r="H58" s="5">
        <f>H59</f>
        <v>5200200</v>
      </c>
      <c r="I58" s="5">
        <f t="shared" ref="I58:J58" si="28">I59</f>
        <v>5200200</v>
      </c>
      <c r="J58" s="5">
        <f t="shared" si="28"/>
        <v>5200200</v>
      </c>
      <c r="K58" s="26"/>
    </row>
    <row r="59" spans="1:11" ht="24.75" customHeight="1" x14ac:dyDescent="0.2">
      <c r="A59" s="93"/>
      <c r="B59" s="133"/>
      <c r="C59" s="87"/>
      <c r="D59" s="63" t="s">
        <v>34</v>
      </c>
      <c r="E59" s="60">
        <v>741</v>
      </c>
      <c r="F59" s="8" t="s">
        <v>84</v>
      </c>
      <c r="G59" s="5">
        <f t="shared" si="19"/>
        <v>15600600</v>
      </c>
      <c r="H59" s="5">
        <v>5200200</v>
      </c>
      <c r="I59" s="5">
        <v>5200200</v>
      </c>
      <c r="J59" s="5">
        <v>5200200</v>
      </c>
      <c r="K59" s="26"/>
    </row>
    <row r="60" spans="1:11" x14ac:dyDescent="0.2">
      <c r="A60" s="101">
        <v>15</v>
      </c>
      <c r="B60" s="97" t="s">
        <v>53</v>
      </c>
      <c r="C60" s="84" t="s">
        <v>94</v>
      </c>
      <c r="D60" s="63" t="s">
        <v>1</v>
      </c>
      <c r="E60" s="60">
        <v>741</v>
      </c>
      <c r="F60" s="8" t="s">
        <v>78</v>
      </c>
      <c r="G60" s="5">
        <f t="shared" si="19"/>
        <v>230942265</v>
      </c>
      <c r="H60" s="5">
        <f>H61</f>
        <v>76980755</v>
      </c>
      <c r="I60" s="5">
        <f t="shared" ref="I60:J60" si="29">I61</f>
        <v>76980755</v>
      </c>
      <c r="J60" s="5">
        <f t="shared" si="29"/>
        <v>76980755</v>
      </c>
    </row>
    <row r="61" spans="1:11" ht="46.5" customHeight="1" x14ac:dyDescent="0.2">
      <c r="A61" s="101"/>
      <c r="B61" s="97"/>
      <c r="C61" s="84"/>
      <c r="D61" s="63" t="s">
        <v>101</v>
      </c>
      <c r="E61" s="60">
        <v>741</v>
      </c>
      <c r="F61" s="8" t="s">
        <v>78</v>
      </c>
      <c r="G61" s="5">
        <f t="shared" si="19"/>
        <v>230942265</v>
      </c>
      <c r="H61" s="5">
        <v>76980755</v>
      </c>
      <c r="I61" s="5">
        <v>76980755</v>
      </c>
      <c r="J61" s="5">
        <v>76980755</v>
      </c>
    </row>
    <row r="62" spans="1:11" ht="39" customHeight="1" x14ac:dyDescent="0.2">
      <c r="A62" s="63">
        <v>16</v>
      </c>
      <c r="B62" s="62" t="s">
        <v>16</v>
      </c>
      <c r="C62" s="78" t="s">
        <v>94</v>
      </c>
      <c r="D62" s="63" t="s">
        <v>101</v>
      </c>
      <c r="E62" s="60">
        <v>741</v>
      </c>
      <c r="F62" s="8" t="s">
        <v>25</v>
      </c>
      <c r="G62" s="5">
        <f t="shared" si="19"/>
        <v>76101628.239999995</v>
      </c>
      <c r="H62" s="5">
        <v>17225323.699999999</v>
      </c>
      <c r="I62" s="5">
        <v>28909723.699999999</v>
      </c>
      <c r="J62" s="5">
        <v>29966580.84</v>
      </c>
    </row>
    <row r="63" spans="1:11" ht="45" x14ac:dyDescent="0.2">
      <c r="A63" s="63">
        <v>17</v>
      </c>
      <c r="B63" s="62" t="s">
        <v>14</v>
      </c>
      <c r="C63" s="78" t="s">
        <v>94</v>
      </c>
      <c r="D63" s="63" t="s">
        <v>101</v>
      </c>
      <c r="E63" s="60">
        <v>741</v>
      </c>
      <c r="F63" s="8" t="s">
        <v>35</v>
      </c>
      <c r="G63" s="5">
        <f t="shared" si="19"/>
        <v>0</v>
      </c>
      <c r="H63" s="5">
        <v>0</v>
      </c>
      <c r="I63" s="5">
        <v>0</v>
      </c>
      <c r="J63" s="5">
        <v>0</v>
      </c>
      <c r="K63" s="12"/>
    </row>
    <row r="64" spans="1:11" ht="33" customHeight="1" x14ac:dyDescent="0.2">
      <c r="A64" s="63">
        <v>18</v>
      </c>
      <c r="B64" s="65" t="s">
        <v>117</v>
      </c>
      <c r="C64" s="78" t="s">
        <v>94</v>
      </c>
      <c r="D64" s="63" t="s">
        <v>101</v>
      </c>
      <c r="E64" s="60">
        <v>741</v>
      </c>
      <c r="F64" s="8" t="s">
        <v>45</v>
      </c>
      <c r="G64" s="5">
        <f t="shared" ref="G64" si="30">SUM(H64:J64)</f>
        <v>10138000</v>
      </c>
      <c r="H64" s="5">
        <v>10138000</v>
      </c>
      <c r="I64" s="5">
        <v>0</v>
      </c>
      <c r="J64" s="5">
        <v>0</v>
      </c>
      <c r="K64" s="12"/>
    </row>
    <row r="65" spans="1:11" ht="45" x14ac:dyDescent="0.2">
      <c r="A65" s="63">
        <v>19</v>
      </c>
      <c r="B65" s="65" t="s">
        <v>118</v>
      </c>
      <c r="C65" s="78" t="s">
        <v>94</v>
      </c>
      <c r="D65" s="63" t="s">
        <v>101</v>
      </c>
      <c r="E65" s="60">
        <v>741</v>
      </c>
      <c r="F65" s="8" t="s">
        <v>26</v>
      </c>
      <c r="G65" s="5">
        <f t="shared" ref="G65:G76" si="31">SUM(H65:J65)</f>
        <v>715500</v>
      </c>
      <c r="H65" s="5">
        <v>238500</v>
      </c>
      <c r="I65" s="5">
        <v>238500</v>
      </c>
      <c r="J65" s="5">
        <v>238500</v>
      </c>
    </row>
    <row r="66" spans="1:11" ht="68.25" customHeight="1" x14ac:dyDescent="0.2">
      <c r="A66" s="75">
        <v>20</v>
      </c>
      <c r="B66" s="80" t="s">
        <v>119</v>
      </c>
      <c r="C66" s="78" t="s">
        <v>94</v>
      </c>
      <c r="D66" s="75" t="s">
        <v>5</v>
      </c>
      <c r="E66" s="76">
        <v>741</v>
      </c>
      <c r="F66" s="8" t="s">
        <v>86</v>
      </c>
      <c r="G66" s="5">
        <f t="shared" si="31"/>
        <v>0</v>
      </c>
      <c r="H66" s="5">
        <v>0</v>
      </c>
      <c r="I66" s="5">
        <v>0</v>
      </c>
      <c r="J66" s="5">
        <v>0</v>
      </c>
    </row>
    <row r="67" spans="1:11" ht="45" x14ac:dyDescent="0.2">
      <c r="A67" s="63">
        <v>21</v>
      </c>
      <c r="B67" s="65" t="s">
        <v>120</v>
      </c>
      <c r="C67" s="78" t="s">
        <v>94</v>
      </c>
      <c r="D67" s="63" t="s">
        <v>101</v>
      </c>
      <c r="E67" s="60">
        <v>741</v>
      </c>
      <c r="F67" s="8" t="s">
        <v>46</v>
      </c>
      <c r="G67" s="5">
        <f t="shared" si="31"/>
        <v>0</v>
      </c>
      <c r="H67" s="5">
        <v>0</v>
      </c>
      <c r="I67" s="5">
        <v>0</v>
      </c>
      <c r="J67" s="5">
        <v>0</v>
      </c>
    </row>
    <row r="68" spans="1:11" ht="16.5" customHeight="1" x14ac:dyDescent="0.2">
      <c r="A68" s="101">
        <v>22</v>
      </c>
      <c r="B68" s="106" t="s">
        <v>121</v>
      </c>
      <c r="C68" s="84" t="s">
        <v>94</v>
      </c>
      <c r="D68" s="63" t="s">
        <v>1</v>
      </c>
      <c r="E68" s="60">
        <v>741</v>
      </c>
      <c r="F68" s="8" t="s">
        <v>82</v>
      </c>
      <c r="G68" s="5">
        <f t="shared" si="31"/>
        <v>30482100</v>
      </c>
      <c r="H68" s="5">
        <f>SUM(H69:H70)</f>
        <v>20240000</v>
      </c>
      <c r="I68" s="5">
        <f t="shared" ref="I68:J68" si="32">SUM(I69:I70)</f>
        <v>0</v>
      </c>
      <c r="J68" s="5">
        <f t="shared" si="32"/>
        <v>10242100</v>
      </c>
      <c r="K68" s="12"/>
    </row>
    <row r="69" spans="1:11" ht="22.5" x14ac:dyDescent="0.2">
      <c r="A69" s="101"/>
      <c r="B69" s="106"/>
      <c r="C69" s="84"/>
      <c r="D69" s="63" t="s">
        <v>34</v>
      </c>
      <c r="E69" s="60">
        <v>741</v>
      </c>
      <c r="F69" s="8" t="s">
        <v>82</v>
      </c>
      <c r="G69" s="5">
        <f t="shared" si="31"/>
        <v>30482100</v>
      </c>
      <c r="H69" s="5">
        <v>20240000</v>
      </c>
      <c r="I69" s="5">
        <v>0</v>
      </c>
      <c r="J69" s="5">
        <v>10242100</v>
      </c>
      <c r="K69" s="12"/>
    </row>
    <row r="70" spans="1:11" ht="20.25" customHeight="1" x14ac:dyDescent="0.2">
      <c r="A70" s="101"/>
      <c r="B70" s="106"/>
      <c r="C70" s="84"/>
      <c r="D70" s="63" t="s">
        <v>5</v>
      </c>
      <c r="E70" s="60">
        <v>741</v>
      </c>
      <c r="F70" s="8" t="s">
        <v>82</v>
      </c>
      <c r="G70" s="5">
        <f t="shared" si="31"/>
        <v>0</v>
      </c>
      <c r="H70" s="5">
        <v>0</v>
      </c>
      <c r="I70" s="5">
        <v>0</v>
      </c>
      <c r="J70" s="5">
        <v>0</v>
      </c>
      <c r="K70" s="49"/>
    </row>
    <row r="71" spans="1:11" x14ac:dyDescent="0.2">
      <c r="A71" s="91">
        <v>23</v>
      </c>
      <c r="B71" s="98" t="s">
        <v>122</v>
      </c>
      <c r="C71" s="84" t="s">
        <v>94</v>
      </c>
      <c r="D71" s="63" t="s">
        <v>1</v>
      </c>
      <c r="E71" s="60">
        <v>741</v>
      </c>
      <c r="F71" s="8" t="s">
        <v>77</v>
      </c>
      <c r="G71" s="5">
        <f t="shared" si="31"/>
        <v>0</v>
      </c>
      <c r="H71" s="5">
        <f t="shared" ref="H71:J71" si="33">SUM(H72:H73)</f>
        <v>0</v>
      </c>
      <c r="I71" s="5">
        <f t="shared" si="33"/>
        <v>0</v>
      </c>
      <c r="J71" s="5">
        <f t="shared" si="33"/>
        <v>0</v>
      </c>
    </row>
    <row r="72" spans="1:11" ht="13.5" customHeight="1" x14ac:dyDescent="0.2">
      <c r="A72" s="92"/>
      <c r="B72" s="99"/>
      <c r="C72" s="84"/>
      <c r="D72" s="63" t="s">
        <v>5</v>
      </c>
      <c r="E72" s="60">
        <v>741</v>
      </c>
      <c r="F72" s="8" t="s">
        <v>77</v>
      </c>
      <c r="G72" s="5">
        <f t="shared" si="31"/>
        <v>0</v>
      </c>
      <c r="H72" s="5">
        <v>0</v>
      </c>
      <c r="I72" s="5">
        <v>0</v>
      </c>
      <c r="J72" s="5">
        <v>0</v>
      </c>
    </row>
    <row r="73" spans="1:11" ht="54" customHeight="1" x14ac:dyDescent="0.2">
      <c r="A73" s="93"/>
      <c r="B73" s="100"/>
      <c r="C73" s="84"/>
      <c r="D73" s="63" t="s">
        <v>101</v>
      </c>
      <c r="E73" s="60">
        <v>741</v>
      </c>
      <c r="F73" s="8" t="s">
        <v>77</v>
      </c>
      <c r="G73" s="5">
        <f t="shared" si="31"/>
        <v>0</v>
      </c>
      <c r="H73" s="5">
        <v>0</v>
      </c>
      <c r="I73" s="5">
        <v>0</v>
      </c>
      <c r="J73" s="5">
        <v>0</v>
      </c>
    </row>
    <row r="74" spans="1:11" ht="24.75" customHeight="1" x14ac:dyDescent="0.2">
      <c r="A74" s="91">
        <v>24</v>
      </c>
      <c r="B74" s="94" t="s">
        <v>123</v>
      </c>
      <c r="C74" s="85" t="s">
        <v>94</v>
      </c>
      <c r="D74" s="63" t="s">
        <v>1</v>
      </c>
      <c r="E74" s="60">
        <v>741</v>
      </c>
      <c r="F74" s="8" t="s">
        <v>83</v>
      </c>
      <c r="G74" s="5">
        <f t="shared" si="31"/>
        <v>8249800</v>
      </c>
      <c r="H74" s="5">
        <f>SUM(H75:H76)</f>
        <v>4124900</v>
      </c>
      <c r="I74" s="5">
        <f t="shared" ref="I74:J74" si="34">SUM(I75:I76)</f>
        <v>4124900</v>
      </c>
      <c r="J74" s="5">
        <f t="shared" si="34"/>
        <v>0</v>
      </c>
    </row>
    <row r="75" spans="1:11" ht="24.75" customHeight="1" x14ac:dyDescent="0.2">
      <c r="A75" s="92"/>
      <c r="B75" s="95"/>
      <c r="C75" s="86"/>
      <c r="D75" s="63" t="s">
        <v>34</v>
      </c>
      <c r="E75" s="60">
        <v>741</v>
      </c>
      <c r="F75" s="8" t="s">
        <v>83</v>
      </c>
      <c r="G75" s="5">
        <f t="shared" si="31"/>
        <v>8249800</v>
      </c>
      <c r="H75" s="5">
        <v>4124900</v>
      </c>
      <c r="I75" s="5">
        <v>4124900</v>
      </c>
      <c r="J75" s="5">
        <v>0</v>
      </c>
    </row>
    <row r="76" spans="1:11" ht="23.25" customHeight="1" x14ac:dyDescent="0.2">
      <c r="A76" s="93"/>
      <c r="B76" s="96"/>
      <c r="C76" s="87"/>
      <c r="D76" s="63" t="s">
        <v>5</v>
      </c>
      <c r="E76" s="60">
        <v>741</v>
      </c>
      <c r="F76" s="8" t="s">
        <v>83</v>
      </c>
      <c r="G76" s="5">
        <f t="shared" si="31"/>
        <v>0</v>
      </c>
      <c r="H76" s="5">
        <v>0</v>
      </c>
      <c r="I76" s="5">
        <v>0</v>
      </c>
      <c r="J76" s="5">
        <v>0</v>
      </c>
    </row>
    <row r="77" spans="1:11" ht="15" customHeight="1" x14ac:dyDescent="0.2">
      <c r="A77" s="101">
        <v>25</v>
      </c>
      <c r="B77" s="106" t="s">
        <v>104</v>
      </c>
      <c r="C77" s="85" t="s">
        <v>94</v>
      </c>
      <c r="D77" s="63" t="s">
        <v>48</v>
      </c>
      <c r="E77" s="60">
        <v>741</v>
      </c>
      <c r="F77" s="8" t="s">
        <v>27</v>
      </c>
      <c r="G77" s="5">
        <f t="shared" ref="G77:G98" si="35">SUM(H77:J77)</f>
        <v>94072066.469999999</v>
      </c>
      <c r="H77" s="5">
        <f>SUM(H78:H79)</f>
        <v>31357355.489999998</v>
      </c>
      <c r="I77" s="5">
        <f>SUM(I78:I79)</f>
        <v>31357355.489999998</v>
      </c>
      <c r="J77" s="5">
        <f>SUM(J78:J79)</f>
        <v>31357355.489999998</v>
      </c>
    </row>
    <row r="78" spans="1:11" x14ac:dyDescent="0.2">
      <c r="A78" s="101"/>
      <c r="B78" s="106"/>
      <c r="C78" s="86"/>
      <c r="D78" s="63" t="s">
        <v>5</v>
      </c>
      <c r="E78" s="60">
        <v>741</v>
      </c>
      <c r="F78" s="8" t="s">
        <v>27</v>
      </c>
      <c r="G78" s="5">
        <f t="shared" si="35"/>
        <v>0</v>
      </c>
      <c r="H78" s="5">
        <f t="shared" ref="H78:J79" si="36">H81</f>
        <v>0</v>
      </c>
      <c r="I78" s="5">
        <f t="shared" si="36"/>
        <v>0</v>
      </c>
      <c r="J78" s="5">
        <f t="shared" si="36"/>
        <v>0</v>
      </c>
    </row>
    <row r="79" spans="1:11" ht="46.5" customHeight="1" x14ac:dyDescent="0.2">
      <c r="A79" s="101"/>
      <c r="B79" s="106"/>
      <c r="C79" s="87"/>
      <c r="D79" s="63" t="s">
        <v>101</v>
      </c>
      <c r="E79" s="60">
        <v>741</v>
      </c>
      <c r="F79" s="8" t="s">
        <v>27</v>
      </c>
      <c r="G79" s="5">
        <f t="shared" si="35"/>
        <v>94072066.469999999</v>
      </c>
      <c r="H79" s="5">
        <f t="shared" si="36"/>
        <v>31357355.489999998</v>
      </c>
      <c r="I79" s="5">
        <f t="shared" si="36"/>
        <v>31357355.489999998</v>
      </c>
      <c r="J79" s="5">
        <f t="shared" si="36"/>
        <v>31357355.489999998</v>
      </c>
    </row>
    <row r="80" spans="1:11" ht="15" customHeight="1" x14ac:dyDescent="0.2">
      <c r="A80" s="101">
        <v>26</v>
      </c>
      <c r="B80" s="97" t="s">
        <v>43</v>
      </c>
      <c r="C80" s="85" t="s">
        <v>94</v>
      </c>
      <c r="D80" s="63" t="s">
        <v>48</v>
      </c>
      <c r="E80" s="60">
        <v>741</v>
      </c>
      <c r="F80" s="8" t="s">
        <v>6</v>
      </c>
      <c r="G80" s="5">
        <f t="shared" si="35"/>
        <v>94072066.469999999</v>
      </c>
      <c r="H80" s="5">
        <f t="shared" ref="H80:J80" si="37">SUM(H81:H82)</f>
        <v>31357355.489999998</v>
      </c>
      <c r="I80" s="5">
        <f t="shared" si="37"/>
        <v>31357355.489999998</v>
      </c>
      <c r="J80" s="5">
        <f t="shared" si="37"/>
        <v>31357355.489999998</v>
      </c>
    </row>
    <row r="81" spans="1:16" x14ac:dyDescent="0.2">
      <c r="A81" s="101"/>
      <c r="B81" s="97"/>
      <c r="C81" s="86"/>
      <c r="D81" s="63" t="s">
        <v>5</v>
      </c>
      <c r="E81" s="60">
        <v>741</v>
      </c>
      <c r="F81" s="8" t="s">
        <v>6</v>
      </c>
      <c r="G81" s="5">
        <f t="shared" si="35"/>
        <v>0</v>
      </c>
      <c r="H81" s="5">
        <f t="shared" ref="H81:J81" si="38">H84</f>
        <v>0</v>
      </c>
      <c r="I81" s="5">
        <f t="shared" si="38"/>
        <v>0</v>
      </c>
      <c r="J81" s="5">
        <f t="shared" si="38"/>
        <v>0</v>
      </c>
    </row>
    <row r="82" spans="1:16" ht="36" customHeight="1" x14ac:dyDescent="0.2">
      <c r="A82" s="101"/>
      <c r="B82" s="97"/>
      <c r="C82" s="87"/>
      <c r="D82" s="63" t="s">
        <v>101</v>
      </c>
      <c r="E82" s="60">
        <v>741</v>
      </c>
      <c r="F82" s="8" t="s">
        <v>6</v>
      </c>
      <c r="G82" s="5">
        <f t="shared" si="35"/>
        <v>94072066.469999999</v>
      </c>
      <c r="H82" s="5">
        <f>H85</f>
        <v>31357355.489999998</v>
      </c>
      <c r="I82" s="5">
        <f>I85</f>
        <v>31357355.489999998</v>
      </c>
      <c r="J82" s="5">
        <f>J85</f>
        <v>31357355.489999998</v>
      </c>
    </row>
    <row r="83" spans="1:16" ht="15" customHeight="1" x14ac:dyDescent="0.2">
      <c r="A83" s="101">
        <v>27</v>
      </c>
      <c r="B83" s="97" t="s">
        <v>110</v>
      </c>
      <c r="C83" s="85" t="s">
        <v>94</v>
      </c>
      <c r="D83" s="63" t="s">
        <v>48</v>
      </c>
      <c r="E83" s="60">
        <v>741</v>
      </c>
      <c r="F83" s="8" t="s">
        <v>6</v>
      </c>
      <c r="G83" s="5">
        <f t="shared" si="35"/>
        <v>94072066.469999999</v>
      </c>
      <c r="H83" s="5">
        <f t="shared" ref="H83:J83" si="39">SUM(H84:H85)</f>
        <v>31357355.489999998</v>
      </c>
      <c r="I83" s="5">
        <f t="shared" si="39"/>
        <v>31357355.489999998</v>
      </c>
      <c r="J83" s="5">
        <f t="shared" si="39"/>
        <v>31357355.489999998</v>
      </c>
    </row>
    <row r="84" spans="1:16" x14ac:dyDescent="0.2">
      <c r="A84" s="101"/>
      <c r="B84" s="97"/>
      <c r="C84" s="86"/>
      <c r="D84" s="63" t="s">
        <v>5</v>
      </c>
      <c r="E84" s="60">
        <v>741</v>
      </c>
      <c r="F84" s="8" t="s">
        <v>6</v>
      </c>
      <c r="G84" s="5">
        <f t="shared" si="35"/>
        <v>0</v>
      </c>
      <c r="H84" s="5">
        <f>H90</f>
        <v>0</v>
      </c>
      <c r="I84" s="5">
        <f>I90</f>
        <v>0</v>
      </c>
      <c r="J84" s="5">
        <f>J90</f>
        <v>0</v>
      </c>
    </row>
    <row r="85" spans="1:16" ht="45" customHeight="1" x14ac:dyDescent="0.2">
      <c r="A85" s="101"/>
      <c r="B85" s="97"/>
      <c r="C85" s="87"/>
      <c r="D85" s="63" t="s">
        <v>101</v>
      </c>
      <c r="E85" s="60">
        <v>741</v>
      </c>
      <c r="F85" s="8" t="s">
        <v>6</v>
      </c>
      <c r="G85" s="5">
        <f t="shared" si="35"/>
        <v>94072066.469999999</v>
      </c>
      <c r="H85" s="5">
        <f>H86+H87+H88+H91</f>
        <v>31357355.489999998</v>
      </c>
      <c r="I85" s="5">
        <f>I86+I87+I88+I91</f>
        <v>31357355.489999998</v>
      </c>
      <c r="J85" s="5">
        <f>J86+J87+J88+J91</f>
        <v>31357355.489999998</v>
      </c>
    </row>
    <row r="86" spans="1:16" ht="45" x14ac:dyDescent="0.2">
      <c r="A86" s="66">
        <v>28</v>
      </c>
      <c r="B86" s="62" t="s">
        <v>111</v>
      </c>
      <c r="C86" s="78" t="s">
        <v>94</v>
      </c>
      <c r="D86" s="63" t="s">
        <v>101</v>
      </c>
      <c r="E86" s="60">
        <v>741</v>
      </c>
      <c r="F86" s="8" t="s">
        <v>28</v>
      </c>
      <c r="G86" s="5">
        <f t="shared" si="35"/>
        <v>76719972.719999999</v>
      </c>
      <c r="H86" s="5">
        <v>25573324.239999998</v>
      </c>
      <c r="I86" s="5">
        <v>25573324.239999998</v>
      </c>
      <c r="J86" s="5">
        <v>25573324.239999998</v>
      </c>
    </row>
    <row r="87" spans="1:16" ht="45" customHeight="1" x14ac:dyDescent="0.2">
      <c r="A87" s="66">
        <v>29</v>
      </c>
      <c r="B87" s="62" t="s">
        <v>124</v>
      </c>
      <c r="C87" s="78" t="s">
        <v>94</v>
      </c>
      <c r="D87" s="63" t="s">
        <v>101</v>
      </c>
      <c r="E87" s="60">
        <v>741</v>
      </c>
      <c r="F87" s="8" t="s">
        <v>29</v>
      </c>
      <c r="G87" s="5">
        <f t="shared" si="35"/>
        <v>17352093.75</v>
      </c>
      <c r="H87" s="5">
        <v>5784031.25</v>
      </c>
      <c r="I87" s="5">
        <v>5784031.25</v>
      </c>
      <c r="J87" s="5">
        <v>5784031.25</v>
      </c>
    </row>
    <row r="88" spans="1:16" ht="45" x14ac:dyDescent="0.2">
      <c r="A88" s="66">
        <v>30</v>
      </c>
      <c r="B88" s="62" t="s">
        <v>125</v>
      </c>
      <c r="C88" s="78" t="s">
        <v>94</v>
      </c>
      <c r="D88" s="63" t="s">
        <v>101</v>
      </c>
      <c r="E88" s="60">
        <v>741</v>
      </c>
      <c r="F88" s="8" t="s">
        <v>30</v>
      </c>
      <c r="G88" s="5">
        <f t="shared" si="35"/>
        <v>0</v>
      </c>
      <c r="H88" s="5">
        <v>0</v>
      </c>
      <c r="I88" s="5">
        <v>0</v>
      </c>
      <c r="J88" s="5">
        <v>0</v>
      </c>
    </row>
    <row r="89" spans="1:16" x14ac:dyDescent="0.2">
      <c r="A89" s="91">
        <v>31</v>
      </c>
      <c r="B89" s="88" t="s">
        <v>126</v>
      </c>
      <c r="C89" s="84" t="s">
        <v>94</v>
      </c>
      <c r="D89" s="63" t="s">
        <v>1</v>
      </c>
      <c r="E89" s="60">
        <v>741</v>
      </c>
      <c r="F89" s="8" t="s">
        <v>6</v>
      </c>
      <c r="G89" s="5">
        <f t="shared" si="35"/>
        <v>0</v>
      </c>
      <c r="H89" s="5">
        <f>H90+H91</f>
        <v>0</v>
      </c>
      <c r="I89" s="5">
        <f t="shared" ref="I89:J89" si="40">I90+I91</f>
        <v>0</v>
      </c>
      <c r="J89" s="5">
        <f t="shared" si="40"/>
        <v>0</v>
      </c>
      <c r="L89" s="34"/>
      <c r="M89" s="34"/>
      <c r="N89" s="51"/>
    </row>
    <row r="90" spans="1:16" x14ac:dyDescent="0.2">
      <c r="A90" s="92"/>
      <c r="B90" s="89"/>
      <c r="C90" s="84"/>
      <c r="D90" s="63" t="s">
        <v>5</v>
      </c>
      <c r="E90" s="60">
        <v>741</v>
      </c>
      <c r="F90" s="8" t="s">
        <v>6</v>
      </c>
      <c r="G90" s="5">
        <f t="shared" si="35"/>
        <v>0</v>
      </c>
      <c r="H90" s="5">
        <v>0</v>
      </c>
      <c r="I90" s="5">
        <v>0</v>
      </c>
      <c r="J90" s="5">
        <v>0</v>
      </c>
      <c r="K90" s="26"/>
      <c r="L90" s="34"/>
      <c r="M90" s="34"/>
      <c r="N90" s="51"/>
    </row>
    <row r="91" spans="1:16" ht="33.75" x14ac:dyDescent="0.2">
      <c r="A91" s="93"/>
      <c r="B91" s="90"/>
      <c r="C91" s="84"/>
      <c r="D91" s="63" t="s">
        <v>101</v>
      </c>
      <c r="E91" s="60">
        <v>741</v>
      </c>
      <c r="F91" s="8" t="s">
        <v>6</v>
      </c>
      <c r="G91" s="5">
        <f t="shared" si="35"/>
        <v>0</v>
      </c>
      <c r="H91" s="5">
        <v>0</v>
      </c>
      <c r="I91" s="5">
        <v>0</v>
      </c>
      <c r="J91" s="5">
        <v>0</v>
      </c>
      <c r="K91" s="26"/>
      <c r="L91" s="34"/>
      <c r="M91" s="34"/>
      <c r="N91" s="51"/>
    </row>
    <row r="92" spans="1:16" s="39" customFormat="1" ht="12.75" customHeight="1" x14ac:dyDescent="0.2">
      <c r="A92" s="82">
        <v>32</v>
      </c>
      <c r="B92" s="83" t="s">
        <v>105</v>
      </c>
      <c r="C92" s="81" t="s">
        <v>95</v>
      </c>
      <c r="D92" s="68" t="s">
        <v>1</v>
      </c>
      <c r="E92" s="59">
        <v>737</v>
      </c>
      <c r="F92" s="35" t="s">
        <v>22</v>
      </c>
      <c r="G92" s="5">
        <f t="shared" si="35"/>
        <v>903161632.79000008</v>
      </c>
      <c r="H92" s="5">
        <f t="shared" ref="H92:J92" si="41">SUM(H93:H95)</f>
        <v>454323094.94000006</v>
      </c>
      <c r="I92" s="5">
        <f t="shared" si="41"/>
        <v>120856496.27</v>
      </c>
      <c r="J92" s="5">
        <f t="shared" si="41"/>
        <v>327982041.58000004</v>
      </c>
      <c r="K92" s="36"/>
      <c r="L92" s="37"/>
      <c r="M92" s="37"/>
      <c r="N92" s="52"/>
      <c r="O92" s="38"/>
      <c r="P92" s="38"/>
    </row>
    <row r="93" spans="1:16" s="39" customFormat="1" ht="25.5" customHeight="1" x14ac:dyDescent="0.2">
      <c r="A93" s="82"/>
      <c r="B93" s="83"/>
      <c r="C93" s="81"/>
      <c r="D93" s="68" t="s">
        <v>34</v>
      </c>
      <c r="E93" s="59">
        <v>737</v>
      </c>
      <c r="F93" s="35" t="s">
        <v>22</v>
      </c>
      <c r="G93" s="5">
        <f t="shared" si="35"/>
        <v>246067900</v>
      </c>
      <c r="H93" s="5">
        <f t="shared" ref="H93:J95" si="42">H97</f>
        <v>125537200</v>
      </c>
      <c r="I93" s="5">
        <f t="shared" si="42"/>
        <v>16942000</v>
      </c>
      <c r="J93" s="5">
        <f t="shared" si="42"/>
        <v>103588700</v>
      </c>
      <c r="K93" s="36"/>
    </row>
    <row r="94" spans="1:16" s="39" customFormat="1" ht="12.75" customHeight="1" x14ac:dyDescent="0.2">
      <c r="A94" s="82"/>
      <c r="B94" s="83"/>
      <c r="C94" s="81"/>
      <c r="D94" s="68" t="s">
        <v>5</v>
      </c>
      <c r="E94" s="59">
        <v>737</v>
      </c>
      <c r="F94" s="35" t="s">
        <v>22</v>
      </c>
      <c r="G94" s="5">
        <f t="shared" si="35"/>
        <v>28662304.43</v>
      </c>
      <c r="H94" s="5">
        <f t="shared" si="42"/>
        <v>9055437.0300000012</v>
      </c>
      <c r="I94" s="5">
        <f t="shared" si="42"/>
        <v>261989.69</v>
      </c>
      <c r="J94" s="5">
        <f t="shared" si="42"/>
        <v>19344877.710000001</v>
      </c>
    </row>
    <row r="95" spans="1:16" s="39" customFormat="1" ht="33.75" x14ac:dyDescent="0.2">
      <c r="A95" s="82"/>
      <c r="B95" s="83"/>
      <c r="C95" s="81"/>
      <c r="D95" s="68" t="s">
        <v>101</v>
      </c>
      <c r="E95" s="59">
        <v>737</v>
      </c>
      <c r="F95" s="35" t="s">
        <v>22</v>
      </c>
      <c r="G95" s="5">
        <f t="shared" si="35"/>
        <v>628431428.36000001</v>
      </c>
      <c r="H95" s="5">
        <f t="shared" si="42"/>
        <v>319730457.91000003</v>
      </c>
      <c r="I95" s="5">
        <f t="shared" si="42"/>
        <v>103652506.58</v>
      </c>
      <c r="J95" s="5">
        <f t="shared" si="42"/>
        <v>205048463.87</v>
      </c>
    </row>
    <row r="96" spans="1:16" s="39" customFormat="1" ht="15" customHeight="1" x14ac:dyDescent="0.2">
      <c r="A96" s="82">
        <v>33</v>
      </c>
      <c r="B96" s="83" t="s">
        <v>106</v>
      </c>
      <c r="C96" s="81" t="s">
        <v>95</v>
      </c>
      <c r="D96" s="68" t="s">
        <v>1</v>
      </c>
      <c r="E96" s="59"/>
      <c r="F96" s="35" t="s">
        <v>22</v>
      </c>
      <c r="G96" s="5">
        <f t="shared" si="35"/>
        <v>903161632.79000008</v>
      </c>
      <c r="H96" s="5">
        <f t="shared" ref="H96:J96" si="43">SUM(H97:H99)</f>
        <v>454323094.94000006</v>
      </c>
      <c r="I96" s="5">
        <f t="shared" si="43"/>
        <v>120856496.27</v>
      </c>
      <c r="J96" s="5">
        <f t="shared" si="43"/>
        <v>327982041.58000004</v>
      </c>
    </row>
    <row r="97" spans="1:554" s="39" customFormat="1" ht="20.25" customHeight="1" x14ac:dyDescent="0.2">
      <c r="A97" s="82"/>
      <c r="B97" s="83"/>
      <c r="C97" s="81"/>
      <c r="D97" s="68" t="s">
        <v>34</v>
      </c>
      <c r="E97" s="59">
        <v>737</v>
      </c>
      <c r="F97" s="35" t="s">
        <v>22</v>
      </c>
      <c r="G97" s="5">
        <f t="shared" si="35"/>
        <v>246067900</v>
      </c>
      <c r="H97" s="5">
        <f t="shared" ref="H97:J99" si="44">H101</f>
        <v>125537200</v>
      </c>
      <c r="I97" s="5">
        <f t="shared" si="44"/>
        <v>16942000</v>
      </c>
      <c r="J97" s="5">
        <f t="shared" si="44"/>
        <v>103588700</v>
      </c>
    </row>
    <row r="98" spans="1:554" s="39" customFormat="1" ht="12.75" customHeight="1" x14ac:dyDescent="0.2">
      <c r="A98" s="82"/>
      <c r="B98" s="83"/>
      <c r="C98" s="81"/>
      <c r="D98" s="68" t="s">
        <v>5</v>
      </c>
      <c r="E98" s="59">
        <v>737</v>
      </c>
      <c r="F98" s="35" t="s">
        <v>22</v>
      </c>
      <c r="G98" s="5">
        <f t="shared" si="35"/>
        <v>28662304.43</v>
      </c>
      <c r="H98" s="5">
        <f t="shared" si="44"/>
        <v>9055437.0300000012</v>
      </c>
      <c r="I98" s="5">
        <f t="shared" si="44"/>
        <v>261989.69</v>
      </c>
      <c r="J98" s="5">
        <f t="shared" si="44"/>
        <v>19344877.710000001</v>
      </c>
    </row>
    <row r="99" spans="1:554" s="39" customFormat="1" ht="33.75" x14ac:dyDescent="0.2">
      <c r="A99" s="82"/>
      <c r="B99" s="83"/>
      <c r="C99" s="81"/>
      <c r="D99" s="68" t="s">
        <v>102</v>
      </c>
      <c r="E99" s="59">
        <v>737</v>
      </c>
      <c r="F99" s="35" t="s">
        <v>22</v>
      </c>
      <c r="G99" s="5">
        <f t="shared" ref="G99:G113" si="45">SUM(H99:J99)</f>
        <v>628431428.36000001</v>
      </c>
      <c r="H99" s="5">
        <f>H103</f>
        <v>319730457.91000003</v>
      </c>
      <c r="I99" s="5">
        <f t="shared" si="44"/>
        <v>103652506.58</v>
      </c>
      <c r="J99" s="5">
        <f t="shared" si="44"/>
        <v>205048463.87</v>
      </c>
    </row>
    <row r="100" spans="1:554" s="39" customFormat="1" ht="15" customHeight="1" x14ac:dyDescent="0.2">
      <c r="A100" s="82">
        <v>34</v>
      </c>
      <c r="B100" s="103" t="s">
        <v>54</v>
      </c>
      <c r="C100" s="81" t="s">
        <v>95</v>
      </c>
      <c r="D100" s="68" t="s">
        <v>1</v>
      </c>
      <c r="E100" s="59">
        <v>737</v>
      </c>
      <c r="F100" s="35" t="s">
        <v>22</v>
      </c>
      <c r="G100" s="5">
        <f t="shared" si="45"/>
        <v>903161632.79000008</v>
      </c>
      <c r="H100" s="5">
        <f t="shared" ref="H100:J100" si="46">SUM(H101:H103)</f>
        <v>454323094.94000006</v>
      </c>
      <c r="I100" s="5">
        <f t="shared" si="46"/>
        <v>120856496.27</v>
      </c>
      <c r="J100" s="5">
        <f t="shared" si="46"/>
        <v>327982041.58000004</v>
      </c>
    </row>
    <row r="101" spans="1:554" s="39" customFormat="1" ht="22.5" customHeight="1" x14ac:dyDescent="0.2">
      <c r="A101" s="82"/>
      <c r="B101" s="103"/>
      <c r="C101" s="81"/>
      <c r="D101" s="68" t="s">
        <v>34</v>
      </c>
      <c r="E101" s="59">
        <v>737</v>
      </c>
      <c r="F101" s="35" t="s">
        <v>22</v>
      </c>
      <c r="G101" s="5">
        <f t="shared" si="45"/>
        <v>246067900</v>
      </c>
      <c r="H101" s="5">
        <f>H105+H115+H119+H123+H127+H131</f>
        <v>125537200</v>
      </c>
      <c r="I101" s="5">
        <f>I105+I115+I119+I123+I127+I131</f>
        <v>16942000</v>
      </c>
      <c r="J101" s="5">
        <f>J105+J115+J119+J123+J127+J131</f>
        <v>103588700</v>
      </c>
    </row>
    <row r="102" spans="1:554" s="39" customFormat="1" ht="12.75" customHeight="1" x14ac:dyDescent="0.2">
      <c r="A102" s="82"/>
      <c r="B102" s="103"/>
      <c r="C102" s="81"/>
      <c r="D102" s="68" t="s">
        <v>5</v>
      </c>
      <c r="E102" s="59">
        <v>737</v>
      </c>
      <c r="F102" s="35" t="s">
        <v>22</v>
      </c>
      <c r="G102" s="5">
        <f t="shared" si="45"/>
        <v>28662304.43</v>
      </c>
      <c r="H102" s="5">
        <f>H106+H111+H116+H120+H124+H128+H132</f>
        <v>9055437.0300000012</v>
      </c>
      <c r="I102" s="5">
        <f>I106+I111+I116+I120+I124+I128+I132</f>
        <v>261989.69</v>
      </c>
      <c r="J102" s="5">
        <f>J106+J111+J116+J120+J124+J128+J132</f>
        <v>19344877.710000001</v>
      </c>
    </row>
    <row r="103" spans="1:554" s="39" customFormat="1" ht="33.75" x14ac:dyDescent="0.2">
      <c r="A103" s="82"/>
      <c r="B103" s="103"/>
      <c r="C103" s="81"/>
      <c r="D103" s="68" t="s">
        <v>102</v>
      </c>
      <c r="E103" s="59">
        <v>737</v>
      </c>
      <c r="F103" s="35" t="s">
        <v>22</v>
      </c>
      <c r="G103" s="5">
        <f t="shared" si="45"/>
        <v>628431428.36000001</v>
      </c>
      <c r="H103" s="5">
        <f>H107+H108+H109+H112+H113+H117+H121+H125+H129+H133</f>
        <v>319730457.91000003</v>
      </c>
      <c r="I103" s="5">
        <f>I107+I108+I109+I112+I113+I117+I121+I125+I129+I133</f>
        <v>103652506.58</v>
      </c>
      <c r="J103" s="5">
        <f>J107+J108+J109+J112+J113+J117+J121+J125+J129+J133</f>
        <v>205048463.87</v>
      </c>
    </row>
    <row r="104" spans="1:554" s="39" customFormat="1" ht="15" customHeight="1" x14ac:dyDescent="0.2">
      <c r="A104" s="82">
        <v>35</v>
      </c>
      <c r="B104" s="103" t="s">
        <v>127</v>
      </c>
      <c r="C104" s="81" t="s">
        <v>95</v>
      </c>
      <c r="D104" s="63" t="s">
        <v>1</v>
      </c>
      <c r="E104" s="25">
        <v>737</v>
      </c>
      <c r="F104" s="8" t="s">
        <v>22</v>
      </c>
      <c r="G104" s="5">
        <f t="shared" si="45"/>
        <v>390803871.35000002</v>
      </c>
      <c r="H104" s="5">
        <f t="shared" ref="H104:J104" si="47">SUM(H105:H107)</f>
        <v>350746392.35000002</v>
      </c>
      <c r="I104" s="5">
        <f t="shared" si="47"/>
        <v>40057479</v>
      </c>
      <c r="J104" s="5">
        <f t="shared" si="47"/>
        <v>0</v>
      </c>
    </row>
    <row r="105" spans="1:554" s="39" customFormat="1" ht="27.75" customHeight="1" x14ac:dyDescent="0.2">
      <c r="A105" s="82"/>
      <c r="B105" s="103"/>
      <c r="C105" s="81"/>
      <c r="D105" s="63" t="s">
        <v>34</v>
      </c>
      <c r="E105" s="25">
        <v>737</v>
      </c>
      <c r="F105" s="8" t="s">
        <v>147</v>
      </c>
      <c r="G105" s="5">
        <f t="shared" si="45"/>
        <v>64000000</v>
      </c>
      <c r="H105" s="5">
        <v>64000000</v>
      </c>
      <c r="I105" s="5">
        <v>0</v>
      </c>
      <c r="J105" s="5">
        <v>0</v>
      </c>
    </row>
    <row r="106" spans="1:554" s="39" customFormat="1" ht="12.75" customHeight="1" x14ac:dyDescent="0.2">
      <c r="A106" s="82"/>
      <c r="B106" s="103"/>
      <c r="C106" s="81"/>
      <c r="D106" s="63" t="s">
        <v>5</v>
      </c>
      <c r="E106" s="25">
        <v>737</v>
      </c>
      <c r="F106" s="8" t="s">
        <v>147</v>
      </c>
      <c r="G106" s="5">
        <f t="shared" si="45"/>
        <v>3720900</v>
      </c>
      <c r="H106" s="5">
        <v>3720900</v>
      </c>
      <c r="I106" s="5">
        <v>0</v>
      </c>
      <c r="J106" s="5">
        <v>0</v>
      </c>
    </row>
    <row r="107" spans="1:554" s="39" customFormat="1" ht="33.75" x14ac:dyDescent="0.2">
      <c r="A107" s="82"/>
      <c r="B107" s="103"/>
      <c r="C107" s="81"/>
      <c r="D107" s="63" t="s">
        <v>102</v>
      </c>
      <c r="E107" s="25">
        <v>737</v>
      </c>
      <c r="F107" s="8" t="s">
        <v>148</v>
      </c>
      <c r="G107" s="5">
        <f t="shared" si="45"/>
        <v>323082971.35000002</v>
      </c>
      <c r="H107" s="5">
        <f>6697674.81+276327817.54</f>
        <v>283025492.35000002</v>
      </c>
      <c r="I107" s="5">
        <v>40057479</v>
      </c>
      <c r="J107" s="5">
        <v>0</v>
      </c>
    </row>
    <row r="108" spans="1:554" s="46" customFormat="1" ht="56.25" x14ac:dyDescent="0.2">
      <c r="A108" s="68">
        <v>36</v>
      </c>
      <c r="B108" s="67" t="s">
        <v>128</v>
      </c>
      <c r="C108" s="77" t="s">
        <v>95</v>
      </c>
      <c r="D108" s="68" t="s">
        <v>102</v>
      </c>
      <c r="E108" s="25">
        <v>737</v>
      </c>
      <c r="F108" s="8" t="s">
        <v>22</v>
      </c>
      <c r="G108" s="5">
        <f t="shared" si="45"/>
        <v>0</v>
      </c>
      <c r="H108" s="5">
        <v>0</v>
      </c>
      <c r="I108" s="5">
        <v>0</v>
      </c>
      <c r="J108" s="5">
        <v>0</v>
      </c>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c r="FH108" s="39"/>
      <c r="FI108" s="39"/>
      <c r="FJ108" s="3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9"/>
      <c r="GJ108" s="39"/>
      <c r="GK108" s="39"/>
      <c r="GL108" s="39"/>
      <c r="GM108" s="39"/>
      <c r="GN108" s="39"/>
      <c r="GO108" s="39"/>
      <c r="GP108" s="39"/>
      <c r="GQ108" s="39"/>
      <c r="GR108" s="39"/>
      <c r="GS108" s="39"/>
      <c r="GT108" s="39"/>
      <c r="GU108" s="39"/>
      <c r="GV108" s="39"/>
      <c r="GW108" s="39"/>
      <c r="GX108" s="39"/>
      <c r="GY108" s="39"/>
      <c r="GZ108" s="39"/>
      <c r="HA108" s="39"/>
      <c r="HB108" s="39"/>
      <c r="HC108" s="39"/>
      <c r="HD108" s="39"/>
      <c r="HE108" s="39"/>
      <c r="HF108" s="39"/>
      <c r="HG108" s="39"/>
      <c r="HH108" s="39"/>
      <c r="HI108" s="39"/>
      <c r="HJ108" s="39"/>
      <c r="HK108" s="39"/>
      <c r="HL108" s="39"/>
      <c r="HM108" s="39"/>
      <c r="HN108" s="39"/>
      <c r="HO108" s="39"/>
      <c r="HP108" s="39"/>
      <c r="HQ108" s="39"/>
      <c r="HR108" s="39"/>
      <c r="HS108" s="39"/>
      <c r="HT108" s="39"/>
      <c r="HU108" s="39"/>
      <c r="HV108" s="39"/>
      <c r="HW108" s="39"/>
      <c r="HX108" s="39"/>
      <c r="HY108" s="39"/>
      <c r="HZ108" s="39"/>
      <c r="IA108" s="39"/>
      <c r="IB108" s="39"/>
      <c r="IC108" s="39"/>
      <c r="ID108" s="39"/>
      <c r="IE108" s="39"/>
      <c r="IF108" s="39"/>
      <c r="IG108" s="39"/>
      <c r="IH108" s="39"/>
      <c r="II108" s="39"/>
      <c r="IJ108" s="39"/>
      <c r="IK108" s="39"/>
      <c r="IL108" s="39"/>
      <c r="IM108" s="39"/>
      <c r="IN108" s="39"/>
      <c r="IO108" s="39"/>
      <c r="IP108" s="39"/>
      <c r="IQ108" s="39"/>
      <c r="IR108" s="39"/>
      <c r="IS108" s="39"/>
      <c r="IT108" s="39"/>
      <c r="IU108" s="39"/>
      <c r="IV108" s="39"/>
      <c r="IW108" s="39"/>
      <c r="IX108" s="39"/>
      <c r="IY108" s="39"/>
      <c r="IZ108" s="39"/>
      <c r="JA108" s="39"/>
      <c r="JB108" s="39"/>
      <c r="JC108" s="39"/>
      <c r="JD108" s="39"/>
      <c r="JE108" s="39"/>
      <c r="JF108" s="39"/>
      <c r="JG108" s="39"/>
      <c r="JH108" s="39"/>
      <c r="JI108" s="39"/>
      <c r="JJ108" s="39"/>
      <c r="JK108" s="39"/>
      <c r="JL108" s="39"/>
      <c r="JM108" s="39"/>
      <c r="JN108" s="39"/>
      <c r="JO108" s="39"/>
      <c r="JP108" s="39"/>
      <c r="JQ108" s="39"/>
      <c r="JR108" s="39"/>
      <c r="JS108" s="39"/>
      <c r="JT108" s="39"/>
      <c r="JU108" s="39"/>
      <c r="JV108" s="39"/>
      <c r="JW108" s="39"/>
      <c r="JX108" s="39"/>
      <c r="JY108" s="39"/>
      <c r="JZ108" s="39"/>
      <c r="KA108" s="39"/>
      <c r="KB108" s="39"/>
      <c r="KC108" s="39"/>
      <c r="KD108" s="39"/>
      <c r="KE108" s="39"/>
      <c r="KF108" s="39"/>
      <c r="KG108" s="39"/>
      <c r="KH108" s="39"/>
      <c r="KI108" s="39"/>
      <c r="KJ108" s="39"/>
      <c r="KK108" s="39"/>
      <c r="KL108" s="39"/>
      <c r="KM108" s="39"/>
      <c r="KN108" s="39"/>
      <c r="KO108" s="39"/>
      <c r="KP108" s="39"/>
      <c r="KQ108" s="39"/>
      <c r="KR108" s="39"/>
      <c r="KS108" s="39"/>
      <c r="KT108" s="39"/>
      <c r="KU108" s="39"/>
      <c r="KV108" s="39"/>
      <c r="KW108" s="39"/>
      <c r="KX108" s="39"/>
      <c r="KY108" s="39"/>
      <c r="KZ108" s="39"/>
      <c r="LA108" s="39"/>
      <c r="LB108" s="39"/>
      <c r="LC108" s="39"/>
      <c r="LD108" s="39"/>
      <c r="LE108" s="39"/>
      <c r="LF108" s="39"/>
      <c r="LG108" s="39"/>
      <c r="LH108" s="39"/>
      <c r="LI108" s="39"/>
      <c r="LJ108" s="39"/>
      <c r="LK108" s="39"/>
      <c r="LL108" s="39"/>
      <c r="LM108" s="39"/>
      <c r="LN108" s="39"/>
      <c r="LO108" s="39"/>
      <c r="LP108" s="39"/>
      <c r="LQ108" s="39"/>
      <c r="LR108" s="39"/>
      <c r="LS108" s="39"/>
      <c r="LT108" s="39"/>
      <c r="LU108" s="39"/>
      <c r="LV108" s="39"/>
      <c r="LW108" s="39"/>
      <c r="LX108" s="39"/>
      <c r="LY108" s="39"/>
      <c r="LZ108" s="39"/>
      <c r="MA108" s="39"/>
      <c r="MB108" s="39"/>
      <c r="MC108" s="39"/>
      <c r="MD108" s="39"/>
      <c r="ME108" s="39"/>
      <c r="MF108" s="39"/>
      <c r="MG108" s="39"/>
      <c r="MH108" s="39"/>
      <c r="MI108" s="39"/>
      <c r="MJ108" s="39"/>
      <c r="MK108" s="39"/>
      <c r="ML108" s="39"/>
      <c r="MM108" s="39"/>
      <c r="MN108" s="39"/>
      <c r="MO108" s="39"/>
      <c r="MP108" s="39"/>
      <c r="MQ108" s="39"/>
      <c r="MR108" s="39"/>
      <c r="MS108" s="39"/>
      <c r="MT108" s="39"/>
      <c r="MU108" s="39"/>
      <c r="MV108" s="39"/>
      <c r="MW108" s="39"/>
      <c r="MX108" s="39"/>
      <c r="MY108" s="39"/>
      <c r="MZ108" s="39"/>
      <c r="NA108" s="39"/>
      <c r="NB108" s="39"/>
      <c r="NC108" s="39"/>
      <c r="ND108" s="39"/>
      <c r="NE108" s="39"/>
      <c r="NF108" s="39"/>
      <c r="NG108" s="39"/>
      <c r="NH108" s="39"/>
      <c r="NI108" s="39"/>
      <c r="NJ108" s="39"/>
      <c r="NK108" s="39"/>
      <c r="NL108" s="39"/>
      <c r="NM108" s="39"/>
      <c r="NN108" s="39"/>
      <c r="NO108" s="39"/>
      <c r="NP108" s="39"/>
      <c r="NQ108" s="39"/>
      <c r="NR108" s="39"/>
      <c r="NS108" s="39"/>
      <c r="NT108" s="39"/>
      <c r="NU108" s="39"/>
      <c r="NV108" s="39"/>
      <c r="NW108" s="39"/>
      <c r="NX108" s="39"/>
      <c r="NY108" s="39"/>
      <c r="NZ108" s="39"/>
      <c r="OA108" s="39"/>
      <c r="OB108" s="39"/>
      <c r="OC108" s="39"/>
      <c r="OD108" s="39"/>
      <c r="OE108" s="39"/>
      <c r="OF108" s="39"/>
      <c r="OG108" s="39"/>
      <c r="OH108" s="39"/>
      <c r="OI108" s="39"/>
      <c r="OJ108" s="39"/>
      <c r="OK108" s="39"/>
      <c r="OL108" s="39"/>
      <c r="OM108" s="39"/>
      <c r="ON108" s="39"/>
      <c r="OO108" s="39"/>
      <c r="OP108" s="39"/>
      <c r="OQ108" s="39"/>
      <c r="OR108" s="39"/>
      <c r="OS108" s="39"/>
      <c r="OT108" s="39"/>
      <c r="OU108" s="39"/>
      <c r="OV108" s="39"/>
      <c r="OW108" s="39"/>
      <c r="OX108" s="39"/>
      <c r="OY108" s="39"/>
      <c r="OZ108" s="39"/>
      <c r="PA108" s="39"/>
      <c r="PB108" s="39"/>
      <c r="PC108" s="39"/>
      <c r="PD108" s="39"/>
      <c r="PE108" s="39"/>
      <c r="PF108" s="39"/>
      <c r="PG108" s="39"/>
      <c r="PH108" s="39"/>
      <c r="PI108" s="39"/>
      <c r="PJ108" s="39"/>
      <c r="PK108" s="39"/>
      <c r="PL108" s="39"/>
      <c r="PM108" s="39"/>
      <c r="PN108" s="39"/>
      <c r="PO108" s="39"/>
      <c r="PP108" s="39"/>
      <c r="PQ108" s="39"/>
      <c r="PR108" s="39"/>
      <c r="PS108" s="39"/>
      <c r="PT108" s="39"/>
      <c r="PU108" s="39"/>
      <c r="PV108" s="39"/>
      <c r="PW108" s="39"/>
      <c r="PX108" s="39"/>
      <c r="PY108" s="39"/>
      <c r="PZ108" s="39"/>
      <c r="QA108" s="39"/>
      <c r="QB108" s="39"/>
      <c r="QC108" s="39"/>
      <c r="QD108" s="39"/>
      <c r="QE108" s="39"/>
      <c r="QF108" s="39"/>
      <c r="QG108" s="39"/>
      <c r="QH108" s="39"/>
      <c r="QI108" s="39"/>
      <c r="QJ108" s="39"/>
      <c r="QK108" s="39"/>
      <c r="QL108" s="39"/>
      <c r="QM108" s="39"/>
      <c r="QN108" s="39"/>
      <c r="QO108" s="39"/>
      <c r="QP108" s="39"/>
      <c r="QQ108" s="39"/>
      <c r="QR108" s="39"/>
      <c r="QS108" s="39"/>
      <c r="QT108" s="39"/>
      <c r="QU108" s="39"/>
      <c r="QV108" s="39"/>
      <c r="QW108" s="39"/>
      <c r="QX108" s="39"/>
      <c r="QY108" s="39"/>
      <c r="QZ108" s="39"/>
      <c r="RA108" s="39"/>
      <c r="RB108" s="39"/>
      <c r="RC108" s="39"/>
      <c r="RD108" s="39"/>
      <c r="RE108" s="39"/>
      <c r="RF108" s="39"/>
      <c r="RG108" s="39"/>
      <c r="RH108" s="39"/>
      <c r="RI108" s="39"/>
      <c r="RJ108" s="39"/>
      <c r="RK108" s="39"/>
      <c r="RL108" s="39"/>
      <c r="RM108" s="39"/>
      <c r="RN108" s="39"/>
      <c r="RO108" s="39"/>
      <c r="RP108" s="39"/>
      <c r="RQ108" s="39"/>
      <c r="RR108" s="39"/>
      <c r="RS108" s="39"/>
      <c r="RT108" s="39"/>
      <c r="RU108" s="39"/>
      <c r="RV108" s="39"/>
      <c r="RW108" s="39"/>
      <c r="RX108" s="39"/>
      <c r="RY108" s="39"/>
      <c r="RZ108" s="39"/>
      <c r="SA108" s="39"/>
      <c r="SB108" s="39"/>
      <c r="SC108" s="39"/>
      <c r="SD108" s="39"/>
      <c r="SE108" s="39"/>
      <c r="SF108" s="39"/>
      <c r="SG108" s="39"/>
      <c r="SH108" s="39"/>
      <c r="SI108" s="39"/>
      <c r="SJ108" s="39"/>
      <c r="SK108" s="39"/>
      <c r="SL108" s="39"/>
      <c r="SM108" s="39"/>
      <c r="SN108" s="39"/>
      <c r="SO108" s="39"/>
      <c r="SP108" s="39"/>
      <c r="SQ108" s="39"/>
      <c r="SR108" s="39"/>
      <c r="SS108" s="39"/>
      <c r="ST108" s="39"/>
      <c r="SU108" s="39"/>
      <c r="SV108" s="39"/>
      <c r="SW108" s="39"/>
      <c r="SX108" s="39"/>
      <c r="SY108" s="39"/>
      <c r="SZ108" s="39"/>
      <c r="TA108" s="39"/>
      <c r="TB108" s="39"/>
      <c r="TC108" s="39"/>
      <c r="TD108" s="39"/>
      <c r="TE108" s="39"/>
      <c r="TF108" s="39"/>
      <c r="TG108" s="39"/>
      <c r="TH108" s="39"/>
      <c r="TI108" s="39"/>
      <c r="TJ108" s="39"/>
      <c r="TK108" s="39"/>
      <c r="TL108" s="39"/>
      <c r="TM108" s="39"/>
      <c r="TN108" s="39"/>
      <c r="TO108" s="39"/>
      <c r="TP108" s="39"/>
      <c r="TQ108" s="39"/>
      <c r="TR108" s="39"/>
      <c r="TS108" s="39"/>
      <c r="TT108" s="39"/>
      <c r="TU108" s="39"/>
      <c r="TV108" s="39"/>
      <c r="TW108" s="39"/>
      <c r="TX108" s="39"/>
      <c r="TY108" s="39"/>
      <c r="TZ108" s="39"/>
      <c r="UA108" s="39"/>
      <c r="UB108" s="39"/>
      <c r="UC108" s="39"/>
      <c r="UD108" s="39"/>
      <c r="UE108" s="39"/>
      <c r="UF108" s="39"/>
      <c r="UG108" s="39"/>
      <c r="UH108" s="39"/>
    </row>
    <row r="109" spans="1:554" s="46" customFormat="1" ht="47.25" customHeight="1" x14ac:dyDescent="0.2">
      <c r="A109" s="72">
        <v>37</v>
      </c>
      <c r="B109" s="67" t="s">
        <v>129</v>
      </c>
      <c r="C109" s="77" t="s">
        <v>95</v>
      </c>
      <c r="D109" s="68" t="s">
        <v>102</v>
      </c>
      <c r="E109" s="59">
        <v>737</v>
      </c>
      <c r="F109" s="35" t="s">
        <v>146</v>
      </c>
      <c r="G109" s="5">
        <f t="shared" si="45"/>
        <v>72612305.359999999</v>
      </c>
      <c r="H109" s="5">
        <v>22746379.989999998</v>
      </c>
      <c r="I109" s="5">
        <v>25738010.309999999</v>
      </c>
      <c r="J109" s="5">
        <v>24127915.059999999</v>
      </c>
      <c r="K109" s="38"/>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c r="GK109" s="39"/>
      <c r="GL109" s="39"/>
      <c r="GM109" s="39"/>
      <c r="GN109" s="39"/>
      <c r="GO109" s="39"/>
      <c r="GP109" s="39"/>
      <c r="GQ109" s="39"/>
      <c r="GR109" s="39"/>
      <c r="GS109" s="39"/>
      <c r="GT109" s="39"/>
      <c r="GU109" s="39"/>
      <c r="GV109" s="39"/>
      <c r="GW109" s="39"/>
      <c r="GX109" s="39"/>
      <c r="GY109" s="39"/>
      <c r="GZ109" s="39"/>
      <c r="HA109" s="39"/>
      <c r="HB109" s="39"/>
      <c r="HC109" s="39"/>
      <c r="HD109" s="39"/>
      <c r="HE109" s="39"/>
      <c r="HF109" s="39"/>
      <c r="HG109" s="39"/>
      <c r="HH109" s="39"/>
      <c r="HI109" s="39"/>
      <c r="HJ109" s="39"/>
      <c r="HK109" s="39"/>
      <c r="HL109" s="39"/>
      <c r="HM109" s="39"/>
      <c r="HN109" s="39"/>
      <c r="HO109" s="39"/>
      <c r="HP109" s="39"/>
      <c r="HQ109" s="39"/>
      <c r="HR109" s="39"/>
      <c r="HS109" s="39"/>
      <c r="HT109" s="39"/>
      <c r="HU109" s="39"/>
      <c r="HV109" s="39"/>
      <c r="HW109" s="39"/>
      <c r="HX109" s="39"/>
      <c r="HY109" s="39"/>
      <c r="HZ109" s="39"/>
      <c r="IA109" s="39"/>
      <c r="IB109" s="39"/>
      <c r="IC109" s="39"/>
      <c r="ID109" s="39"/>
      <c r="IE109" s="39"/>
      <c r="IF109" s="39"/>
      <c r="IG109" s="39"/>
      <c r="IH109" s="39"/>
      <c r="II109" s="39"/>
      <c r="IJ109" s="39"/>
      <c r="IK109" s="39"/>
      <c r="IL109" s="39"/>
      <c r="IM109" s="39"/>
      <c r="IN109" s="39"/>
      <c r="IO109" s="39"/>
      <c r="IP109" s="39"/>
      <c r="IQ109" s="39"/>
      <c r="IR109" s="39"/>
      <c r="IS109" s="39"/>
      <c r="IT109" s="39"/>
      <c r="IU109" s="39"/>
      <c r="IV109" s="39"/>
      <c r="IW109" s="39"/>
      <c r="IX109" s="39"/>
      <c r="IY109" s="39"/>
      <c r="IZ109" s="39"/>
      <c r="JA109" s="39"/>
      <c r="JB109" s="39"/>
      <c r="JC109" s="39"/>
      <c r="JD109" s="39"/>
      <c r="JE109" s="39"/>
      <c r="JF109" s="39"/>
      <c r="JG109" s="39"/>
      <c r="JH109" s="39"/>
      <c r="JI109" s="39"/>
      <c r="JJ109" s="39"/>
      <c r="JK109" s="39"/>
      <c r="JL109" s="39"/>
      <c r="JM109" s="39"/>
      <c r="JN109" s="39"/>
      <c r="JO109" s="39"/>
      <c r="JP109" s="39"/>
      <c r="JQ109" s="39"/>
      <c r="JR109" s="39"/>
      <c r="JS109" s="39"/>
      <c r="JT109" s="39"/>
      <c r="JU109" s="39"/>
      <c r="JV109" s="39"/>
      <c r="JW109" s="39"/>
      <c r="JX109" s="39"/>
      <c r="JY109" s="39"/>
      <c r="JZ109" s="39"/>
      <c r="KA109" s="39"/>
      <c r="KB109" s="39"/>
      <c r="KC109" s="39"/>
      <c r="KD109" s="39"/>
      <c r="KE109" s="39"/>
      <c r="KF109" s="39"/>
      <c r="KG109" s="39"/>
      <c r="KH109" s="39"/>
      <c r="KI109" s="39"/>
      <c r="KJ109" s="39"/>
      <c r="KK109" s="39"/>
      <c r="KL109" s="39"/>
      <c r="KM109" s="39"/>
      <c r="KN109" s="39"/>
      <c r="KO109" s="39"/>
      <c r="KP109" s="39"/>
      <c r="KQ109" s="39"/>
      <c r="KR109" s="39"/>
      <c r="KS109" s="39"/>
      <c r="KT109" s="39"/>
      <c r="KU109" s="39"/>
      <c r="KV109" s="39"/>
      <c r="KW109" s="39"/>
      <c r="KX109" s="39"/>
      <c r="KY109" s="39"/>
      <c r="KZ109" s="39"/>
      <c r="LA109" s="39"/>
      <c r="LB109" s="39"/>
      <c r="LC109" s="39"/>
      <c r="LD109" s="39"/>
      <c r="LE109" s="39"/>
      <c r="LF109" s="39"/>
      <c r="LG109" s="39"/>
      <c r="LH109" s="39"/>
      <c r="LI109" s="39"/>
      <c r="LJ109" s="39"/>
      <c r="LK109" s="39"/>
      <c r="LL109" s="39"/>
      <c r="LM109" s="39"/>
      <c r="LN109" s="39"/>
      <c r="LO109" s="39"/>
      <c r="LP109" s="39"/>
      <c r="LQ109" s="39"/>
      <c r="LR109" s="39"/>
      <c r="LS109" s="39"/>
      <c r="LT109" s="39"/>
      <c r="LU109" s="39"/>
      <c r="LV109" s="39"/>
      <c r="LW109" s="39"/>
      <c r="LX109" s="39"/>
      <c r="LY109" s="39"/>
      <c r="LZ109" s="39"/>
      <c r="MA109" s="39"/>
      <c r="MB109" s="39"/>
      <c r="MC109" s="39"/>
      <c r="MD109" s="39"/>
      <c r="ME109" s="39"/>
      <c r="MF109" s="39"/>
      <c r="MG109" s="39"/>
      <c r="MH109" s="39"/>
      <c r="MI109" s="39"/>
      <c r="MJ109" s="39"/>
      <c r="MK109" s="39"/>
      <c r="ML109" s="39"/>
      <c r="MM109" s="39"/>
      <c r="MN109" s="39"/>
      <c r="MO109" s="39"/>
      <c r="MP109" s="39"/>
      <c r="MQ109" s="39"/>
      <c r="MR109" s="39"/>
      <c r="MS109" s="39"/>
      <c r="MT109" s="39"/>
      <c r="MU109" s="39"/>
      <c r="MV109" s="39"/>
      <c r="MW109" s="39"/>
      <c r="MX109" s="39"/>
      <c r="MY109" s="39"/>
      <c r="MZ109" s="39"/>
      <c r="NA109" s="39"/>
      <c r="NB109" s="39"/>
      <c r="NC109" s="39"/>
      <c r="ND109" s="39"/>
      <c r="NE109" s="39"/>
      <c r="NF109" s="39"/>
      <c r="NG109" s="39"/>
      <c r="NH109" s="39"/>
      <c r="NI109" s="39"/>
      <c r="NJ109" s="39"/>
      <c r="NK109" s="39"/>
      <c r="NL109" s="39"/>
      <c r="NM109" s="39"/>
      <c r="NN109" s="39"/>
      <c r="NO109" s="39"/>
      <c r="NP109" s="39"/>
      <c r="NQ109" s="39"/>
      <c r="NR109" s="39"/>
      <c r="NS109" s="39"/>
      <c r="NT109" s="39"/>
      <c r="NU109" s="39"/>
      <c r="NV109" s="39"/>
      <c r="NW109" s="39"/>
      <c r="NX109" s="39"/>
      <c r="NY109" s="39"/>
      <c r="NZ109" s="39"/>
      <c r="OA109" s="39"/>
      <c r="OB109" s="39"/>
      <c r="OC109" s="39"/>
      <c r="OD109" s="39"/>
      <c r="OE109" s="39"/>
      <c r="OF109" s="39"/>
      <c r="OG109" s="39"/>
      <c r="OH109" s="39"/>
      <c r="OI109" s="39"/>
      <c r="OJ109" s="39"/>
      <c r="OK109" s="39"/>
      <c r="OL109" s="39"/>
      <c r="OM109" s="39"/>
      <c r="ON109" s="39"/>
      <c r="OO109" s="39"/>
      <c r="OP109" s="39"/>
      <c r="OQ109" s="39"/>
      <c r="OR109" s="39"/>
      <c r="OS109" s="39"/>
      <c r="OT109" s="39"/>
      <c r="OU109" s="39"/>
      <c r="OV109" s="39"/>
      <c r="OW109" s="39"/>
      <c r="OX109" s="39"/>
      <c r="OY109" s="39"/>
      <c r="OZ109" s="39"/>
      <c r="PA109" s="39"/>
      <c r="PB109" s="39"/>
      <c r="PC109" s="39"/>
      <c r="PD109" s="39"/>
      <c r="PE109" s="39"/>
      <c r="PF109" s="39"/>
      <c r="PG109" s="39"/>
      <c r="PH109" s="39"/>
      <c r="PI109" s="39"/>
      <c r="PJ109" s="39"/>
      <c r="PK109" s="39"/>
      <c r="PL109" s="39"/>
      <c r="PM109" s="39"/>
      <c r="PN109" s="39"/>
      <c r="PO109" s="39"/>
      <c r="PP109" s="39"/>
      <c r="PQ109" s="39"/>
      <c r="PR109" s="39"/>
      <c r="PS109" s="39"/>
      <c r="PT109" s="39"/>
      <c r="PU109" s="39"/>
      <c r="PV109" s="39"/>
      <c r="PW109" s="39"/>
      <c r="PX109" s="39"/>
      <c r="PY109" s="39"/>
      <c r="PZ109" s="39"/>
      <c r="QA109" s="39"/>
      <c r="QB109" s="39"/>
      <c r="QC109" s="39"/>
      <c r="QD109" s="39"/>
      <c r="QE109" s="39"/>
      <c r="QF109" s="39"/>
      <c r="QG109" s="39"/>
      <c r="QH109" s="39"/>
      <c r="QI109" s="39"/>
      <c r="QJ109" s="39"/>
      <c r="QK109" s="39"/>
      <c r="QL109" s="39"/>
      <c r="QM109" s="39"/>
      <c r="QN109" s="39"/>
      <c r="QO109" s="39"/>
      <c r="QP109" s="39"/>
      <c r="QQ109" s="39"/>
      <c r="QR109" s="39"/>
      <c r="QS109" s="39"/>
      <c r="QT109" s="39"/>
      <c r="QU109" s="39"/>
      <c r="QV109" s="39"/>
      <c r="QW109" s="39"/>
      <c r="QX109" s="39"/>
      <c r="QY109" s="39"/>
      <c r="QZ109" s="39"/>
      <c r="RA109" s="39"/>
      <c r="RB109" s="39"/>
      <c r="RC109" s="39"/>
      <c r="RD109" s="39"/>
      <c r="RE109" s="39"/>
      <c r="RF109" s="39"/>
      <c r="RG109" s="39"/>
      <c r="RH109" s="39"/>
      <c r="RI109" s="39"/>
      <c r="RJ109" s="39"/>
      <c r="RK109" s="39"/>
      <c r="RL109" s="39"/>
      <c r="RM109" s="39"/>
      <c r="RN109" s="39"/>
      <c r="RO109" s="39"/>
      <c r="RP109" s="39"/>
      <c r="RQ109" s="39"/>
      <c r="RR109" s="39"/>
      <c r="RS109" s="39"/>
      <c r="RT109" s="39"/>
      <c r="RU109" s="39"/>
      <c r="RV109" s="39"/>
      <c r="RW109" s="39"/>
      <c r="RX109" s="39"/>
      <c r="RY109" s="39"/>
      <c r="RZ109" s="39"/>
      <c r="SA109" s="39"/>
      <c r="SB109" s="39"/>
      <c r="SC109" s="39"/>
      <c r="SD109" s="39"/>
      <c r="SE109" s="39"/>
      <c r="SF109" s="39"/>
      <c r="SG109" s="39"/>
      <c r="SH109" s="39"/>
      <c r="SI109" s="39"/>
      <c r="SJ109" s="39"/>
      <c r="SK109" s="39"/>
      <c r="SL109" s="39"/>
      <c r="SM109" s="39"/>
      <c r="SN109" s="39"/>
      <c r="SO109" s="39"/>
      <c r="SP109" s="39"/>
      <c r="SQ109" s="39"/>
      <c r="SR109" s="39"/>
      <c r="SS109" s="39"/>
      <c r="ST109" s="39"/>
      <c r="SU109" s="39"/>
      <c r="SV109" s="39"/>
      <c r="SW109" s="39"/>
      <c r="SX109" s="39"/>
      <c r="SY109" s="39"/>
      <c r="SZ109" s="39"/>
      <c r="TA109" s="39"/>
      <c r="TB109" s="39"/>
      <c r="TC109" s="39"/>
      <c r="TD109" s="39"/>
      <c r="TE109" s="39"/>
      <c r="TF109" s="39"/>
      <c r="TG109" s="39"/>
      <c r="TH109" s="39"/>
      <c r="TI109" s="39"/>
      <c r="TJ109" s="39"/>
      <c r="TK109" s="39"/>
      <c r="TL109" s="39"/>
      <c r="TM109" s="39"/>
      <c r="TN109" s="39"/>
      <c r="TO109" s="39"/>
      <c r="TP109" s="39"/>
      <c r="TQ109" s="39"/>
      <c r="TR109" s="39"/>
      <c r="TS109" s="39"/>
      <c r="TT109" s="39"/>
      <c r="TU109" s="39"/>
      <c r="TV109" s="39"/>
      <c r="TW109" s="39"/>
      <c r="TX109" s="39"/>
      <c r="TY109" s="39"/>
      <c r="TZ109" s="39"/>
      <c r="UA109" s="39"/>
      <c r="UB109" s="39"/>
      <c r="UC109" s="39"/>
      <c r="UD109" s="39"/>
      <c r="UE109" s="39"/>
      <c r="UF109" s="39"/>
      <c r="UG109" s="39"/>
      <c r="UH109" s="39"/>
    </row>
    <row r="110" spans="1:554" s="46" customFormat="1" ht="18.75" customHeight="1" x14ac:dyDescent="0.2">
      <c r="A110" s="82">
        <v>38</v>
      </c>
      <c r="B110" s="103" t="s">
        <v>130</v>
      </c>
      <c r="C110" s="108" t="s">
        <v>97</v>
      </c>
      <c r="D110" s="68" t="s">
        <v>1</v>
      </c>
      <c r="E110" s="59">
        <v>737</v>
      </c>
      <c r="F110" s="35" t="s">
        <v>22</v>
      </c>
      <c r="G110" s="5">
        <f t="shared" si="45"/>
        <v>218921233.75</v>
      </c>
      <c r="H110" s="5">
        <f t="shared" ref="H110:J110" si="48">SUM(H111:H112)</f>
        <v>2277742.2999999998</v>
      </c>
      <c r="I110" s="5">
        <f t="shared" si="48"/>
        <v>37595027.579999998</v>
      </c>
      <c r="J110" s="5">
        <f t="shared" si="48"/>
        <v>179048463.87</v>
      </c>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c r="GK110" s="39"/>
      <c r="GL110" s="39"/>
      <c r="GM110" s="39"/>
      <c r="GN110" s="39"/>
      <c r="GO110" s="39"/>
      <c r="GP110" s="39"/>
      <c r="GQ110" s="39"/>
      <c r="GR110" s="39"/>
      <c r="GS110" s="39"/>
      <c r="GT110" s="39"/>
      <c r="GU110" s="39"/>
      <c r="GV110" s="39"/>
      <c r="GW110" s="39"/>
      <c r="GX110" s="39"/>
      <c r="GY110" s="39"/>
      <c r="GZ110" s="39"/>
      <c r="HA110" s="39"/>
      <c r="HB110" s="39"/>
      <c r="HC110" s="39"/>
      <c r="HD110" s="39"/>
      <c r="HE110" s="39"/>
      <c r="HF110" s="39"/>
      <c r="HG110" s="39"/>
      <c r="HH110" s="39"/>
      <c r="HI110" s="39"/>
      <c r="HJ110" s="39"/>
      <c r="HK110" s="39"/>
      <c r="HL110" s="39"/>
      <c r="HM110" s="39"/>
      <c r="HN110" s="39"/>
      <c r="HO110" s="39"/>
      <c r="HP110" s="39"/>
      <c r="HQ110" s="39"/>
      <c r="HR110" s="39"/>
      <c r="HS110" s="39"/>
      <c r="HT110" s="39"/>
      <c r="HU110" s="39"/>
      <c r="HV110" s="39"/>
      <c r="HW110" s="39"/>
      <c r="HX110" s="39"/>
      <c r="HY110" s="39"/>
      <c r="HZ110" s="39"/>
      <c r="IA110" s="39"/>
      <c r="IB110" s="39"/>
      <c r="IC110" s="39"/>
      <c r="ID110" s="39"/>
      <c r="IE110" s="39"/>
      <c r="IF110" s="39"/>
      <c r="IG110" s="39"/>
      <c r="IH110" s="39"/>
      <c r="II110" s="39"/>
      <c r="IJ110" s="39"/>
      <c r="IK110" s="39"/>
      <c r="IL110" s="39"/>
      <c r="IM110" s="39"/>
      <c r="IN110" s="39"/>
      <c r="IO110" s="39"/>
      <c r="IP110" s="39"/>
      <c r="IQ110" s="39"/>
      <c r="IR110" s="39"/>
      <c r="IS110" s="39"/>
      <c r="IT110" s="39"/>
      <c r="IU110" s="39"/>
      <c r="IV110" s="39"/>
      <c r="IW110" s="39"/>
      <c r="IX110" s="39"/>
      <c r="IY110" s="39"/>
      <c r="IZ110" s="39"/>
      <c r="JA110" s="39"/>
      <c r="JB110" s="39"/>
      <c r="JC110" s="39"/>
      <c r="JD110" s="39"/>
      <c r="JE110" s="39"/>
      <c r="JF110" s="39"/>
      <c r="JG110" s="39"/>
      <c r="JH110" s="39"/>
      <c r="JI110" s="39"/>
      <c r="JJ110" s="39"/>
      <c r="JK110" s="39"/>
      <c r="JL110" s="39"/>
      <c r="JM110" s="39"/>
      <c r="JN110" s="39"/>
      <c r="JO110" s="39"/>
      <c r="JP110" s="39"/>
      <c r="JQ110" s="39"/>
      <c r="JR110" s="39"/>
      <c r="JS110" s="39"/>
      <c r="JT110" s="39"/>
      <c r="JU110" s="39"/>
      <c r="JV110" s="39"/>
      <c r="JW110" s="39"/>
      <c r="JX110" s="39"/>
      <c r="JY110" s="39"/>
      <c r="JZ110" s="39"/>
      <c r="KA110" s="39"/>
      <c r="KB110" s="39"/>
      <c r="KC110" s="39"/>
      <c r="KD110" s="39"/>
      <c r="KE110" s="39"/>
      <c r="KF110" s="39"/>
      <c r="KG110" s="39"/>
      <c r="KH110" s="39"/>
      <c r="KI110" s="39"/>
      <c r="KJ110" s="39"/>
      <c r="KK110" s="39"/>
      <c r="KL110" s="39"/>
      <c r="KM110" s="39"/>
      <c r="KN110" s="39"/>
      <c r="KO110" s="39"/>
      <c r="KP110" s="39"/>
      <c r="KQ110" s="39"/>
      <c r="KR110" s="39"/>
      <c r="KS110" s="39"/>
      <c r="KT110" s="39"/>
      <c r="KU110" s="39"/>
      <c r="KV110" s="39"/>
      <c r="KW110" s="39"/>
      <c r="KX110" s="39"/>
      <c r="KY110" s="39"/>
      <c r="KZ110" s="39"/>
      <c r="LA110" s="39"/>
      <c r="LB110" s="39"/>
      <c r="LC110" s="39"/>
      <c r="LD110" s="39"/>
      <c r="LE110" s="39"/>
      <c r="LF110" s="39"/>
      <c r="LG110" s="39"/>
      <c r="LH110" s="39"/>
      <c r="LI110" s="39"/>
      <c r="LJ110" s="39"/>
      <c r="LK110" s="39"/>
      <c r="LL110" s="39"/>
      <c r="LM110" s="39"/>
      <c r="LN110" s="39"/>
      <c r="LO110" s="39"/>
      <c r="LP110" s="39"/>
      <c r="LQ110" s="39"/>
      <c r="LR110" s="39"/>
      <c r="LS110" s="39"/>
      <c r="LT110" s="39"/>
      <c r="LU110" s="39"/>
      <c r="LV110" s="39"/>
      <c r="LW110" s="39"/>
      <c r="LX110" s="39"/>
      <c r="LY110" s="39"/>
      <c r="LZ110" s="39"/>
      <c r="MA110" s="39"/>
      <c r="MB110" s="39"/>
      <c r="MC110" s="39"/>
      <c r="MD110" s="39"/>
      <c r="ME110" s="39"/>
      <c r="MF110" s="39"/>
      <c r="MG110" s="39"/>
      <c r="MH110" s="39"/>
      <c r="MI110" s="39"/>
      <c r="MJ110" s="39"/>
      <c r="MK110" s="39"/>
      <c r="ML110" s="39"/>
      <c r="MM110" s="39"/>
      <c r="MN110" s="39"/>
      <c r="MO110" s="39"/>
      <c r="MP110" s="39"/>
      <c r="MQ110" s="39"/>
      <c r="MR110" s="39"/>
      <c r="MS110" s="39"/>
      <c r="MT110" s="39"/>
      <c r="MU110" s="39"/>
      <c r="MV110" s="39"/>
      <c r="MW110" s="39"/>
      <c r="MX110" s="39"/>
      <c r="MY110" s="39"/>
      <c r="MZ110" s="39"/>
      <c r="NA110" s="39"/>
      <c r="NB110" s="39"/>
      <c r="NC110" s="39"/>
      <c r="ND110" s="39"/>
      <c r="NE110" s="39"/>
      <c r="NF110" s="39"/>
      <c r="NG110" s="39"/>
      <c r="NH110" s="39"/>
      <c r="NI110" s="39"/>
      <c r="NJ110" s="39"/>
      <c r="NK110" s="39"/>
      <c r="NL110" s="39"/>
      <c r="NM110" s="39"/>
      <c r="NN110" s="39"/>
      <c r="NO110" s="39"/>
      <c r="NP110" s="39"/>
      <c r="NQ110" s="39"/>
      <c r="NR110" s="39"/>
      <c r="NS110" s="39"/>
      <c r="NT110" s="39"/>
      <c r="NU110" s="39"/>
      <c r="NV110" s="39"/>
      <c r="NW110" s="39"/>
      <c r="NX110" s="39"/>
      <c r="NY110" s="39"/>
      <c r="NZ110" s="39"/>
      <c r="OA110" s="39"/>
      <c r="OB110" s="39"/>
      <c r="OC110" s="39"/>
      <c r="OD110" s="39"/>
      <c r="OE110" s="39"/>
      <c r="OF110" s="39"/>
      <c r="OG110" s="39"/>
      <c r="OH110" s="39"/>
      <c r="OI110" s="39"/>
      <c r="OJ110" s="39"/>
      <c r="OK110" s="39"/>
      <c r="OL110" s="39"/>
      <c r="OM110" s="39"/>
      <c r="ON110" s="39"/>
      <c r="OO110" s="39"/>
      <c r="OP110" s="39"/>
      <c r="OQ110" s="39"/>
      <c r="OR110" s="39"/>
      <c r="OS110" s="39"/>
      <c r="OT110" s="39"/>
      <c r="OU110" s="39"/>
      <c r="OV110" s="39"/>
      <c r="OW110" s="39"/>
      <c r="OX110" s="39"/>
      <c r="OY110" s="39"/>
      <c r="OZ110" s="39"/>
      <c r="PA110" s="39"/>
      <c r="PB110" s="39"/>
      <c r="PC110" s="39"/>
      <c r="PD110" s="39"/>
      <c r="PE110" s="39"/>
      <c r="PF110" s="39"/>
      <c r="PG110" s="39"/>
      <c r="PH110" s="39"/>
      <c r="PI110" s="39"/>
      <c r="PJ110" s="39"/>
      <c r="PK110" s="39"/>
      <c r="PL110" s="39"/>
      <c r="PM110" s="39"/>
      <c r="PN110" s="39"/>
      <c r="PO110" s="39"/>
      <c r="PP110" s="39"/>
      <c r="PQ110" s="39"/>
      <c r="PR110" s="39"/>
      <c r="PS110" s="39"/>
      <c r="PT110" s="39"/>
      <c r="PU110" s="39"/>
      <c r="PV110" s="39"/>
      <c r="PW110" s="39"/>
      <c r="PX110" s="39"/>
      <c r="PY110" s="39"/>
      <c r="PZ110" s="39"/>
      <c r="QA110" s="39"/>
      <c r="QB110" s="39"/>
      <c r="QC110" s="39"/>
      <c r="QD110" s="39"/>
      <c r="QE110" s="39"/>
      <c r="QF110" s="39"/>
      <c r="QG110" s="39"/>
      <c r="QH110" s="39"/>
      <c r="QI110" s="39"/>
      <c r="QJ110" s="39"/>
      <c r="QK110" s="39"/>
      <c r="QL110" s="39"/>
      <c r="QM110" s="39"/>
      <c r="QN110" s="39"/>
      <c r="QO110" s="39"/>
      <c r="QP110" s="39"/>
      <c r="QQ110" s="39"/>
      <c r="QR110" s="39"/>
      <c r="QS110" s="39"/>
      <c r="QT110" s="39"/>
      <c r="QU110" s="39"/>
      <c r="QV110" s="39"/>
      <c r="QW110" s="39"/>
      <c r="QX110" s="39"/>
      <c r="QY110" s="39"/>
      <c r="QZ110" s="39"/>
      <c r="RA110" s="39"/>
      <c r="RB110" s="39"/>
      <c r="RC110" s="39"/>
      <c r="RD110" s="39"/>
      <c r="RE110" s="39"/>
      <c r="RF110" s="39"/>
      <c r="RG110" s="39"/>
      <c r="RH110" s="39"/>
      <c r="RI110" s="39"/>
      <c r="RJ110" s="39"/>
      <c r="RK110" s="39"/>
      <c r="RL110" s="39"/>
      <c r="RM110" s="39"/>
      <c r="RN110" s="39"/>
      <c r="RO110" s="39"/>
      <c r="RP110" s="39"/>
      <c r="RQ110" s="39"/>
      <c r="RR110" s="39"/>
      <c r="RS110" s="39"/>
      <c r="RT110" s="39"/>
      <c r="RU110" s="39"/>
      <c r="RV110" s="39"/>
      <c r="RW110" s="39"/>
      <c r="RX110" s="39"/>
      <c r="RY110" s="39"/>
      <c r="RZ110" s="39"/>
      <c r="SA110" s="39"/>
      <c r="SB110" s="39"/>
      <c r="SC110" s="39"/>
      <c r="SD110" s="39"/>
      <c r="SE110" s="39"/>
      <c r="SF110" s="39"/>
      <c r="SG110" s="39"/>
      <c r="SH110" s="39"/>
      <c r="SI110" s="39"/>
      <c r="SJ110" s="39"/>
      <c r="SK110" s="39"/>
      <c r="SL110" s="39"/>
      <c r="SM110" s="39"/>
      <c r="SN110" s="39"/>
      <c r="SO110" s="39"/>
      <c r="SP110" s="39"/>
      <c r="SQ110" s="39"/>
      <c r="SR110" s="39"/>
      <c r="SS110" s="39"/>
      <c r="ST110" s="39"/>
      <c r="SU110" s="39"/>
      <c r="SV110" s="39"/>
      <c r="SW110" s="39"/>
      <c r="SX110" s="39"/>
      <c r="SY110" s="39"/>
      <c r="SZ110" s="39"/>
      <c r="TA110" s="39"/>
      <c r="TB110" s="39"/>
      <c r="TC110" s="39"/>
      <c r="TD110" s="39"/>
      <c r="TE110" s="39"/>
      <c r="TF110" s="39"/>
      <c r="TG110" s="39"/>
      <c r="TH110" s="39"/>
      <c r="TI110" s="39"/>
      <c r="TJ110" s="39"/>
      <c r="TK110" s="39"/>
      <c r="TL110" s="39"/>
      <c r="TM110" s="39"/>
      <c r="TN110" s="39"/>
      <c r="TO110" s="39"/>
      <c r="TP110" s="39"/>
      <c r="TQ110" s="39"/>
      <c r="TR110" s="39"/>
      <c r="TS110" s="39"/>
      <c r="TT110" s="39"/>
      <c r="TU110" s="39"/>
      <c r="TV110" s="39"/>
      <c r="TW110" s="39"/>
      <c r="TX110" s="39"/>
      <c r="TY110" s="39"/>
      <c r="TZ110" s="39"/>
      <c r="UA110" s="39"/>
      <c r="UB110" s="39"/>
      <c r="UC110" s="39"/>
      <c r="UD110" s="39"/>
      <c r="UE110" s="39"/>
      <c r="UF110" s="39"/>
      <c r="UG110" s="39"/>
      <c r="UH110" s="39"/>
    </row>
    <row r="111" spans="1:554" s="46" customFormat="1" x14ac:dyDescent="0.2">
      <c r="A111" s="82"/>
      <c r="B111" s="103"/>
      <c r="C111" s="108"/>
      <c r="D111" s="68" t="s">
        <v>5</v>
      </c>
      <c r="E111" s="59">
        <v>737</v>
      </c>
      <c r="F111" s="35" t="s">
        <v>22</v>
      </c>
      <c r="G111" s="5">
        <f t="shared" si="45"/>
        <v>0</v>
      </c>
      <c r="H111" s="5">
        <v>0</v>
      </c>
      <c r="I111" s="5">
        <v>0</v>
      </c>
      <c r="J111" s="5">
        <v>0</v>
      </c>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c r="EU111" s="39"/>
      <c r="EV111" s="39"/>
      <c r="EW111" s="39"/>
      <c r="EX111" s="39"/>
      <c r="EY111" s="39"/>
      <c r="EZ111" s="39"/>
      <c r="FA111" s="39"/>
      <c r="FB111" s="39"/>
      <c r="FC111" s="39"/>
      <c r="FD111" s="39"/>
      <c r="FE111" s="39"/>
      <c r="FF111" s="39"/>
      <c r="FG111" s="39"/>
      <c r="FH111" s="39"/>
      <c r="FI111" s="39"/>
      <c r="FJ111" s="3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c r="GH111" s="39"/>
      <c r="GI111" s="39"/>
      <c r="GJ111" s="39"/>
      <c r="GK111" s="39"/>
      <c r="GL111" s="39"/>
      <c r="GM111" s="39"/>
      <c r="GN111" s="39"/>
      <c r="GO111" s="39"/>
      <c r="GP111" s="39"/>
      <c r="GQ111" s="39"/>
      <c r="GR111" s="39"/>
      <c r="GS111" s="39"/>
      <c r="GT111" s="39"/>
      <c r="GU111" s="39"/>
      <c r="GV111" s="39"/>
      <c r="GW111" s="39"/>
      <c r="GX111" s="39"/>
      <c r="GY111" s="39"/>
      <c r="GZ111" s="39"/>
      <c r="HA111" s="39"/>
      <c r="HB111" s="39"/>
      <c r="HC111" s="39"/>
      <c r="HD111" s="39"/>
      <c r="HE111" s="39"/>
      <c r="HF111" s="39"/>
      <c r="HG111" s="39"/>
      <c r="HH111" s="39"/>
      <c r="HI111" s="39"/>
      <c r="HJ111" s="39"/>
      <c r="HK111" s="39"/>
      <c r="HL111" s="39"/>
      <c r="HM111" s="39"/>
      <c r="HN111" s="39"/>
      <c r="HO111" s="39"/>
      <c r="HP111" s="39"/>
      <c r="HQ111" s="39"/>
      <c r="HR111" s="39"/>
      <c r="HS111" s="39"/>
      <c r="HT111" s="39"/>
      <c r="HU111" s="39"/>
      <c r="HV111" s="39"/>
      <c r="HW111" s="39"/>
      <c r="HX111" s="39"/>
      <c r="HY111" s="39"/>
      <c r="HZ111" s="39"/>
      <c r="IA111" s="39"/>
      <c r="IB111" s="39"/>
      <c r="IC111" s="39"/>
      <c r="ID111" s="39"/>
      <c r="IE111" s="39"/>
      <c r="IF111" s="39"/>
      <c r="IG111" s="39"/>
      <c r="IH111" s="39"/>
      <c r="II111" s="39"/>
      <c r="IJ111" s="39"/>
      <c r="IK111" s="39"/>
      <c r="IL111" s="39"/>
      <c r="IM111" s="39"/>
      <c r="IN111" s="39"/>
      <c r="IO111" s="39"/>
      <c r="IP111" s="39"/>
      <c r="IQ111" s="39"/>
      <c r="IR111" s="39"/>
      <c r="IS111" s="39"/>
      <c r="IT111" s="39"/>
      <c r="IU111" s="39"/>
      <c r="IV111" s="39"/>
      <c r="IW111" s="39"/>
      <c r="IX111" s="39"/>
      <c r="IY111" s="39"/>
      <c r="IZ111" s="39"/>
      <c r="JA111" s="39"/>
      <c r="JB111" s="39"/>
      <c r="JC111" s="39"/>
      <c r="JD111" s="39"/>
      <c r="JE111" s="39"/>
      <c r="JF111" s="39"/>
      <c r="JG111" s="39"/>
      <c r="JH111" s="39"/>
      <c r="JI111" s="39"/>
      <c r="JJ111" s="39"/>
      <c r="JK111" s="39"/>
      <c r="JL111" s="39"/>
      <c r="JM111" s="39"/>
      <c r="JN111" s="39"/>
      <c r="JO111" s="39"/>
      <c r="JP111" s="39"/>
      <c r="JQ111" s="39"/>
      <c r="JR111" s="39"/>
      <c r="JS111" s="39"/>
      <c r="JT111" s="39"/>
      <c r="JU111" s="39"/>
      <c r="JV111" s="39"/>
      <c r="JW111" s="39"/>
      <c r="JX111" s="39"/>
      <c r="JY111" s="39"/>
      <c r="JZ111" s="39"/>
      <c r="KA111" s="39"/>
      <c r="KB111" s="39"/>
      <c r="KC111" s="39"/>
      <c r="KD111" s="39"/>
      <c r="KE111" s="39"/>
      <c r="KF111" s="39"/>
      <c r="KG111" s="39"/>
      <c r="KH111" s="39"/>
      <c r="KI111" s="39"/>
      <c r="KJ111" s="39"/>
      <c r="KK111" s="39"/>
      <c r="KL111" s="39"/>
      <c r="KM111" s="39"/>
      <c r="KN111" s="39"/>
      <c r="KO111" s="39"/>
      <c r="KP111" s="39"/>
      <c r="KQ111" s="39"/>
      <c r="KR111" s="39"/>
      <c r="KS111" s="39"/>
      <c r="KT111" s="39"/>
      <c r="KU111" s="39"/>
      <c r="KV111" s="39"/>
      <c r="KW111" s="39"/>
      <c r="KX111" s="39"/>
      <c r="KY111" s="39"/>
      <c r="KZ111" s="39"/>
      <c r="LA111" s="39"/>
      <c r="LB111" s="39"/>
      <c r="LC111" s="39"/>
      <c r="LD111" s="39"/>
      <c r="LE111" s="39"/>
      <c r="LF111" s="39"/>
      <c r="LG111" s="39"/>
      <c r="LH111" s="39"/>
      <c r="LI111" s="39"/>
      <c r="LJ111" s="39"/>
      <c r="LK111" s="39"/>
      <c r="LL111" s="39"/>
      <c r="LM111" s="39"/>
      <c r="LN111" s="39"/>
      <c r="LO111" s="39"/>
      <c r="LP111" s="39"/>
      <c r="LQ111" s="39"/>
      <c r="LR111" s="39"/>
      <c r="LS111" s="39"/>
      <c r="LT111" s="39"/>
      <c r="LU111" s="39"/>
      <c r="LV111" s="39"/>
      <c r="LW111" s="39"/>
      <c r="LX111" s="39"/>
      <c r="LY111" s="39"/>
      <c r="LZ111" s="39"/>
      <c r="MA111" s="39"/>
      <c r="MB111" s="39"/>
      <c r="MC111" s="39"/>
      <c r="MD111" s="39"/>
      <c r="ME111" s="39"/>
      <c r="MF111" s="39"/>
      <c r="MG111" s="39"/>
      <c r="MH111" s="39"/>
      <c r="MI111" s="39"/>
      <c r="MJ111" s="39"/>
      <c r="MK111" s="39"/>
      <c r="ML111" s="39"/>
      <c r="MM111" s="39"/>
      <c r="MN111" s="39"/>
      <c r="MO111" s="39"/>
      <c r="MP111" s="39"/>
      <c r="MQ111" s="39"/>
      <c r="MR111" s="39"/>
      <c r="MS111" s="39"/>
      <c r="MT111" s="39"/>
      <c r="MU111" s="39"/>
      <c r="MV111" s="39"/>
      <c r="MW111" s="39"/>
      <c r="MX111" s="39"/>
      <c r="MY111" s="39"/>
      <c r="MZ111" s="39"/>
      <c r="NA111" s="39"/>
      <c r="NB111" s="39"/>
      <c r="NC111" s="39"/>
      <c r="ND111" s="39"/>
      <c r="NE111" s="39"/>
      <c r="NF111" s="39"/>
      <c r="NG111" s="39"/>
      <c r="NH111" s="39"/>
      <c r="NI111" s="39"/>
      <c r="NJ111" s="39"/>
      <c r="NK111" s="39"/>
      <c r="NL111" s="39"/>
      <c r="NM111" s="39"/>
      <c r="NN111" s="39"/>
      <c r="NO111" s="39"/>
      <c r="NP111" s="39"/>
      <c r="NQ111" s="39"/>
      <c r="NR111" s="39"/>
      <c r="NS111" s="39"/>
      <c r="NT111" s="39"/>
      <c r="NU111" s="39"/>
      <c r="NV111" s="39"/>
      <c r="NW111" s="39"/>
      <c r="NX111" s="39"/>
      <c r="NY111" s="39"/>
      <c r="NZ111" s="39"/>
      <c r="OA111" s="39"/>
      <c r="OB111" s="39"/>
      <c r="OC111" s="39"/>
      <c r="OD111" s="39"/>
      <c r="OE111" s="39"/>
      <c r="OF111" s="39"/>
      <c r="OG111" s="39"/>
      <c r="OH111" s="39"/>
      <c r="OI111" s="39"/>
      <c r="OJ111" s="39"/>
      <c r="OK111" s="39"/>
      <c r="OL111" s="39"/>
      <c r="OM111" s="39"/>
      <c r="ON111" s="39"/>
      <c r="OO111" s="39"/>
      <c r="OP111" s="39"/>
      <c r="OQ111" s="39"/>
      <c r="OR111" s="39"/>
      <c r="OS111" s="39"/>
      <c r="OT111" s="39"/>
      <c r="OU111" s="39"/>
      <c r="OV111" s="39"/>
      <c r="OW111" s="39"/>
      <c r="OX111" s="39"/>
      <c r="OY111" s="39"/>
      <c r="OZ111" s="39"/>
      <c r="PA111" s="39"/>
      <c r="PB111" s="39"/>
      <c r="PC111" s="39"/>
      <c r="PD111" s="39"/>
      <c r="PE111" s="39"/>
      <c r="PF111" s="39"/>
      <c r="PG111" s="39"/>
      <c r="PH111" s="39"/>
      <c r="PI111" s="39"/>
      <c r="PJ111" s="39"/>
      <c r="PK111" s="39"/>
      <c r="PL111" s="39"/>
      <c r="PM111" s="39"/>
      <c r="PN111" s="39"/>
      <c r="PO111" s="39"/>
      <c r="PP111" s="39"/>
      <c r="PQ111" s="39"/>
      <c r="PR111" s="39"/>
      <c r="PS111" s="39"/>
      <c r="PT111" s="39"/>
      <c r="PU111" s="39"/>
      <c r="PV111" s="39"/>
      <c r="PW111" s="39"/>
      <c r="PX111" s="39"/>
      <c r="PY111" s="39"/>
      <c r="PZ111" s="39"/>
      <c r="QA111" s="39"/>
      <c r="QB111" s="39"/>
      <c r="QC111" s="39"/>
      <c r="QD111" s="39"/>
      <c r="QE111" s="39"/>
      <c r="QF111" s="39"/>
      <c r="QG111" s="39"/>
      <c r="QH111" s="39"/>
      <c r="QI111" s="39"/>
      <c r="QJ111" s="39"/>
      <c r="QK111" s="39"/>
      <c r="QL111" s="39"/>
      <c r="QM111" s="39"/>
      <c r="QN111" s="39"/>
      <c r="QO111" s="39"/>
      <c r="QP111" s="39"/>
      <c r="QQ111" s="39"/>
      <c r="QR111" s="39"/>
      <c r="QS111" s="39"/>
      <c r="QT111" s="39"/>
      <c r="QU111" s="39"/>
      <c r="QV111" s="39"/>
      <c r="QW111" s="39"/>
      <c r="QX111" s="39"/>
      <c r="QY111" s="39"/>
      <c r="QZ111" s="39"/>
      <c r="RA111" s="39"/>
      <c r="RB111" s="39"/>
      <c r="RC111" s="39"/>
      <c r="RD111" s="39"/>
      <c r="RE111" s="39"/>
      <c r="RF111" s="39"/>
      <c r="RG111" s="39"/>
      <c r="RH111" s="39"/>
      <c r="RI111" s="39"/>
      <c r="RJ111" s="39"/>
      <c r="RK111" s="39"/>
      <c r="RL111" s="39"/>
      <c r="RM111" s="39"/>
      <c r="RN111" s="39"/>
      <c r="RO111" s="39"/>
      <c r="RP111" s="39"/>
      <c r="RQ111" s="39"/>
      <c r="RR111" s="39"/>
      <c r="RS111" s="39"/>
      <c r="RT111" s="39"/>
      <c r="RU111" s="39"/>
      <c r="RV111" s="39"/>
      <c r="RW111" s="39"/>
      <c r="RX111" s="39"/>
      <c r="RY111" s="39"/>
      <c r="RZ111" s="39"/>
      <c r="SA111" s="39"/>
      <c r="SB111" s="39"/>
      <c r="SC111" s="39"/>
      <c r="SD111" s="39"/>
      <c r="SE111" s="39"/>
      <c r="SF111" s="39"/>
      <c r="SG111" s="39"/>
      <c r="SH111" s="39"/>
      <c r="SI111" s="39"/>
      <c r="SJ111" s="39"/>
      <c r="SK111" s="39"/>
      <c r="SL111" s="39"/>
      <c r="SM111" s="39"/>
      <c r="SN111" s="39"/>
      <c r="SO111" s="39"/>
      <c r="SP111" s="39"/>
      <c r="SQ111" s="39"/>
      <c r="SR111" s="39"/>
      <c r="SS111" s="39"/>
      <c r="ST111" s="39"/>
      <c r="SU111" s="39"/>
      <c r="SV111" s="39"/>
      <c r="SW111" s="39"/>
      <c r="SX111" s="39"/>
      <c r="SY111" s="39"/>
      <c r="SZ111" s="39"/>
      <c r="TA111" s="39"/>
      <c r="TB111" s="39"/>
      <c r="TC111" s="39"/>
      <c r="TD111" s="39"/>
      <c r="TE111" s="39"/>
      <c r="TF111" s="39"/>
      <c r="TG111" s="39"/>
      <c r="TH111" s="39"/>
      <c r="TI111" s="39"/>
      <c r="TJ111" s="39"/>
      <c r="TK111" s="39"/>
      <c r="TL111" s="39"/>
      <c r="TM111" s="39"/>
      <c r="TN111" s="39"/>
      <c r="TO111" s="39"/>
      <c r="TP111" s="39"/>
      <c r="TQ111" s="39"/>
      <c r="TR111" s="39"/>
      <c r="TS111" s="39"/>
      <c r="TT111" s="39"/>
      <c r="TU111" s="39"/>
      <c r="TV111" s="39"/>
      <c r="TW111" s="39"/>
      <c r="TX111" s="39"/>
      <c r="TY111" s="39"/>
      <c r="TZ111" s="39"/>
      <c r="UA111" s="39"/>
      <c r="UB111" s="39"/>
      <c r="UC111" s="39"/>
      <c r="UD111" s="39"/>
      <c r="UE111" s="39"/>
      <c r="UF111" s="39"/>
      <c r="UG111" s="39"/>
      <c r="UH111" s="39"/>
    </row>
    <row r="112" spans="1:554" s="46" customFormat="1" ht="33.75" x14ac:dyDescent="0.2">
      <c r="A112" s="82"/>
      <c r="B112" s="103"/>
      <c r="C112" s="108"/>
      <c r="D112" s="68" t="s">
        <v>91</v>
      </c>
      <c r="E112" s="59">
        <v>737</v>
      </c>
      <c r="F112" s="35" t="s">
        <v>75</v>
      </c>
      <c r="G112" s="5">
        <f t="shared" si="45"/>
        <v>218921233.75</v>
      </c>
      <c r="H112" s="5">
        <v>2277742.2999999998</v>
      </c>
      <c r="I112" s="5">
        <v>37595027.579999998</v>
      </c>
      <c r="J112" s="5">
        <v>179048463.87</v>
      </c>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c r="EU112" s="39"/>
      <c r="EV112" s="39"/>
      <c r="EW112" s="39"/>
      <c r="EX112" s="39"/>
      <c r="EY112" s="39"/>
      <c r="EZ112" s="39"/>
      <c r="FA112" s="39"/>
      <c r="FB112" s="39"/>
      <c r="FC112" s="39"/>
      <c r="FD112" s="39"/>
      <c r="FE112" s="39"/>
      <c r="FF112" s="39"/>
      <c r="FG112" s="39"/>
      <c r="FH112" s="39"/>
      <c r="FI112" s="39"/>
      <c r="FJ112" s="3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c r="GH112" s="39"/>
      <c r="GI112" s="39"/>
      <c r="GJ112" s="39"/>
      <c r="GK112" s="39"/>
      <c r="GL112" s="39"/>
      <c r="GM112" s="39"/>
      <c r="GN112" s="39"/>
      <c r="GO112" s="39"/>
      <c r="GP112" s="39"/>
      <c r="GQ112" s="39"/>
      <c r="GR112" s="39"/>
      <c r="GS112" s="39"/>
      <c r="GT112" s="39"/>
      <c r="GU112" s="39"/>
      <c r="GV112" s="39"/>
      <c r="GW112" s="39"/>
      <c r="GX112" s="39"/>
      <c r="GY112" s="39"/>
      <c r="GZ112" s="39"/>
      <c r="HA112" s="39"/>
      <c r="HB112" s="39"/>
      <c r="HC112" s="39"/>
      <c r="HD112" s="39"/>
      <c r="HE112" s="39"/>
      <c r="HF112" s="39"/>
      <c r="HG112" s="39"/>
      <c r="HH112" s="39"/>
      <c r="HI112" s="39"/>
      <c r="HJ112" s="39"/>
      <c r="HK112" s="39"/>
      <c r="HL112" s="39"/>
      <c r="HM112" s="39"/>
      <c r="HN112" s="39"/>
      <c r="HO112" s="39"/>
      <c r="HP112" s="39"/>
      <c r="HQ112" s="39"/>
      <c r="HR112" s="39"/>
      <c r="HS112" s="39"/>
      <c r="HT112" s="39"/>
      <c r="HU112" s="39"/>
      <c r="HV112" s="39"/>
      <c r="HW112" s="39"/>
      <c r="HX112" s="39"/>
      <c r="HY112" s="39"/>
      <c r="HZ112" s="39"/>
      <c r="IA112" s="39"/>
      <c r="IB112" s="39"/>
      <c r="IC112" s="39"/>
      <c r="ID112" s="39"/>
      <c r="IE112" s="39"/>
      <c r="IF112" s="39"/>
      <c r="IG112" s="39"/>
      <c r="IH112" s="39"/>
      <c r="II112" s="39"/>
      <c r="IJ112" s="39"/>
      <c r="IK112" s="39"/>
      <c r="IL112" s="39"/>
      <c r="IM112" s="39"/>
      <c r="IN112" s="39"/>
      <c r="IO112" s="39"/>
      <c r="IP112" s="39"/>
      <c r="IQ112" s="39"/>
      <c r="IR112" s="39"/>
      <c r="IS112" s="39"/>
      <c r="IT112" s="39"/>
      <c r="IU112" s="39"/>
      <c r="IV112" s="39"/>
      <c r="IW112" s="39"/>
      <c r="IX112" s="39"/>
      <c r="IY112" s="39"/>
      <c r="IZ112" s="39"/>
      <c r="JA112" s="39"/>
      <c r="JB112" s="39"/>
      <c r="JC112" s="39"/>
      <c r="JD112" s="39"/>
      <c r="JE112" s="39"/>
      <c r="JF112" s="39"/>
      <c r="JG112" s="39"/>
      <c r="JH112" s="39"/>
      <c r="JI112" s="39"/>
      <c r="JJ112" s="39"/>
      <c r="JK112" s="39"/>
      <c r="JL112" s="39"/>
      <c r="JM112" s="39"/>
      <c r="JN112" s="39"/>
      <c r="JO112" s="39"/>
      <c r="JP112" s="39"/>
      <c r="JQ112" s="39"/>
      <c r="JR112" s="39"/>
      <c r="JS112" s="39"/>
      <c r="JT112" s="39"/>
      <c r="JU112" s="39"/>
      <c r="JV112" s="39"/>
      <c r="JW112" s="39"/>
      <c r="JX112" s="39"/>
      <c r="JY112" s="39"/>
      <c r="JZ112" s="39"/>
      <c r="KA112" s="39"/>
      <c r="KB112" s="39"/>
      <c r="KC112" s="39"/>
      <c r="KD112" s="39"/>
      <c r="KE112" s="39"/>
      <c r="KF112" s="39"/>
      <c r="KG112" s="39"/>
      <c r="KH112" s="39"/>
      <c r="KI112" s="39"/>
      <c r="KJ112" s="39"/>
      <c r="KK112" s="39"/>
      <c r="KL112" s="39"/>
      <c r="KM112" s="39"/>
      <c r="KN112" s="39"/>
      <c r="KO112" s="39"/>
      <c r="KP112" s="39"/>
      <c r="KQ112" s="39"/>
      <c r="KR112" s="39"/>
      <c r="KS112" s="39"/>
      <c r="KT112" s="39"/>
      <c r="KU112" s="39"/>
      <c r="KV112" s="39"/>
      <c r="KW112" s="39"/>
      <c r="KX112" s="39"/>
      <c r="KY112" s="39"/>
      <c r="KZ112" s="39"/>
      <c r="LA112" s="39"/>
      <c r="LB112" s="39"/>
      <c r="LC112" s="39"/>
      <c r="LD112" s="39"/>
      <c r="LE112" s="39"/>
      <c r="LF112" s="39"/>
      <c r="LG112" s="39"/>
      <c r="LH112" s="39"/>
      <c r="LI112" s="39"/>
      <c r="LJ112" s="39"/>
      <c r="LK112" s="39"/>
      <c r="LL112" s="39"/>
      <c r="LM112" s="39"/>
      <c r="LN112" s="39"/>
      <c r="LO112" s="39"/>
      <c r="LP112" s="39"/>
      <c r="LQ112" s="39"/>
      <c r="LR112" s="39"/>
      <c r="LS112" s="39"/>
      <c r="LT112" s="39"/>
      <c r="LU112" s="39"/>
      <c r="LV112" s="39"/>
      <c r="LW112" s="39"/>
      <c r="LX112" s="39"/>
      <c r="LY112" s="39"/>
      <c r="LZ112" s="39"/>
      <c r="MA112" s="39"/>
      <c r="MB112" s="39"/>
      <c r="MC112" s="39"/>
      <c r="MD112" s="39"/>
      <c r="ME112" s="39"/>
      <c r="MF112" s="39"/>
      <c r="MG112" s="39"/>
      <c r="MH112" s="39"/>
      <c r="MI112" s="39"/>
      <c r="MJ112" s="39"/>
      <c r="MK112" s="39"/>
      <c r="ML112" s="39"/>
      <c r="MM112" s="39"/>
      <c r="MN112" s="39"/>
      <c r="MO112" s="39"/>
      <c r="MP112" s="39"/>
      <c r="MQ112" s="39"/>
      <c r="MR112" s="39"/>
      <c r="MS112" s="39"/>
      <c r="MT112" s="39"/>
      <c r="MU112" s="39"/>
      <c r="MV112" s="39"/>
      <c r="MW112" s="39"/>
      <c r="MX112" s="39"/>
      <c r="MY112" s="39"/>
      <c r="MZ112" s="39"/>
      <c r="NA112" s="39"/>
      <c r="NB112" s="39"/>
      <c r="NC112" s="39"/>
      <c r="ND112" s="39"/>
      <c r="NE112" s="39"/>
      <c r="NF112" s="39"/>
      <c r="NG112" s="39"/>
      <c r="NH112" s="39"/>
      <c r="NI112" s="39"/>
      <c r="NJ112" s="39"/>
      <c r="NK112" s="39"/>
      <c r="NL112" s="39"/>
      <c r="NM112" s="39"/>
      <c r="NN112" s="39"/>
      <c r="NO112" s="39"/>
      <c r="NP112" s="39"/>
      <c r="NQ112" s="39"/>
      <c r="NR112" s="39"/>
      <c r="NS112" s="39"/>
      <c r="NT112" s="39"/>
      <c r="NU112" s="39"/>
      <c r="NV112" s="39"/>
      <c r="NW112" s="39"/>
      <c r="NX112" s="39"/>
      <c r="NY112" s="39"/>
      <c r="NZ112" s="39"/>
      <c r="OA112" s="39"/>
      <c r="OB112" s="39"/>
      <c r="OC112" s="39"/>
      <c r="OD112" s="39"/>
      <c r="OE112" s="39"/>
      <c r="OF112" s="39"/>
      <c r="OG112" s="39"/>
      <c r="OH112" s="39"/>
      <c r="OI112" s="39"/>
      <c r="OJ112" s="39"/>
      <c r="OK112" s="39"/>
      <c r="OL112" s="39"/>
      <c r="OM112" s="39"/>
      <c r="ON112" s="39"/>
      <c r="OO112" s="39"/>
      <c r="OP112" s="39"/>
      <c r="OQ112" s="39"/>
      <c r="OR112" s="39"/>
      <c r="OS112" s="39"/>
      <c r="OT112" s="39"/>
      <c r="OU112" s="39"/>
      <c r="OV112" s="39"/>
      <c r="OW112" s="39"/>
      <c r="OX112" s="39"/>
      <c r="OY112" s="39"/>
      <c r="OZ112" s="39"/>
      <c r="PA112" s="39"/>
      <c r="PB112" s="39"/>
      <c r="PC112" s="39"/>
      <c r="PD112" s="39"/>
      <c r="PE112" s="39"/>
      <c r="PF112" s="39"/>
      <c r="PG112" s="39"/>
      <c r="PH112" s="39"/>
      <c r="PI112" s="39"/>
      <c r="PJ112" s="39"/>
      <c r="PK112" s="39"/>
      <c r="PL112" s="39"/>
      <c r="PM112" s="39"/>
      <c r="PN112" s="39"/>
      <c r="PO112" s="39"/>
      <c r="PP112" s="39"/>
      <c r="PQ112" s="39"/>
      <c r="PR112" s="39"/>
      <c r="PS112" s="39"/>
      <c r="PT112" s="39"/>
      <c r="PU112" s="39"/>
      <c r="PV112" s="39"/>
      <c r="PW112" s="39"/>
      <c r="PX112" s="39"/>
      <c r="PY112" s="39"/>
      <c r="PZ112" s="39"/>
      <c r="QA112" s="39"/>
      <c r="QB112" s="39"/>
      <c r="QC112" s="39"/>
      <c r="QD112" s="39"/>
      <c r="QE112" s="39"/>
      <c r="QF112" s="39"/>
      <c r="QG112" s="39"/>
      <c r="QH112" s="39"/>
      <c r="QI112" s="39"/>
      <c r="QJ112" s="39"/>
      <c r="QK112" s="39"/>
      <c r="QL112" s="39"/>
      <c r="QM112" s="39"/>
      <c r="QN112" s="39"/>
      <c r="QO112" s="39"/>
      <c r="QP112" s="39"/>
      <c r="QQ112" s="39"/>
      <c r="QR112" s="39"/>
      <c r="QS112" s="39"/>
      <c r="QT112" s="39"/>
      <c r="QU112" s="39"/>
      <c r="QV112" s="39"/>
      <c r="QW112" s="39"/>
      <c r="QX112" s="39"/>
      <c r="QY112" s="39"/>
      <c r="QZ112" s="39"/>
      <c r="RA112" s="39"/>
      <c r="RB112" s="39"/>
      <c r="RC112" s="39"/>
      <c r="RD112" s="39"/>
      <c r="RE112" s="39"/>
      <c r="RF112" s="39"/>
      <c r="RG112" s="39"/>
      <c r="RH112" s="39"/>
      <c r="RI112" s="39"/>
      <c r="RJ112" s="39"/>
      <c r="RK112" s="39"/>
      <c r="RL112" s="39"/>
      <c r="RM112" s="39"/>
      <c r="RN112" s="39"/>
      <c r="RO112" s="39"/>
      <c r="RP112" s="39"/>
      <c r="RQ112" s="39"/>
      <c r="RR112" s="39"/>
      <c r="RS112" s="39"/>
      <c r="RT112" s="39"/>
      <c r="RU112" s="39"/>
      <c r="RV112" s="39"/>
      <c r="RW112" s="39"/>
      <c r="RX112" s="39"/>
      <c r="RY112" s="39"/>
      <c r="RZ112" s="39"/>
      <c r="SA112" s="39"/>
      <c r="SB112" s="39"/>
      <c r="SC112" s="39"/>
      <c r="SD112" s="39"/>
      <c r="SE112" s="39"/>
      <c r="SF112" s="39"/>
      <c r="SG112" s="39"/>
      <c r="SH112" s="39"/>
      <c r="SI112" s="39"/>
      <c r="SJ112" s="39"/>
      <c r="SK112" s="39"/>
      <c r="SL112" s="39"/>
      <c r="SM112" s="39"/>
      <c r="SN112" s="39"/>
      <c r="SO112" s="39"/>
      <c r="SP112" s="39"/>
      <c r="SQ112" s="39"/>
      <c r="SR112" s="39"/>
      <c r="SS112" s="39"/>
      <c r="ST112" s="39"/>
      <c r="SU112" s="39"/>
      <c r="SV112" s="39"/>
      <c r="SW112" s="39"/>
      <c r="SX112" s="39"/>
      <c r="SY112" s="39"/>
      <c r="SZ112" s="39"/>
      <c r="TA112" s="39"/>
      <c r="TB112" s="39"/>
      <c r="TC112" s="39"/>
      <c r="TD112" s="39"/>
      <c r="TE112" s="39"/>
      <c r="TF112" s="39"/>
      <c r="TG112" s="39"/>
      <c r="TH112" s="39"/>
      <c r="TI112" s="39"/>
      <c r="TJ112" s="39"/>
      <c r="TK112" s="39"/>
      <c r="TL112" s="39"/>
      <c r="TM112" s="39"/>
      <c r="TN112" s="39"/>
      <c r="TO112" s="39"/>
      <c r="TP112" s="39"/>
      <c r="TQ112" s="39"/>
      <c r="TR112" s="39"/>
      <c r="TS112" s="39"/>
      <c r="TT112" s="39"/>
      <c r="TU112" s="39"/>
      <c r="TV112" s="39"/>
      <c r="TW112" s="39"/>
      <c r="TX112" s="39"/>
      <c r="TY112" s="39"/>
      <c r="TZ112" s="39"/>
      <c r="UA112" s="39"/>
      <c r="UB112" s="39"/>
      <c r="UC112" s="39"/>
      <c r="UD112" s="39"/>
      <c r="UE112" s="39"/>
      <c r="UF112" s="39"/>
      <c r="UG112" s="39"/>
      <c r="UH112" s="39"/>
    </row>
    <row r="113" spans="1:554" s="46" customFormat="1" ht="56.25" x14ac:dyDescent="0.2">
      <c r="A113" s="72">
        <v>39</v>
      </c>
      <c r="B113" s="67" t="s">
        <v>131</v>
      </c>
      <c r="C113" s="79" t="s">
        <v>97</v>
      </c>
      <c r="D113" s="68" t="s">
        <v>91</v>
      </c>
      <c r="E113" s="59">
        <v>737</v>
      </c>
      <c r="F113" s="35" t="s">
        <v>75</v>
      </c>
      <c r="G113" s="5">
        <f t="shared" si="45"/>
        <v>8172384.8099999996</v>
      </c>
      <c r="H113" s="5">
        <v>8172384.8099999996</v>
      </c>
      <c r="I113" s="5">
        <v>0</v>
      </c>
      <c r="J113" s="5">
        <v>0</v>
      </c>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c r="GI113" s="39"/>
      <c r="GJ113" s="39"/>
      <c r="GK113" s="39"/>
      <c r="GL113" s="39"/>
      <c r="GM113" s="39"/>
      <c r="GN113" s="39"/>
      <c r="GO113" s="39"/>
      <c r="GP113" s="39"/>
      <c r="GQ113" s="39"/>
      <c r="GR113" s="39"/>
      <c r="GS113" s="39"/>
      <c r="GT113" s="39"/>
      <c r="GU113" s="39"/>
      <c r="GV113" s="39"/>
      <c r="GW113" s="39"/>
      <c r="GX113" s="39"/>
      <c r="GY113" s="39"/>
      <c r="GZ113" s="39"/>
      <c r="HA113" s="39"/>
      <c r="HB113" s="39"/>
      <c r="HC113" s="39"/>
      <c r="HD113" s="39"/>
      <c r="HE113" s="39"/>
      <c r="HF113" s="39"/>
      <c r="HG113" s="39"/>
      <c r="HH113" s="39"/>
      <c r="HI113" s="39"/>
      <c r="HJ113" s="39"/>
      <c r="HK113" s="39"/>
      <c r="HL113" s="39"/>
      <c r="HM113" s="39"/>
      <c r="HN113" s="39"/>
      <c r="HO113" s="39"/>
      <c r="HP113" s="39"/>
      <c r="HQ113" s="39"/>
      <c r="HR113" s="39"/>
      <c r="HS113" s="39"/>
      <c r="HT113" s="39"/>
      <c r="HU113" s="39"/>
      <c r="HV113" s="39"/>
      <c r="HW113" s="39"/>
      <c r="HX113" s="39"/>
      <c r="HY113" s="39"/>
      <c r="HZ113" s="39"/>
      <c r="IA113" s="39"/>
      <c r="IB113" s="39"/>
      <c r="IC113" s="39"/>
      <c r="ID113" s="39"/>
      <c r="IE113" s="39"/>
      <c r="IF113" s="39"/>
      <c r="IG113" s="39"/>
      <c r="IH113" s="39"/>
      <c r="II113" s="39"/>
      <c r="IJ113" s="39"/>
      <c r="IK113" s="39"/>
      <c r="IL113" s="39"/>
      <c r="IM113" s="39"/>
      <c r="IN113" s="39"/>
      <c r="IO113" s="39"/>
      <c r="IP113" s="39"/>
      <c r="IQ113" s="39"/>
      <c r="IR113" s="39"/>
      <c r="IS113" s="39"/>
      <c r="IT113" s="39"/>
      <c r="IU113" s="39"/>
      <c r="IV113" s="39"/>
      <c r="IW113" s="39"/>
      <c r="IX113" s="39"/>
      <c r="IY113" s="39"/>
      <c r="IZ113" s="39"/>
      <c r="JA113" s="39"/>
      <c r="JB113" s="39"/>
      <c r="JC113" s="39"/>
      <c r="JD113" s="39"/>
      <c r="JE113" s="39"/>
      <c r="JF113" s="39"/>
      <c r="JG113" s="39"/>
      <c r="JH113" s="39"/>
      <c r="JI113" s="39"/>
      <c r="JJ113" s="39"/>
      <c r="JK113" s="39"/>
      <c r="JL113" s="39"/>
      <c r="JM113" s="39"/>
      <c r="JN113" s="39"/>
      <c r="JO113" s="39"/>
      <c r="JP113" s="39"/>
      <c r="JQ113" s="39"/>
      <c r="JR113" s="39"/>
      <c r="JS113" s="39"/>
      <c r="JT113" s="39"/>
      <c r="JU113" s="39"/>
      <c r="JV113" s="39"/>
      <c r="JW113" s="39"/>
      <c r="JX113" s="39"/>
      <c r="JY113" s="39"/>
      <c r="JZ113" s="39"/>
      <c r="KA113" s="39"/>
      <c r="KB113" s="39"/>
      <c r="KC113" s="39"/>
      <c r="KD113" s="39"/>
      <c r="KE113" s="39"/>
      <c r="KF113" s="39"/>
      <c r="KG113" s="39"/>
      <c r="KH113" s="39"/>
      <c r="KI113" s="39"/>
      <c r="KJ113" s="39"/>
      <c r="KK113" s="39"/>
      <c r="KL113" s="39"/>
      <c r="KM113" s="39"/>
      <c r="KN113" s="39"/>
      <c r="KO113" s="39"/>
      <c r="KP113" s="39"/>
      <c r="KQ113" s="39"/>
      <c r="KR113" s="39"/>
      <c r="KS113" s="39"/>
      <c r="KT113" s="39"/>
      <c r="KU113" s="39"/>
      <c r="KV113" s="39"/>
      <c r="KW113" s="39"/>
      <c r="KX113" s="39"/>
      <c r="KY113" s="39"/>
      <c r="KZ113" s="39"/>
      <c r="LA113" s="39"/>
      <c r="LB113" s="39"/>
      <c r="LC113" s="39"/>
      <c r="LD113" s="39"/>
      <c r="LE113" s="39"/>
      <c r="LF113" s="39"/>
      <c r="LG113" s="39"/>
      <c r="LH113" s="39"/>
      <c r="LI113" s="39"/>
      <c r="LJ113" s="39"/>
      <c r="LK113" s="39"/>
      <c r="LL113" s="39"/>
      <c r="LM113" s="39"/>
      <c r="LN113" s="39"/>
      <c r="LO113" s="39"/>
      <c r="LP113" s="39"/>
      <c r="LQ113" s="39"/>
      <c r="LR113" s="39"/>
      <c r="LS113" s="39"/>
      <c r="LT113" s="39"/>
      <c r="LU113" s="39"/>
      <c r="LV113" s="39"/>
      <c r="LW113" s="39"/>
      <c r="LX113" s="39"/>
      <c r="LY113" s="39"/>
      <c r="LZ113" s="39"/>
      <c r="MA113" s="39"/>
      <c r="MB113" s="39"/>
      <c r="MC113" s="39"/>
      <c r="MD113" s="39"/>
      <c r="ME113" s="39"/>
      <c r="MF113" s="39"/>
      <c r="MG113" s="39"/>
      <c r="MH113" s="39"/>
      <c r="MI113" s="39"/>
      <c r="MJ113" s="39"/>
      <c r="MK113" s="39"/>
      <c r="ML113" s="39"/>
      <c r="MM113" s="39"/>
      <c r="MN113" s="39"/>
      <c r="MO113" s="39"/>
      <c r="MP113" s="39"/>
      <c r="MQ113" s="39"/>
      <c r="MR113" s="39"/>
      <c r="MS113" s="39"/>
      <c r="MT113" s="39"/>
      <c r="MU113" s="39"/>
      <c r="MV113" s="39"/>
      <c r="MW113" s="39"/>
      <c r="MX113" s="39"/>
      <c r="MY113" s="39"/>
      <c r="MZ113" s="39"/>
      <c r="NA113" s="39"/>
      <c r="NB113" s="39"/>
      <c r="NC113" s="39"/>
      <c r="ND113" s="39"/>
      <c r="NE113" s="39"/>
      <c r="NF113" s="39"/>
      <c r="NG113" s="39"/>
      <c r="NH113" s="39"/>
      <c r="NI113" s="39"/>
      <c r="NJ113" s="39"/>
      <c r="NK113" s="39"/>
      <c r="NL113" s="39"/>
      <c r="NM113" s="39"/>
      <c r="NN113" s="39"/>
      <c r="NO113" s="39"/>
      <c r="NP113" s="39"/>
      <c r="NQ113" s="39"/>
      <c r="NR113" s="39"/>
      <c r="NS113" s="39"/>
      <c r="NT113" s="39"/>
      <c r="NU113" s="39"/>
      <c r="NV113" s="39"/>
      <c r="NW113" s="39"/>
      <c r="NX113" s="39"/>
      <c r="NY113" s="39"/>
      <c r="NZ113" s="39"/>
      <c r="OA113" s="39"/>
      <c r="OB113" s="39"/>
      <c r="OC113" s="39"/>
      <c r="OD113" s="39"/>
      <c r="OE113" s="39"/>
      <c r="OF113" s="39"/>
      <c r="OG113" s="39"/>
      <c r="OH113" s="39"/>
      <c r="OI113" s="39"/>
      <c r="OJ113" s="39"/>
      <c r="OK113" s="39"/>
      <c r="OL113" s="39"/>
      <c r="OM113" s="39"/>
      <c r="ON113" s="39"/>
      <c r="OO113" s="39"/>
      <c r="OP113" s="39"/>
      <c r="OQ113" s="39"/>
      <c r="OR113" s="39"/>
      <c r="OS113" s="39"/>
      <c r="OT113" s="39"/>
      <c r="OU113" s="39"/>
      <c r="OV113" s="39"/>
      <c r="OW113" s="39"/>
      <c r="OX113" s="39"/>
      <c r="OY113" s="39"/>
      <c r="OZ113" s="39"/>
      <c r="PA113" s="39"/>
      <c r="PB113" s="39"/>
      <c r="PC113" s="39"/>
      <c r="PD113" s="39"/>
      <c r="PE113" s="39"/>
      <c r="PF113" s="39"/>
      <c r="PG113" s="39"/>
      <c r="PH113" s="39"/>
      <c r="PI113" s="39"/>
      <c r="PJ113" s="39"/>
      <c r="PK113" s="39"/>
      <c r="PL113" s="39"/>
      <c r="PM113" s="39"/>
      <c r="PN113" s="39"/>
      <c r="PO113" s="39"/>
      <c r="PP113" s="39"/>
      <c r="PQ113" s="39"/>
      <c r="PR113" s="39"/>
      <c r="PS113" s="39"/>
      <c r="PT113" s="39"/>
      <c r="PU113" s="39"/>
      <c r="PV113" s="39"/>
      <c r="PW113" s="39"/>
      <c r="PX113" s="39"/>
      <c r="PY113" s="39"/>
      <c r="PZ113" s="39"/>
      <c r="QA113" s="39"/>
      <c r="QB113" s="39"/>
      <c r="QC113" s="39"/>
      <c r="QD113" s="39"/>
      <c r="QE113" s="39"/>
      <c r="QF113" s="39"/>
      <c r="QG113" s="39"/>
      <c r="QH113" s="39"/>
      <c r="QI113" s="39"/>
      <c r="QJ113" s="39"/>
      <c r="QK113" s="39"/>
      <c r="QL113" s="39"/>
      <c r="QM113" s="39"/>
      <c r="QN113" s="39"/>
      <c r="QO113" s="39"/>
      <c r="QP113" s="39"/>
      <c r="QQ113" s="39"/>
      <c r="QR113" s="39"/>
      <c r="QS113" s="39"/>
      <c r="QT113" s="39"/>
      <c r="QU113" s="39"/>
      <c r="QV113" s="39"/>
      <c r="QW113" s="39"/>
      <c r="QX113" s="39"/>
      <c r="QY113" s="39"/>
      <c r="QZ113" s="39"/>
      <c r="RA113" s="39"/>
      <c r="RB113" s="39"/>
      <c r="RC113" s="39"/>
      <c r="RD113" s="39"/>
      <c r="RE113" s="39"/>
      <c r="RF113" s="39"/>
      <c r="RG113" s="39"/>
      <c r="RH113" s="39"/>
      <c r="RI113" s="39"/>
      <c r="RJ113" s="39"/>
      <c r="RK113" s="39"/>
      <c r="RL113" s="39"/>
      <c r="RM113" s="39"/>
      <c r="RN113" s="39"/>
      <c r="RO113" s="39"/>
      <c r="RP113" s="39"/>
      <c r="RQ113" s="39"/>
      <c r="RR113" s="39"/>
      <c r="RS113" s="39"/>
      <c r="RT113" s="39"/>
      <c r="RU113" s="39"/>
      <c r="RV113" s="39"/>
      <c r="RW113" s="39"/>
      <c r="RX113" s="39"/>
      <c r="RY113" s="39"/>
      <c r="RZ113" s="39"/>
      <c r="SA113" s="39"/>
      <c r="SB113" s="39"/>
      <c r="SC113" s="39"/>
      <c r="SD113" s="39"/>
      <c r="SE113" s="39"/>
      <c r="SF113" s="39"/>
      <c r="SG113" s="39"/>
      <c r="SH113" s="39"/>
      <c r="SI113" s="39"/>
      <c r="SJ113" s="39"/>
      <c r="SK113" s="39"/>
      <c r="SL113" s="39"/>
      <c r="SM113" s="39"/>
      <c r="SN113" s="39"/>
      <c r="SO113" s="39"/>
      <c r="SP113" s="39"/>
      <c r="SQ113" s="39"/>
      <c r="SR113" s="39"/>
      <c r="SS113" s="39"/>
      <c r="ST113" s="39"/>
      <c r="SU113" s="39"/>
      <c r="SV113" s="39"/>
      <c r="SW113" s="39"/>
      <c r="SX113" s="39"/>
      <c r="SY113" s="39"/>
      <c r="SZ113" s="39"/>
      <c r="TA113" s="39"/>
      <c r="TB113" s="39"/>
      <c r="TC113" s="39"/>
      <c r="TD113" s="39"/>
      <c r="TE113" s="39"/>
      <c r="TF113" s="39"/>
      <c r="TG113" s="39"/>
      <c r="TH113" s="39"/>
      <c r="TI113" s="39"/>
      <c r="TJ113" s="39"/>
      <c r="TK113" s="39"/>
      <c r="TL113" s="39"/>
      <c r="TM113" s="39"/>
      <c r="TN113" s="39"/>
      <c r="TO113" s="39"/>
      <c r="TP113" s="39"/>
      <c r="TQ113" s="39"/>
      <c r="TR113" s="39"/>
      <c r="TS113" s="39"/>
      <c r="TT113" s="39"/>
      <c r="TU113" s="39"/>
      <c r="TV113" s="39"/>
      <c r="TW113" s="39"/>
      <c r="TX113" s="39"/>
      <c r="TY113" s="39"/>
      <c r="TZ113" s="39"/>
      <c r="UA113" s="39"/>
      <c r="UB113" s="39"/>
      <c r="UC113" s="39"/>
      <c r="UD113" s="39"/>
      <c r="UE113" s="39"/>
      <c r="UF113" s="39"/>
      <c r="UG113" s="39"/>
      <c r="UH113" s="39"/>
    </row>
    <row r="114" spans="1:554" s="46" customFormat="1" ht="12.75" customHeight="1" x14ac:dyDescent="0.2">
      <c r="A114" s="112">
        <v>40</v>
      </c>
      <c r="B114" s="113" t="s">
        <v>140</v>
      </c>
      <c r="C114" s="108" t="s">
        <v>95</v>
      </c>
      <c r="D114" s="68" t="s">
        <v>1</v>
      </c>
      <c r="E114" s="59">
        <v>737</v>
      </c>
      <c r="F114" s="8" t="s">
        <v>22</v>
      </c>
      <c r="G114" s="5">
        <f t="shared" ref="G114:G154" si="49">SUM(H114:J114)</f>
        <v>21348604.170000002</v>
      </c>
      <c r="H114" s="5">
        <f t="shared" ref="H114:J114" si="50">SUM(H115:H117)</f>
        <v>21348604.170000002</v>
      </c>
      <c r="I114" s="5">
        <f t="shared" si="50"/>
        <v>0</v>
      </c>
      <c r="J114" s="5">
        <f t="shared" si="50"/>
        <v>0</v>
      </c>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9"/>
      <c r="GJ114" s="39"/>
      <c r="GK114" s="39"/>
      <c r="GL114" s="39"/>
      <c r="GM114" s="39"/>
      <c r="GN114" s="39"/>
      <c r="GO114" s="39"/>
      <c r="GP114" s="39"/>
      <c r="GQ114" s="39"/>
      <c r="GR114" s="39"/>
      <c r="GS114" s="39"/>
      <c r="GT114" s="39"/>
      <c r="GU114" s="39"/>
      <c r="GV114" s="39"/>
      <c r="GW114" s="39"/>
      <c r="GX114" s="39"/>
      <c r="GY114" s="39"/>
      <c r="GZ114" s="39"/>
      <c r="HA114" s="39"/>
      <c r="HB114" s="39"/>
      <c r="HC114" s="39"/>
      <c r="HD114" s="39"/>
      <c r="HE114" s="39"/>
      <c r="HF114" s="39"/>
      <c r="HG114" s="39"/>
      <c r="HH114" s="39"/>
      <c r="HI114" s="39"/>
      <c r="HJ114" s="39"/>
      <c r="HK114" s="39"/>
      <c r="HL114" s="39"/>
      <c r="HM114" s="39"/>
      <c r="HN114" s="39"/>
      <c r="HO114" s="39"/>
      <c r="HP114" s="39"/>
      <c r="HQ114" s="39"/>
      <c r="HR114" s="39"/>
      <c r="HS114" s="39"/>
      <c r="HT114" s="39"/>
      <c r="HU114" s="39"/>
      <c r="HV114" s="39"/>
      <c r="HW114" s="39"/>
      <c r="HX114" s="39"/>
      <c r="HY114" s="39"/>
      <c r="HZ114" s="39"/>
      <c r="IA114" s="39"/>
      <c r="IB114" s="39"/>
      <c r="IC114" s="39"/>
      <c r="ID114" s="39"/>
      <c r="IE114" s="39"/>
      <c r="IF114" s="39"/>
      <c r="IG114" s="39"/>
      <c r="IH114" s="39"/>
      <c r="II114" s="39"/>
      <c r="IJ114" s="39"/>
      <c r="IK114" s="39"/>
      <c r="IL114" s="39"/>
      <c r="IM114" s="39"/>
      <c r="IN114" s="39"/>
      <c r="IO114" s="39"/>
      <c r="IP114" s="39"/>
      <c r="IQ114" s="39"/>
      <c r="IR114" s="39"/>
      <c r="IS114" s="39"/>
      <c r="IT114" s="39"/>
      <c r="IU114" s="39"/>
      <c r="IV114" s="39"/>
      <c r="IW114" s="39"/>
      <c r="IX114" s="39"/>
      <c r="IY114" s="39"/>
      <c r="IZ114" s="39"/>
      <c r="JA114" s="39"/>
      <c r="JB114" s="39"/>
      <c r="JC114" s="39"/>
      <c r="JD114" s="39"/>
      <c r="JE114" s="39"/>
      <c r="JF114" s="39"/>
      <c r="JG114" s="39"/>
      <c r="JH114" s="39"/>
      <c r="JI114" s="39"/>
      <c r="JJ114" s="39"/>
      <c r="JK114" s="39"/>
      <c r="JL114" s="39"/>
      <c r="JM114" s="39"/>
      <c r="JN114" s="39"/>
      <c r="JO114" s="39"/>
      <c r="JP114" s="39"/>
      <c r="JQ114" s="39"/>
      <c r="JR114" s="39"/>
      <c r="JS114" s="39"/>
      <c r="JT114" s="39"/>
      <c r="JU114" s="39"/>
      <c r="JV114" s="39"/>
      <c r="JW114" s="39"/>
      <c r="JX114" s="39"/>
      <c r="JY114" s="39"/>
      <c r="JZ114" s="39"/>
      <c r="KA114" s="39"/>
      <c r="KB114" s="39"/>
      <c r="KC114" s="39"/>
      <c r="KD114" s="39"/>
      <c r="KE114" s="39"/>
      <c r="KF114" s="39"/>
      <c r="KG114" s="39"/>
      <c r="KH114" s="39"/>
      <c r="KI114" s="39"/>
      <c r="KJ114" s="39"/>
      <c r="KK114" s="39"/>
      <c r="KL114" s="39"/>
      <c r="KM114" s="39"/>
      <c r="KN114" s="39"/>
      <c r="KO114" s="39"/>
      <c r="KP114" s="39"/>
      <c r="KQ114" s="39"/>
      <c r="KR114" s="39"/>
      <c r="KS114" s="39"/>
      <c r="KT114" s="39"/>
      <c r="KU114" s="39"/>
      <c r="KV114" s="39"/>
      <c r="KW114" s="39"/>
      <c r="KX114" s="39"/>
      <c r="KY114" s="39"/>
      <c r="KZ114" s="39"/>
      <c r="LA114" s="39"/>
      <c r="LB114" s="39"/>
      <c r="LC114" s="39"/>
      <c r="LD114" s="39"/>
      <c r="LE114" s="39"/>
      <c r="LF114" s="39"/>
      <c r="LG114" s="39"/>
      <c r="LH114" s="39"/>
      <c r="LI114" s="39"/>
      <c r="LJ114" s="39"/>
      <c r="LK114" s="39"/>
      <c r="LL114" s="39"/>
      <c r="LM114" s="39"/>
      <c r="LN114" s="39"/>
      <c r="LO114" s="39"/>
      <c r="LP114" s="39"/>
      <c r="LQ114" s="39"/>
      <c r="LR114" s="39"/>
      <c r="LS114" s="39"/>
      <c r="LT114" s="39"/>
      <c r="LU114" s="39"/>
      <c r="LV114" s="39"/>
      <c r="LW114" s="39"/>
      <c r="LX114" s="39"/>
      <c r="LY114" s="39"/>
      <c r="LZ114" s="39"/>
      <c r="MA114" s="39"/>
      <c r="MB114" s="39"/>
      <c r="MC114" s="39"/>
      <c r="MD114" s="39"/>
      <c r="ME114" s="39"/>
      <c r="MF114" s="39"/>
      <c r="MG114" s="39"/>
      <c r="MH114" s="39"/>
      <c r="MI114" s="39"/>
      <c r="MJ114" s="39"/>
      <c r="MK114" s="39"/>
      <c r="ML114" s="39"/>
      <c r="MM114" s="39"/>
      <c r="MN114" s="39"/>
      <c r="MO114" s="39"/>
      <c r="MP114" s="39"/>
      <c r="MQ114" s="39"/>
      <c r="MR114" s="39"/>
      <c r="MS114" s="39"/>
      <c r="MT114" s="39"/>
      <c r="MU114" s="39"/>
      <c r="MV114" s="39"/>
      <c r="MW114" s="39"/>
      <c r="MX114" s="39"/>
      <c r="MY114" s="39"/>
      <c r="MZ114" s="39"/>
      <c r="NA114" s="39"/>
      <c r="NB114" s="39"/>
      <c r="NC114" s="39"/>
      <c r="ND114" s="39"/>
      <c r="NE114" s="39"/>
      <c r="NF114" s="39"/>
      <c r="NG114" s="39"/>
      <c r="NH114" s="39"/>
      <c r="NI114" s="39"/>
      <c r="NJ114" s="39"/>
      <c r="NK114" s="39"/>
      <c r="NL114" s="39"/>
      <c r="NM114" s="39"/>
      <c r="NN114" s="39"/>
      <c r="NO114" s="39"/>
      <c r="NP114" s="39"/>
      <c r="NQ114" s="39"/>
      <c r="NR114" s="39"/>
      <c r="NS114" s="39"/>
      <c r="NT114" s="39"/>
      <c r="NU114" s="39"/>
      <c r="NV114" s="39"/>
      <c r="NW114" s="39"/>
      <c r="NX114" s="39"/>
      <c r="NY114" s="39"/>
      <c r="NZ114" s="39"/>
      <c r="OA114" s="39"/>
      <c r="OB114" s="39"/>
      <c r="OC114" s="39"/>
      <c r="OD114" s="39"/>
      <c r="OE114" s="39"/>
      <c r="OF114" s="39"/>
      <c r="OG114" s="39"/>
      <c r="OH114" s="39"/>
      <c r="OI114" s="39"/>
      <c r="OJ114" s="39"/>
      <c r="OK114" s="39"/>
      <c r="OL114" s="39"/>
      <c r="OM114" s="39"/>
      <c r="ON114" s="39"/>
      <c r="OO114" s="39"/>
      <c r="OP114" s="39"/>
      <c r="OQ114" s="39"/>
      <c r="OR114" s="39"/>
      <c r="OS114" s="39"/>
      <c r="OT114" s="39"/>
      <c r="OU114" s="39"/>
      <c r="OV114" s="39"/>
      <c r="OW114" s="39"/>
      <c r="OX114" s="39"/>
      <c r="OY114" s="39"/>
      <c r="OZ114" s="39"/>
      <c r="PA114" s="39"/>
      <c r="PB114" s="39"/>
      <c r="PC114" s="39"/>
      <c r="PD114" s="39"/>
      <c r="PE114" s="39"/>
      <c r="PF114" s="39"/>
      <c r="PG114" s="39"/>
      <c r="PH114" s="39"/>
      <c r="PI114" s="39"/>
      <c r="PJ114" s="39"/>
      <c r="PK114" s="39"/>
      <c r="PL114" s="39"/>
      <c r="PM114" s="39"/>
      <c r="PN114" s="39"/>
      <c r="PO114" s="39"/>
      <c r="PP114" s="39"/>
      <c r="PQ114" s="39"/>
      <c r="PR114" s="39"/>
      <c r="PS114" s="39"/>
      <c r="PT114" s="39"/>
      <c r="PU114" s="39"/>
      <c r="PV114" s="39"/>
      <c r="PW114" s="39"/>
      <c r="PX114" s="39"/>
      <c r="PY114" s="39"/>
      <c r="PZ114" s="39"/>
      <c r="QA114" s="39"/>
      <c r="QB114" s="39"/>
      <c r="QC114" s="39"/>
      <c r="QD114" s="39"/>
      <c r="QE114" s="39"/>
      <c r="QF114" s="39"/>
      <c r="QG114" s="39"/>
      <c r="QH114" s="39"/>
      <c r="QI114" s="39"/>
      <c r="QJ114" s="39"/>
      <c r="QK114" s="39"/>
      <c r="QL114" s="39"/>
      <c r="QM114" s="39"/>
      <c r="QN114" s="39"/>
      <c r="QO114" s="39"/>
      <c r="QP114" s="39"/>
      <c r="QQ114" s="39"/>
      <c r="QR114" s="39"/>
      <c r="QS114" s="39"/>
      <c r="QT114" s="39"/>
      <c r="QU114" s="39"/>
      <c r="QV114" s="39"/>
      <c r="QW114" s="39"/>
      <c r="QX114" s="39"/>
      <c r="QY114" s="39"/>
      <c r="QZ114" s="39"/>
      <c r="RA114" s="39"/>
      <c r="RB114" s="39"/>
      <c r="RC114" s="39"/>
      <c r="RD114" s="39"/>
      <c r="RE114" s="39"/>
      <c r="RF114" s="39"/>
      <c r="RG114" s="39"/>
      <c r="RH114" s="39"/>
      <c r="RI114" s="39"/>
      <c r="RJ114" s="39"/>
      <c r="RK114" s="39"/>
      <c r="RL114" s="39"/>
      <c r="RM114" s="39"/>
      <c r="RN114" s="39"/>
      <c r="RO114" s="39"/>
      <c r="RP114" s="39"/>
      <c r="RQ114" s="39"/>
      <c r="RR114" s="39"/>
      <c r="RS114" s="39"/>
      <c r="RT114" s="39"/>
      <c r="RU114" s="39"/>
      <c r="RV114" s="39"/>
      <c r="RW114" s="39"/>
      <c r="RX114" s="39"/>
      <c r="RY114" s="39"/>
      <c r="RZ114" s="39"/>
      <c r="SA114" s="39"/>
      <c r="SB114" s="39"/>
      <c r="SC114" s="39"/>
      <c r="SD114" s="39"/>
      <c r="SE114" s="39"/>
      <c r="SF114" s="39"/>
      <c r="SG114" s="39"/>
      <c r="SH114" s="39"/>
      <c r="SI114" s="39"/>
      <c r="SJ114" s="39"/>
      <c r="SK114" s="39"/>
      <c r="SL114" s="39"/>
      <c r="SM114" s="39"/>
      <c r="SN114" s="39"/>
      <c r="SO114" s="39"/>
      <c r="SP114" s="39"/>
      <c r="SQ114" s="39"/>
      <c r="SR114" s="39"/>
      <c r="SS114" s="39"/>
      <c r="ST114" s="39"/>
      <c r="SU114" s="39"/>
      <c r="SV114" s="39"/>
      <c r="SW114" s="39"/>
      <c r="SX114" s="39"/>
      <c r="SY114" s="39"/>
      <c r="SZ114" s="39"/>
      <c r="TA114" s="39"/>
      <c r="TB114" s="39"/>
      <c r="TC114" s="39"/>
      <c r="TD114" s="39"/>
      <c r="TE114" s="39"/>
      <c r="TF114" s="39"/>
      <c r="TG114" s="39"/>
      <c r="TH114" s="39"/>
      <c r="TI114" s="39"/>
      <c r="TJ114" s="39"/>
      <c r="TK114" s="39"/>
      <c r="TL114" s="39"/>
      <c r="TM114" s="39"/>
      <c r="TN114" s="39"/>
      <c r="TO114" s="39"/>
      <c r="TP114" s="39"/>
      <c r="TQ114" s="39"/>
      <c r="TR114" s="39"/>
      <c r="TS114" s="39"/>
      <c r="TT114" s="39"/>
      <c r="TU114" s="39"/>
      <c r="TV114" s="39"/>
      <c r="TW114" s="39"/>
      <c r="TX114" s="39"/>
      <c r="TY114" s="39"/>
      <c r="TZ114" s="39"/>
      <c r="UA114" s="39"/>
      <c r="UB114" s="39"/>
      <c r="UC114" s="39"/>
      <c r="UD114" s="39"/>
      <c r="UE114" s="39"/>
      <c r="UF114" s="39"/>
      <c r="UG114" s="39"/>
      <c r="UH114" s="39"/>
    </row>
    <row r="115" spans="1:554" s="46" customFormat="1" ht="22.5" x14ac:dyDescent="0.2">
      <c r="A115" s="112"/>
      <c r="B115" s="113"/>
      <c r="C115" s="108"/>
      <c r="D115" s="68" t="s">
        <v>34</v>
      </c>
      <c r="E115" s="59">
        <v>737</v>
      </c>
      <c r="F115" s="8" t="s">
        <v>142</v>
      </c>
      <c r="G115" s="5">
        <f t="shared" si="49"/>
        <v>16681700</v>
      </c>
      <c r="H115" s="5">
        <v>16681700</v>
      </c>
      <c r="I115" s="5">
        <v>0</v>
      </c>
      <c r="J115" s="5">
        <v>0</v>
      </c>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39"/>
      <c r="DR115" s="39"/>
      <c r="DS115" s="39"/>
      <c r="DT115" s="39"/>
      <c r="DU115" s="39"/>
      <c r="DV115" s="39"/>
      <c r="DW115" s="39"/>
      <c r="DX115" s="39"/>
      <c r="DY115" s="39"/>
      <c r="DZ115" s="39"/>
      <c r="EA115" s="39"/>
      <c r="EB115" s="39"/>
      <c r="EC115" s="39"/>
      <c r="ED115" s="39"/>
      <c r="EE115" s="39"/>
      <c r="EF115" s="39"/>
      <c r="EG115" s="39"/>
      <c r="EH115" s="39"/>
      <c r="EI115" s="39"/>
      <c r="EJ115" s="39"/>
      <c r="EK115" s="39"/>
      <c r="EL115" s="39"/>
      <c r="EM115" s="39"/>
      <c r="EN115" s="39"/>
      <c r="EO115" s="39"/>
      <c r="EP115" s="39"/>
      <c r="EQ115" s="39"/>
      <c r="ER115" s="39"/>
      <c r="ES115" s="39"/>
      <c r="ET115" s="39"/>
      <c r="EU115" s="39"/>
      <c r="EV115" s="39"/>
      <c r="EW115" s="39"/>
      <c r="EX115" s="39"/>
      <c r="EY115" s="39"/>
      <c r="EZ115" s="39"/>
      <c r="FA115" s="39"/>
      <c r="FB115" s="39"/>
      <c r="FC115" s="39"/>
      <c r="FD115" s="39"/>
      <c r="FE115" s="39"/>
      <c r="FF115" s="39"/>
      <c r="FG115" s="39"/>
      <c r="FH115" s="39"/>
      <c r="FI115" s="39"/>
      <c r="FJ115" s="39"/>
      <c r="FK115" s="39"/>
      <c r="FL115" s="39"/>
      <c r="FM115" s="39"/>
      <c r="FN115" s="39"/>
      <c r="FO115" s="39"/>
      <c r="FP115" s="39"/>
      <c r="FQ115" s="39"/>
      <c r="FR115" s="39"/>
      <c r="FS115" s="39"/>
      <c r="FT115" s="39"/>
      <c r="FU115" s="39"/>
      <c r="FV115" s="39"/>
      <c r="FW115" s="39"/>
      <c r="FX115" s="39"/>
      <c r="FY115" s="39"/>
      <c r="FZ115" s="39"/>
      <c r="GA115" s="39"/>
      <c r="GB115" s="39"/>
      <c r="GC115" s="39"/>
      <c r="GD115" s="39"/>
      <c r="GE115" s="39"/>
      <c r="GF115" s="39"/>
      <c r="GG115" s="39"/>
      <c r="GH115" s="39"/>
      <c r="GI115" s="39"/>
      <c r="GJ115" s="39"/>
      <c r="GK115" s="39"/>
      <c r="GL115" s="39"/>
      <c r="GM115" s="39"/>
      <c r="GN115" s="39"/>
      <c r="GO115" s="39"/>
      <c r="GP115" s="39"/>
      <c r="GQ115" s="39"/>
      <c r="GR115" s="39"/>
      <c r="GS115" s="39"/>
      <c r="GT115" s="39"/>
      <c r="GU115" s="39"/>
      <c r="GV115" s="39"/>
      <c r="GW115" s="39"/>
      <c r="GX115" s="39"/>
      <c r="GY115" s="39"/>
      <c r="GZ115" s="39"/>
      <c r="HA115" s="39"/>
      <c r="HB115" s="39"/>
      <c r="HC115" s="39"/>
      <c r="HD115" s="39"/>
      <c r="HE115" s="39"/>
      <c r="HF115" s="39"/>
      <c r="HG115" s="39"/>
      <c r="HH115" s="39"/>
      <c r="HI115" s="39"/>
      <c r="HJ115" s="39"/>
      <c r="HK115" s="39"/>
      <c r="HL115" s="39"/>
      <c r="HM115" s="39"/>
      <c r="HN115" s="39"/>
      <c r="HO115" s="39"/>
      <c r="HP115" s="39"/>
      <c r="HQ115" s="39"/>
      <c r="HR115" s="39"/>
      <c r="HS115" s="39"/>
      <c r="HT115" s="39"/>
      <c r="HU115" s="39"/>
      <c r="HV115" s="39"/>
      <c r="HW115" s="39"/>
      <c r="HX115" s="39"/>
      <c r="HY115" s="39"/>
      <c r="HZ115" s="39"/>
      <c r="IA115" s="39"/>
      <c r="IB115" s="39"/>
      <c r="IC115" s="39"/>
      <c r="ID115" s="39"/>
      <c r="IE115" s="39"/>
      <c r="IF115" s="39"/>
      <c r="IG115" s="39"/>
      <c r="IH115" s="39"/>
      <c r="II115" s="39"/>
      <c r="IJ115" s="39"/>
      <c r="IK115" s="39"/>
      <c r="IL115" s="39"/>
      <c r="IM115" s="39"/>
      <c r="IN115" s="39"/>
      <c r="IO115" s="39"/>
      <c r="IP115" s="39"/>
      <c r="IQ115" s="39"/>
      <c r="IR115" s="39"/>
      <c r="IS115" s="39"/>
      <c r="IT115" s="39"/>
      <c r="IU115" s="39"/>
      <c r="IV115" s="39"/>
      <c r="IW115" s="39"/>
      <c r="IX115" s="39"/>
      <c r="IY115" s="39"/>
      <c r="IZ115" s="39"/>
      <c r="JA115" s="39"/>
      <c r="JB115" s="39"/>
      <c r="JC115" s="39"/>
      <c r="JD115" s="39"/>
      <c r="JE115" s="39"/>
      <c r="JF115" s="39"/>
      <c r="JG115" s="39"/>
      <c r="JH115" s="39"/>
      <c r="JI115" s="39"/>
      <c r="JJ115" s="39"/>
      <c r="JK115" s="39"/>
      <c r="JL115" s="39"/>
      <c r="JM115" s="39"/>
      <c r="JN115" s="39"/>
      <c r="JO115" s="39"/>
      <c r="JP115" s="39"/>
      <c r="JQ115" s="39"/>
      <c r="JR115" s="39"/>
      <c r="JS115" s="39"/>
      <c r="JT115" s="39"/>
      <c r="JU115" s="39"/>
      <c r="JV115" s="39"/>
      <c r="JW115" s="39"/>
      <c r="JX115" s="39"/>
      <c r="JY115" s="39"/>
      <c r="JZ115" s="39"/>
      <c r="KA115" s="39"/>
      <c r="KB115" s="39"/>
      <c r="KC115" s="39"/>
      <c r="KD115" s="39"/>
      <c r="KE115" s="39"/>
      <c r="KF115" s="39"/>
      <c r="KG115" s="39"/>
      <c r="KH115" s="39"/>
      <c r="KI115" s="39"/>
      <c r="KJ115" s="39"/>
      <c r="KK115" s="39"/>
      <c r="KL115" s="39"/>
      <c r="KM115" s="39"/>
      <c r="KN115" s="39"/>
      <c r="KO115" s="39"/>
      <c r="KP115" s="39"/>
      <c r="KQ115" s="39"/>
      <c r="KR115" s="39"/>
      <c r="KS115" s="39"/>
      <c r="KT115" s="39"/>
      <c r="KU115" s="39"/>
      <c r="KV115" s="39"/>
      <c r="KW115" s="39"/>
      <c r="KX115" s="39"/>
      <c r="KY115" s="39"/>
      <c r="KZ115" s="39"/>
      <c r="LA115" s="39"/>
      <c r="LB115" s="39"/>
      <c r="LC115" s="39"/>
      <c r="LD115" s="39"/>
      <c r="LE115" s="39"/>
      <c r="LF115" s="39"/>
      <c r="LG115" s="39"/>
      <c r="LH115" s="39"/>
      <c r="LI115" s="39"/>
      <c r="LJ115" s="39"/>
      <c r="LK115" s="39"/>
      <c r="LL115" s="39"/>
      <c r="LM115" s="39"/>
      <c r="LN115" s="39"/>
      <c r="LO115" s="39"/>
      <c r="LP115" s="39"/>
      <c r="LQ115" s="39"/>
      <c r="LR115" s="39"/>
      <c r="LS115" s="39"/>
      <c r="LT115" s="39"/>
      <c r="LU115" s="39"/>
      <c r="LV115" s="39"/>
      <c r="LW115" s="39"/>
      <c r="LX115" s="39"/>
      <c r="LY115" s="39"/>
      <c r="LZ115" s="39"/>
      <c r="MA115" s="39"/>
      <c r="MB115" s="39"/>
      <c r="MC115" s="39"/>
      <c r="MD115" s="39"/>
      <c r="ME115" s="39"/>
      <c r="MF115" s="39"/>
      <c r="MG115" s="39"/>
      <c r="MH115" s="39"/>
      <c r="MI115" s="39"/>
      <c r="MJ115" s="39"/>
      <c r="MK115" s="39"/>
      <c r="ML115" s="39"/>
      <c r="MM115" s="39"/>
      <c r="MN115" s="39"/>
      <c r="MO115" s="39"/>
      <c r="MP115" s="39"/>
      <c r="MQ115" s="39"/>
      <c r="MR115" s="39"/>
      <c r="MS115" s="39"/>
      <c r="MT115" s="39"/>
      <c r="MU115" s="39"/>
      <c r="MV115" s="39"/>
      <c r="MW115" s="39"/>
      <c r="MX115" s="39"/>
      <c r="MY115" s="39"/>
      <c r="MZ115" s="39"/>
      <c r="NA115" s="39"/>
      <c r="NB115" s="39"/>
      <c r="NC115" s="39"/>
      <c r="ND115" s="39"/>
      <c r="NE115" s="39"/>
      <c r="NF115" s="39"/>
      <c r="NG115" s="39"/>
      <c r="NH115" s="39"/>
      <c r="NI115" s="39"/>
      <c r="NJ115" s="39"/>
      <c r="NK115" s="39"/>
      <c r="NL115" s="39"/>
      <c r="NM115" s="39"/>
      <c r="NN115" s="39"/>
      <c r="NO115" s="39"/>
      <c r="NP115" s="39"/>
      <c r="NQ115" s="39"/>
      <c r="NR115" s="39"/>
      <c r="NS115" s="39"/>
      <c r="NT115" s="39"/>
      <c r="NU115" s="39"/>
      <c r="NV115" s="39"/>
      <c r="NW115" s="39"/>
      <c r="NX115" s="39"/>
      <c r="NY115" s="39"/>
      <c r="NZ115" s="39"/>
      <c r="OA115" s="39"/>
      <c r="OB115" s="39"/>
      <c r="OC115" s="39"/>
      <c r="OD115" s="39"/>
      <c r="OE115" s="39"/>
      <c r="OF115" s="39"/>
      <c r="OG115" s="39"/>
      <c r="OH115" s="39"/>
      <c r="OI115" s="39"/>
      <c r="OJ115" s="39"/>
      <c r="OK115" s="39"/>
      <c r="OL115" s="39"/>
      <c r="OM115" s="39"/>
      <c r="ON115" s="39"/>
      <c r="OO115" s="39"/>
      <c r="OP115" s="39"/>
      <c r="OQ115" s="39"/>
      <c r="OR115" s="39"/>
      <c r="OS115" s="39"/>
      <c r="OT115" s="39"/>
      <c r="OU115" s="39"/>
      <c r="OV115" s="39"/>
      <c r="OW115" s="39"/>
      <c r="OX115" s="39"/>
      <c r="OY115" s="39"/>
      <c r="OZ115" s="39"/>
      <c r="PA115" s="39"/>
      <c r="PB115" s="39"/>
      <c r="PC115" s="39"/>
      <c r="PD115" s="39"/>
      <c r="PE115" s="39"/>
      <c r="PF115" s="39"/>
      <c r="PG115" s="39"/>
      <c r="PH115" s="39"/>
      <c r="PI115" s="39"/>
      <c r="PJ115" s="39"/>
      <c r="PK115" s="39"/>
      <c r="PL115" s="39"/>
      <c r="PM115" s="39"/>
      <c r="PN115" s="39"/>
      <c r="PO115" s="39"/>
      <c r="PP115" s="39"/>
      <c r="PQ115" s="39"/>
      <c r="PR115" s="39"/>
      <c r="PS115" s="39"/>
      <c r="PT115" s="39"/>
      <c r="PU115" s="39"/>
      <c r="PV115" s="39"/>
      <c r="PW115" s="39"/>
      <c r="PX115" s="39"/>
      <c r="PY115" s="39"/>
      <c r="PZ115" s="39"/>
      <c r="QA115" s="39"/>
      <c r="QB115" s="39"/>
      <c r="QC115" s="39"/>
      <c r="QD115" s="39"/>
      <c r="QE115" s="39"/>
      <c r="QF115" s="39"/>
      <c r="QG115" s="39"/>
      <c r="QH115" s="39"/>
      <c r="QI115" s="39"/>
      <c r="QJ115" s="39"/>
      <c r="QK115" s="39"/>
      <c r="QL115" s="39"/>
      <c r="QM115" s="39"/>
      <c r="QN115" s="39"/>
      <c r="QO115" s="39"/>
      <c r="QP115" s="39"/>
      <c r="QQ115" s="39"/>
      <c r="QR115" s="39"/>
      <c r="QS115" s="39"/>
      <c r="QT115" s="39"/>
      <c r="QU115" s="39"/>
      <c r="QV115" s="39"/>
      <c r="QW115" s="39"/>
      <c r="QX115" s="39"/>
      <c r="QY115" s="39"/>
      <c r="QZ115" s="39"/>
      <c r="RA115" s="39"/>
      <c r="RB115" s="39"/>
      <c r="RC115" s="39"/>
      <c r="RD115" s="39"/>
      <c r="RE115" s="39"/>
      <c r="RF115" s="39"/>
      <c r="RG115" s="39"/>
      <c r="RH115" s="39"/>
      <c r="RI115" s="39"/>
      <c r="RJ115" s="39"/>
      <c r="RK115" s="39"/>
      <c r="RL115" s="39"/>
      <c r="RM115" s="39"/>
      <c r="RN115" s="39"/>
      <c r="RO115" s="39"/>
      <c r="RP115" s="39"/>
      <c r="RQ115" s="39"/>
      <c r="RR115" s="39"/>
      <c r="RS115" s="39"/>
      <c r="RT115" s="39"/>
      <c r="RU115" s="39"/>
      <c r="RV115" s="39"/>
      <c r="RW115" s="39"/>
      <c r="RX115" s="39"/>
      <c r="RY115" s="39"/>
      <c r="RZ115" s="39"/>
      <c r="SA115" s="39"/>
      <c r="SB115" s="39"/>
      <c r="SC115" s="39"/>
      <c r="SD115" s="39"/>
      <c r="SE115" s="39"/>
      <c r="SF115" s="39"/>
      <c r="SG115" s="39"/>
      <c r="SH115" s="39"/>
      <c r="SI115" s="39"/>
      <c r="SJ115" s="39"/>
      <c r="SK115" s="39"/>
      <c r="SL115" s="39"/>
      <c r="SM115" s="39"/>
      <c r="SN115" s="39"/>
      <c r="SO115" s="39"/>
      <c r="SP115" s="39"/>
      <c r="SQ115" s="39"/>
      <c r="SR115" s="39"/>
      <c r="SS115" s="39"/>
      <c r="ST115" s="39"/>
      <c r="SU115" s="39"/>
      <c r="SV115" s="39"/>
      <c r="SW115" s="39"/>
      <c r="SX115" s="39"/>
      <c r="SY115" s="39"/>
      <c r="SZ115" s="39"/>
      <c r="TA115" s="39"/>
      <c r="TB115" s="39"/>
      <c r="TC115" s="39"/>
      <c r="TD115" s="39"/>
      <c r="TE115" s="39"/>
      <c r="TF115" s="39"/>
      <c r="TG115" s="39"/>
      <c r="TH115" s="39"/>
      <c r="TI115" s="39"/>
      <c r="TJ115" s="39"/>
      <c r="TK115" s="39"/>
      <c r="TL115" s="39"/>
      <c r="TM115" s="39"/>
      <c r="TN115" s="39"/>
      <c r="TO115" s="39"/>
      <c r="TP115" s="39"/>
      <c r="TQ115" s="39"/>
      <c r="TR115" s="39"/>
      <c r="TS115" s="39"/>
      <c r="TT115" s="39"/>
      <c r="TU115" s="39"/>
      <c r="TV115" s="39"/>
      <c r="TW115" s="39"/>
      <c r="TX115" s="39"/>
      <c r="TY115" s="39"/>
      <c r="TZ115" s="39"/>
      <c r="UA115" s="39"/>
      <c r="UB115" s="39"/>
      <c r="UC115" s="39"/>
      <c r="UD115" s="39"/>
      <c r="UE115" s="39"/>
      <c r="UF115" s="39"/>
      <c r="UG115" s="39"/>
      <c r="UH115" s="39"/>
    </row>
    <row r="116" spans="1:554" s="46" customFormat="1" x14ac:dyDescent="0.2">
      <c r="A116" s="112"/>
      <c r="B116" s="113"/>
      <c r="C116" s="108"/>
      <c r="D116" s="68" t="s">
        <v>5</v>
      </c>
      <c r="E116" s="59">
        <v>737</v>
      </c>
      <c r="F116" s="8" t="s">
        <v>142</v>
      </c>
      <c r="G116" s="5">
        <f t="shared" si="49"/>
        <v>2879579.17</v>
      </c>
      <c r="H116" s="5">
        <v>2879579.17</v>
      </c>
      <c r="I116" s="5">
        <v>0</v>
      </c>
      <c r="J116" s="5">
        <v>0</v>
      </c>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c r="GI116" s="39"/>
      <c r="GJ116" s="39"/>
      <c r="GK116" s="39"/>
      <c r="GL116" s="39"/>
      <c r="GM116" s="39"/>
      <c r="GN116" s="39"/>
      <c r="GO116" s="39"/>
      <c r="GP116" s="39"/>
      <c r="GQ116" s="39"/>
      <c r="GR116" s="39"/>
      <c r="GS116" s="39"/>
      <c r="GT116" s="39"/>
      <c r="GU116" s="39"/>
      <c r="GV116" s="39"/>
      <c r="GW116" s="39"/>
      <c r="GX116" s="39"/>
      <c r="GY116" s="39"/>
      <c r="GZ116" s="39"/>
      <c r="HA116" s="39"/>
      <c r="HB116" s="39"/>
      <c r="HC116" s="39"/>
      <c r="HD116" s="39"/>
      <c r="HE116" s="39"/>
      <c r="HF116" s="39"/>
      <c r="HG116" s="39"/>
      <c r="HH116" s="39"/>
      <c r="HI116" s="39"/>
      <c r="HJ116" s="39"/>
      <c r="HK116" s="39"/>
      <c r="HL116" s="39"/>
      <c r="HM116" s="39"/>
      <c r="HN116" s="39"/>
      <c r="HO116" s="39"/>
      <c r="HP116" s="39"/>
      <c r="HQ116" s="39"/>
      <c r="HR116" s="39"/>
      <c r="HS116" s="39"/>
      <c r="HT116" s="39"/>
      <c r="HU116" s="39"/>
      <c r="HV116" s="39"/>
      <c r="HW116" s="39"/>
      <c r="HX116" s="39"/>
      <c r="HY116" s="39"/>
      <c r="HZ116" s="39"/>
      <c r="IA116" s="39"/>
      <c r="IB116" s="39"/>
      <c r="IC116" s="39"/>
      <c r="ID116" s="39"/>
      <c r="IE116" s="39"/>
      <c r="IF116" s="39"/>
      <c r="IG116" s="39"/>
      <c r="IH116" s="39"/>
      <c r="II116" s="39"/>
      <c r="IJ116" s="39"/>
      <c r="IK116" s="39"/>
      <c r="IL116" s="39"/>
      <c r="IM116" s="39"/>
      <c r="IN116" s="39"/>
      <c r="IO116" s="39"/>
      <c r="IP116" s="39"/>
      <c r="IQ116" s="39"/>
      <c r="IR116" s="39"/>
      <c r="IS116" s="39"/>
      <c r="IT116" s="39"/>
      <c r="IU116" s="39"/>
      <c r="IV116" s="39"/>
      <c r="IW116" s="39"/>
      <c r="IX116" s="39"/>
      <c r="IY116" s="39"/>
      <c r="IZ116" s="39"/>
      <c r="JA116" s="39"/>
      <c r="JB116" s="39"/>
      <c r="JC116" s="39"/>
      <c r="JD116" s="39"/>
      <c r="JE116" s="39"/>
      <c r="JF116" s="39"/>
      <c r="JG116" s="39"/>
      <c r="JH116" s="39"/>
      <c r="JI116" s="39"/>
      <c r="JJ116" s="39"/>
      <c r="JK116" s="39"/>
      <c r="JL116" s="39"/>
      <c r="JM116" s="39"/>
      <c r="JN116" s="39"/>
      <c r="JO116" s="39"/>
      <c r="JP116" s="39"/>
      <c r="JQ116" s="39"/>
      <c r="JR116" s="39"/>
      <c r="JS116" s="39"/>
      <c r="JT116" s="39"/>
      <c r="JU116" s="39"/>
      <c r="JV116" s="39"/>
      <c r="JW116" s="39"/>
      <c r="JX116" s="39"/>
      <c r="JY116" s="39"/>
      <c r="JZ116" s="39"/>
      <c r="KA116" s="39"/>
      <c r="KB116" s="39"/>
      <c r="KC116" s="39"/>
      <c r="KD116" s="39"/>
      <c r="KE116" s="39"/>
      <c r="KF116" s="39"/>
      <c r="KG116" s="39"/>
      <c r="KH116" s="39"/>
      <c r="KI116" s="39"/>
      <c r="KJ116" s="39"/>
      <c r="KK116" s="39"/>
      <c r="KL116" s="39"/>
      <c r="KM116" s="39"/>
      <c r="KN116" s="39"/>
      <c r="KO116" s="39"/>
      <c r="KP116" s="39"/>
      <c r="KQ116" s="39"/>
      <c r="KR116" s="39"/>
      <c r="KS116" s="39"/>
      <c r="KT116" s="39"/>
      <c r="KU116" s="39"/>
      <c r="KV116" s="39"/>
      <c r="KW116" s="39"/>
      <c r="KX116" s="39"/>
      <c r="KY116" s="39"/>
      <c r="KZ116" s="39"/>
      <c r="LA116" s="39"/>
      <c r="LB116" s="39"/>
      <c r="LC116" s="39"/>
      <c r="LD116" s="39"/>
      <c r="LE116" s="39"/>
      <c r="LF116" s="39"/>
      <c r="LG116" s="39"/>
      <c r="LH116" s="39"/>
      <c r="LI116" s="39"/>
      <c r="LJ116" s="39"/>
      <c r="LK116" s="39"/>
      <c r="LL116" s="39"/>
      <c r="LM116" s="39"/>
      <c r="LN116" s="39"/>
      <c r="LO116" s="39"/>
      <c r="LP116" s="39"/>
      <c r="LQ116" s="39"/>
      <c r="LR116" s="39"/>
      <c r="LS116" s="39"/>
      <c r="LT116" s="39"/>
      <c r="LU116" s="39"/>
      <c r="LV116" s="39"/>
      <c r="LW116" s="39"/>
      <c r="LX116" s="39"/>
      <c r="LY116" s="39"/>
      <c r="LZ116" s="39"/>
      <c r="MA116" s="39"/>
      <c r="MB116" s="39"/>
      <c r="MC116" s="39"/>
      <c r="MD116" s="39"/>
      <c r="ME116" s="39"/>
      <c r="MF116" s="39"/>
      <c r="MG116" s="39"/>
      <c r="MH116" s="39"/>
      <c r="MI116" s="39"/>
      <c r="MJ116" s="39"/>
      <c r="MK116" s="39"/>
      <c r="ML116" s="39"/>
      <c r="MM116" s="39"/>
      <c r="MN116" s="39"/>
      <c r="MO116" s="39"/>
      <c r="MP116" s="39"/>
      <c r="MQ116" s="39"/>
      <c r="MR116" s="39"/>
      <c r="MS116" s="39"/>
      <c r="MT116" s="39"/>
      <c r="MU116" s="39"/>
      <c r="MV116" s="39"/>
      <c r="MW116" s="39"/>
      <c r="MX116" s="39"/>
      <c r="MY116" s="39"/>
      <c r="MZ116" s="39"/>
      <c r="NA116" s="39"/>
      <c r="NB116" s="39"/>
      <c r="NC116" s="39"/>
      <c r="ND116" s="39"/>
      <c r="NE116" s="39"/>
      <c r="NF116" s="39"/>
      <c r="NG116" s="39"/>
      <c r="NH116" s="39"/>
      <c r="NI116" s="39"/>
      <c r="NJ116" s="39"/>
      <c r="NK116" s="39"/>
      <c r="NL116" s="39"/>
      <c r="NM116" s="39"/>
      <c r="NN116" s="39"/>
      <c r="NO116" s="39"/>
      <c r="NP116" s="39"/>
      <c r="NQ116" s="39"/>
      <c r="NR116" s="39"/>
      <c r="NS116" s="39"/>
      <c r="NT116" s="39"/>
      <c r="NU116" s="39"/>
      <c r="NV116" s="39"/>
      <c r="NW116" s="39"/>
      <c r="NX116" s="39"/>
      <c r="NY116" s="39"/>
      <c r="NZ116" s="39"/>
      <c r="OA116" s="39"/>
      <c r="OB116" s="39"/>
      <c r="OC116" s="39"/>
      <c r="OD116" s="39"/>
      <c r="OE116" s="39"/>
      <c r="OF116" s="39"/>
      <c r="OG116" s="39"/>
      <c r="OH116" s="39"/>
      <c r="OI116" s="39"/>
      <c r="OJ116" s="39"/>
      <c r="OK116" s="39"/>
      <c r="OL116" s="39"/>
      <c r="OM116" s="39"/>
      <c r="ON116" s="39"/>
      <c r="OO116" s="39"/>
      <c r="OP116" s="39"/>
      <c r="OQ116" s="39"/>
      <c r="OR116" s="39"/>
      <c r="OS116" s="39"/>
      <c r="OT116" s="39"/>
      <c r="OU116" s="39"/>
      <c r="OV116" s="39"/>
      <c r="OW116" s="39"/>
      <c r="OX116" s="39"/>
      <c r="OY116" s="39"/>
      <c r="OZ116" s="39"/>
      <c r="PA116" s="39"/>
      <c r="PB116" s="39"/>
      <c r="PC116" s="39"/>
      <c r="PD116" s="39"/>
      <c r="PE116" s="39"/>
      <c r="PF116" s="39"/>
      <c r="PG116" s="39"/>
      <c r="PH116" s="39"/>
      <c r="PI116" s="39"/>
      <c r="PJ116" s="39"/>
      <c r="PK116" s="39"/>
      <c r="PL116" s="39"/>
      <c r="PM116" s="39"/>
      <c r="PN116" s="39"/>
      <c r="PO116" s="39"/>
      <c r="PP116" s="39"/>
      <c r="PQ116" s="39"/>
      <c r="PR116" s="39"/>
      <c r="PS116" s="39"/>
      <c r="PT116" s="39"/>
      <c r="PU116" s="39"/>
      <c r="PV116" s="39"/>
      <c r="PW116" s="39"/>
      <c r="PX116" s="39"/>
      <c r="PY116" s="39"/>
      <c r="PZ116" s="39"/>
      <c r="QA116" s="39"/>
      <c r="QB116" s="39"/>
      <c r="QC116" s="39"/>
      <c r="QD116" s="39"/>
      <c r="QE116" s="39"/>
      <c r="QF116" s="39"/>
      <c r="QG116" s="39"/>
      <c r="QH116" s="39"/>
      <c r="QI116" s="39"/>
      <c r="QJ116" s="39"/>
      <c r="QK116" s="39"/>
      <c r="QL116" s="39"/>
      <c r="QM116" s="39"/>
      <c r="QN116" s="39"/>
      <c r="QO116" s="39"/>
      <c r="QP116" s="39"/>
      <c r="QQ116" s="39"/>
      <c r="QR116" s="39"/>
      <c r="QS116" s="39"/>
      <c r="QT116" s="39"/>
      <c r="QU116" s="39"/>
      <c r="QV116" s="39"/>
      <c r="QW116" s="39"/>
      <c r="QX116" s="39"/>
      <c r="QY116" s="39"/>
      <c r="QZ116" s="39"/>
      <c r="RA116" s="39"/>
      <c r="RB116" s="39"/>
      <c r="RC116" s="39"/>
      <c r="RD116" s="39"/>
      <c r="RE116" s="39"/>
      <c r="RF116" s="39"/>
      <c r="RG116" s="39"/>
      <c r="RH116" s="39"/>
      <c r="RI116" s="39"/>
      <c r="RJ116" s="39"/>
      <c r="RK116" s="39"/>
      <c r="RL116" s="39"/>
      <c r="RM116" s="39"/>
      <c r="RN116" s="39"/>
      <c r="RO116" s="39"/>
      <c r="RP116" s="39"/>
      <c r="RQ116" s="39"/>
      <c r="RR116" s="39"/>
      <c r="RS116" s="39"/>
      <c r="RT116" s="39"/>
      <c r="RU116" s="39"/>
      <c r="RV116" s="39"/>
      <c r="RW116" s="39"/>
      <c r="RX116" s="39"/>
      <c r="RY116" s="39"/>
      <c r="RZ116" s="39"/>
      <c r="SA116" s="39"/>
      <c r="SB116" s="39"/>
      <c r="SC116" s="39"/>
      <c r="SD116" s="39"/>
      <c r="SE116" s="39"/>
      <c r="SF116" s="39"/>
      <c r="SG116" s="39"/>
      <c r="SH116" s="39"/>
      <c r="SI116" s="39"/>
      <c r="SJ116" s="39"/>
      <c r="SK116" s="39"/>
      <c r="SL116" s="39"/>
      <c r="SM116" s="39"/>
      <c r="SN116" s="39"/>
      <c r="SO116" s="39"/>
      <c r="SP116" s="39"/>
      <c r="SQ116" s="39"/>
      <c r="SR116" s="39"/>
      <c r="SS116" s="39"/>
      <c r="ST116" s="39"/>
      <c r="SU116" s="39"/>
      <c r="SV116" s="39"/>
      <c r="SW116" s="39"/>
      <c r="SX116" s="39"/>
      <c r="SY116" s="39"/>
      <c r="SZ116" s="39"/>
      <c r="TA116" s="39"/>
      <c r="TB116" s="39"/>
      <c r="TC116" s="39"/>
      <c r="TD116" s="39"/>
      <c r="TE116" s="39"/>
      <c r="TF116" s="39"/>
      <c r="TG116" s="39"/>
      <c r="TH116" s="39"/>
      <c r="TI116" s="39"/>
      <c r="TJ116" s="39"/>
      <c r="TK116" s="39"/>
      <c r="TL116" s="39"/>
      <c r="TM116" s="39"/>
      <c r="TN116" s="39"/>
      <c r="TO116" s="39"/>
      <c r="TP116" s="39"/>
      <c r="TQ116" s="39"/>
      <c r="TR116" s="39"/>
      <c r="TS116" s="39"/>
      <c r="TT116" s="39"/>
      <c r="TU116" s="39"/>
      <c r="TV116" s="39"/>
      <c r="TW116" s="39"/>
      <c r="TX116" s="39"/>
      <c r="TY116" s="39"/>
      <c r="TZ116" s="39"/>
      <c r="UA116" s="39"/>
      <c r="UB116" s="39"/>
      <c r="UC116" s="39"/>
      <c r="UD116" s="39"/>
      <c r="UE116" s="39"/>
      <c r="UF116" s="39"/>
      <c r="UG116" s="39"/>
      <c r="UH116" s="39"/>
    </row>
    <row r="117" spans="1:554" s="46" customFormat="1" ht="33.75" x14ac:dyDescent="0.2">
      <c r="A117" s="112"/>
      <c r="B117" s="113"/>
      <c r="C117" s="108"/>
      <c r="D117" s="68" t="s">
        <v>91</v>
      </c>
      <c r="E117" s="59">
        <v>737</v>
      </c>
      <c r="F117" s="8" t="s">
        <v>142</v>
      </c>
      <c r="G117" s="5">
        <f t="shared" si="49"/>
        <v>1787325</v>
      </c>
      <c r="H117" s="5">
        <v>1787325</v>
      </c>
      <c r="I117" s="5">
        <v>0</v>
      </c>
      <c r="J117" s="5">
        <v>0</v>
      </c>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c r="DD117" s="39"/>
      <c r="DE117" s="39"/>
      <c r="DF117" s="39"/>
      <c r="DG117" s="39"/>
      <c r="DH117" s="39"/>
      <c r="DI117" s="39"/>
      <c r="DJ117" s="39"/>
      <c r="DK117" s="39"/>
      <c r="DL117" s="39"/>
      <c r="DM117" s="39"/>
      <c r="DN117" s="39"/>
      <c r="DO117" s="39"/>
      <c r="DP117" s="39"/>
      <c r="DQ117" s="39"/>
      <c r="DR117" s="39"/>
      <c r="DS117" s="39"/>
      <c r="DT117" s="39"/>
      <c r="DU117" s="39"/>
      <c r="DV117" s="39"/>
      <c r="DW117" s="39"/>
      <c r="DX117" s="39"/>
      <c r="DY117" s="39"/>
      <c r="DZ117" s="39"/>
      <c r="EA117" s="39"/>
      <c r="EB117" s="39"/>
      <c r="EC117" s="39"/>
      <c r="ED117" s="39"/>
      <c r="EE117" s="39"/>
      <c r="EF117" s="39"/>
      <c r="EG117" s="39"/>
      <c r="EH117" s="39"/>
      <c r="EI117" s="39"/>
      <c r="EJ117" s="39"/>
      <c r="EK117" s="39"/>
      <c r="EL117" s="39"/>
      <c r="EM117" s="39"/>
      <c r="EN117" s="39"/>
      <c r="EO117" s="39"/>
      <c r="EP117" s="39"/>
      <c r="EQ117" s="39"/>
      <c r="ER117" s="39"/>
      <c r="ES117" s="39"/>
      <c r="ET117" s="39"/>
      <c r="EU117" s="39"/>
      <c r="EV117" s="39"/>
      <c r="EW117" s="39"/>
      <c r="EX117" s="39"/>
      <c r="EY117" s="39"/>
      <c r="EZ117" s="39"/>
      <c r="FA117" s="39"/>
      <c r="FB117" s="39"/>
      <c r="FC117" s="39"/>
      <c r="FD117" s="39"/>
      <c r="FE117" s="39"/>
      <c r="FF117" s="39"/>
      <c r="FG117" s="39"/>
      <c r="FH117" s="39"/>
      <c r="FI117" s="39"/>
      <c r="FJ117" s="39"/>
      <c r="FK117" s="39"/>
      <c r="FL117" s="39"/>
      <c r="FM117" s="39"/>
      <c r="FN117" s="39"/>
      <c r="FO117" s="39"/>
      <c r="FP117" s="39"/>
      <c r="FQ117" s="39"/>
      <c r="FR117" s="39"/>
      <c r="FS117" s="39"/>
      <c r="FT117" s="39"/>
      <c r="FU117" s="39"/>
      <c r="FV117" s="39"/>
      <c r="FW117" s="39"/>
      <c r="FX117" s="39"/>
      <c r="FY117" s="39"/>
      <c r="FZ117" s="39"/>
      <c r="GA117" s="39"/>
      <c r="GB117" s="39"/>
      <c r="GC117" s="39"/>
      <c r="GD117" s="39"/>
      <c r="GE117" s="39"/>
      <c r="GF117" s="39"/>
      <c r="GG117" s="39"/>
      <c r="GH117" s="39"/>
      <c r="GI117" s="39"/>
      <c r="GJ117" s="39"/>
      <c r="GK117" s="39"/>
      <c r="GL117" s="39"/>
      <c r="GM117" s="39"/>
      <c r="GN117" s="39"/>
      <c r="GO117" s="39"/>
      <c r="GP117" s="39"/>
      <c r="GQ117" s="39"/>
      <c r="GR117" s="39"/>
      <c r="GS117" s="39"/>
      <c r="GT117" s="39"/>
      <c r="GU117" s="39"/>
      <c r="GV117" s="39"/>
      <c r="GW117" s="39"/>
      <c r="GX117" s="39"/>
      <c r="GY117" s="39"/>
      <c r="GZ117" s="39"/>
      <c r="HA117" s="39"/>
      <c r="HB117" s="39"/>
      <c r="HC117" s="39"/>
      <c r="HD117" s="39"/>
      <c r="HE117" s="39"/>
      <c r="HF117" s="39"/>
      <c r="HG117" s="39"/>
      <c r="HH117" s="39"/>
      <c r="HI117" s="39"/>
      <c r="HJ117" s="39"/>
      <c r="HK117" s="39"/>
      <c r="HL117" s="39"/>
      <c r="HM117" s="39"/>
      <c r="HN117" s="39"/>
      <c r="HO117" s="39"/>
      <c r="HP117" s="39"/>
      <c r="HQ117" s="39"/>
      <c r="HR117" s="39"/>
      <c r="HS117" s="39"/>
      <c r="HT117" s="39"/>
      <c r="HU117" s="39"/>
      <c r="HV117" s="39"/>
      <c r="HW117" s="39"/>
      <c r="HX117" s="39"/>
      <c r="HY117" s="39"/>
      <c r="HZ117" s="39"/>
      <c r="IA117" s="39"/>
      <c r="IB117" s="39"/>
      <c r="IC117" s="39"/>
      <c r="ID117" s="39"/>
      <c r="IE117" s="39"/>
      <c r="IF117" s="39"/>
      <c r="IG117" s="39"/>
      <c r="IH117" s="39"/>
      <c r="II117" s="39"/>
      <c r="IJ117" s="39"/>
      <c r="IK117" s="39"/>
      <c r="IL117" s="39"/>
      <c r="IM117" s="39"/>
      <c r="IN117" s="39"/>
      <c r="IO117" s="39"/>
      <c r="IP117" s="39"/>
      <c r="IQ117" s="39"/>
      <c r="IR117" s="39"/>
      <c r="IS117" s="39"/>
      <c r="IT117" s="39"/>
      <c r="IU117" s="39"/>
      <c r="IV117" s="39"/>
      <c r="IW117" s="39"/>
      <c r="IX117" s="39"/>
      <c r="IY117" s="39"/>
      <c r="IZ117" s="39"/>
      <c r="JA117" s="39"/>
      <c r="JB117" s="39"/>
      <c r="JC117" s="39"/>
      <c r="JD117" s="39"/>
      <c r="JE117" s="39"/>
      <c r="JF117" s="39"/>
      <c r="JG117" s="39"/>
      <c r="JH117" s="39"/>
      <c r="JI117" s="39"/>
      <c r="JJ117" s="39"/>
      <c r="JK117" s="39"/>
      <c r="JL117" s="39"/>
      <c r="JM117" s="39"/>
      <c r="JN117" s="39"/>
      <c r="JO117" s="39"/>
      <c r="JP117" s="39"/>
      <c r="JQ117" s="39"/>
      <c r="JR117" s="39"/>
      <c r="JS117" s="39"/>
      <c r="JT117" s="39"/>
      <c r="JU117" s="39"/>
      <c r="JV117" s="39"/>
      <c r="JW117" s="39"/>
      <c r="JX117" s="39"/>
      <c r="JY117" s="39"/>
      <c r="JZ117" s="39"/>
      <c r="KA117" s="39"/>
      <c r="KB117" s="39"/>
      <c r="KC117" s="39"/>
      <c r="KD117" s="39"/>
      <c r="KE117" s="39"/>
      <c r="KF117" s="39"/>
      <c r="KG117" s="39"/>
      <c r="KH117" s="39"/>
      <c r="KI117" s="39"/>
      <c r="KJ117" s="39"/>
      <c r="KK117" s="39"/>
      <c r="KL117" s="39"/>
      <c r="KM117" s="39"/>
      <c r="KN117" s="39"/>
      <c r="KO117" s="39"/>
      <c r="KP117" s="39"/>
      <c r="KQ117" s="39"/>
      <c r="KR117" s="39"/>
      <c r="KS117" s="39"/>
      <c r="KT117" s="39"/>
      <c r="KU117" s="39"/>
      <c r="KV117" s="39"/>
      <c r="KW117" s="39"/>
      <c r="KX117" s="39"/>
      <c r="KY117" s="39"/>
      <c r="KZ117" s="39"/>
      <c r="LA117" s="39"/>
      <c r="LB117" s="39"/>
      <c r="LC117" s="39"/>
      <c r="LD117" s="39"/>
      <c r="LE117" s="39"/>
      <c r="LF117" s="39"/>
      <c r="LG117" s="39"/>
      <c r="LH117" s="39"/>
      <c r="LI117" s="39"/>
      <c r="LJ117" s="39"/>
      <c r="LK117" s="39"/>
      <c r="LL117" s="39"/>
      <c r="LM117" s="39"/>
      <c r="LN117" s="39"/>
      <c r="LO117" s="39"/>
      <c r="LP117" s="39"/>
      <c r="LQ117" s="39"/>
      <c r="LR117" s="39"/>
      <c r="LS117" s="39"/>
      <c r="LT117" s="39"/>
      <c r="LU117" s="39"/>
      <c r="LV117" s="39"/>
      <c r="LW117" s="39"/>
      <c r="LX117" s="39"/>
      <c r="LY117" s="39"/>
      <c r="LZ117" s="39"/>
      <c r="MA117" s="39"/>
      <c r="MB117" s="39"/>
      <c r="MC117" s="39"/>
      <c r="MD117" s="39"/>
      <c r="ME117" s="39"/>
      <c r="MF117" s="39"/>
      <c r="MG117" s="39"/>
      <c r="MH117" s="39"/>
      <c r="MI117" s="39"/>
      <c r="MJ117" s="39"/>
      <c r="MK117" s="39"/>
      <c r="ML117" s="39"/>
      <c r="MM117" s="39"/>
      <c r="MN117" s="39"/>
      <c r="MO117" s="39"/>
      <c r="MP117" s="39"/>
      <c r="MQ117" s="39"/>
      <c r="MR117" s="39"/>
      <c r="MS117" s="39"/>
      <c r="MT117" s="39"/>
      <c r="MU117" s="39"/>
      <c r="MV117" s="39"/>
      <c r="MW117" s="39"/>
      <c r="MX117" s="39"/>
      <c r="MY117" s="39"/>
      <c r="MZ117" s="39"/>
      <c r="NA117" s="39"/>
      <c r="NB117" s="39"/>
      <c r="NC117" s="39"/>
      <c r="ND117" s="39"/>
      <c r="NE117" s="39"/>
      <c r="NF117" s="39"/>
      <c r="NG117" s="39"/>
      <c r="NH117" s="39"/>
      <c r="NI117" s="39"/>
      <c r="NJ117" s="39"/>
      <c r="NK117" s="39"/>
      <c r="NL117" s="39"/>
      <c r="NM117" s="39"/>
      <c r="NN117" s="39"/>
      <c r="NO117" s="39"/>
      <c r="NP117" s="39"/>
      <c r="NQ117" s="39"/>
      <c r="NR117" s="39"/>
      <c r="NS117" s="39"/>
      <c r="NT117" s="39"/>
      <c r="NU117" s="39"/>
      <c r="NV117" s="39"/>
      <c r="NW117" s="39"/>
      <c r="NX117" s="39"/>
      <c r="NY117" s="39"/>
      <c r="NZ117" s="39"/>
      <c r="OA117" s="39"/>
      <c r="OB117" s="39"/>
      <c r="OC117" s="39"/>
      <c r="OD117" s="39"/>
      <c r="OE117" s="39"/>
      <c r="OF117" s="39"/>
      <c r="OG117" s="39"/>
      <c r="OH117" s="39"/>
      <c r="OI117" s="39"/>
      <c r="OJ117" s="39"/>
      <c r="OK117" s="39"/>
      <c r="OL117" s="39"/>
      <c r="OM117" s="39"/>
      <c r="ON117" s="39"/>
      <c r="OO117" s="39"/>
      <c r="OP117" s="39"/>
      <c r="OQ117" s="39"/>
      <c r="OR117" s="39"/>
      <c r="OS117" s="39"/>
      <c r="OT117" s="39"/>
      <c r="OU117" s="39"/>
      <c r="OV117" s="39"/>
      <c r="OW117" s="39"/>
      <c r="OX117" s="39"/>
      <c r="OY117" s="39"/>
      <c r="OZ117" s="39"/>
      <c r="PA117" s="39"/>
      <c r="PB117" s="39"/>
      <c r="PC117" s="39"/>
      <c r="PD117" s="39"/>
      <c r="PE117" s="39"/>
      <c r="PF117" s="39"/>
      <c r="PG117" s="39"/>
      <c r="PH117" s="39"/>
      <c r="PI117" s="39"/>
      <c r="PJ117" s="39"/>
      <c r="PK117" s="39"/>
      <c r="PL117" s="39"/>
      <c r="PM117" s="39"/>
      <c r="PN117" s="39"/>
      <c r="PO117" s="39"/>
      <c r="PP117" s="39"/>
      <c r="PQ117" s="39"/>
      <c r="PR117" s="39"/>
      <c r="PS117" s="39"/>
      <c r="PT117" s="39"/>
      <c r="PU117" s="39"/>
      <c r="PV117" s="39"/>
      <c r="PW117" s="39"/>
      <c r="PX117" s="39"/>
      <c r="PY117" s="39"/>
      <c r="PZ117" s="39"/>
      <c r="QA117" s="39"/>
      <c r="QB117" s="39"/>
      <c r="QC117" s="39"/>
      <c r="QD117" s="39"/>
      <c r="QE117" s="39"/>
      <c r="QF117" s="39"/>
      <c r="QG117" s="39"/>
      <c r="QH117" s="39"/>
      <c r="QI117" s="39"/>
      <c r="QJ117" s="39"/>
      <c r="QK117" s="39"/>
      <c r="QL117" s="39"/>
      <c r="QM117" s="39"/>
      <c r="QN117" s="39"/>
      <c r="QO117" s="39"/>
      <c r="QP117" s="39"/>
      <c r="QQ117" s="39"/>
      <c r="QR117" s="39"/>
      <c r="QS117" s="39"/>
      <c r="QT117" s="39"/>
      <c r="QU117" s="39"/>
      <c r="QV117" s="39"/>
      <c r="QW117" s="39"/>
      <c r="QX117" s="39"/>
      <c r="QY117" s="39"/>
      <c r="QZ117" s="39"/>
      <c r="RA117" s="39"/>
      <c r="RB117" s="39"/>
      <c r="RC117" s="39"/>
      <c r="RD117" s="39"/>
      <c r="RE117" s="39"/>
      <c r="RF117" s="39"/>
      <c r="RG117" s="39"/>
      <c r="RH117" s="39"/>
      <c r="RI117" s="39"/>
      <c r="RJ117" s="39"/>
      <c r="RK117" s="39"/>
      <c r="RL117" s="39"/>
      <c r="RM117" s="39"/>
      <c r="RN117" s="39"/>
      <c r="RO117" s="39"/>
      <c r="RP117" s="39"/>
      <c r="RQ117" s="39"/>
      <c r="RR117" s="39"/>
      <c r="RS117" s="39"/>
      <c r="RT117" s="39"/>
      <c r="RU117" s="39"/>
      <c r="RV117" s="39"/>
      <c r="RW117" s="39"/>
      <c r="RX117" s="39"/>
      <c r="RY117" s="39"/>
      <c r="RZ117" s="39"/>
      <c r="SA117" s="39"/>
      <c r="SB117" s="39"/>
      <c r="SC117" s="39"/>
      <c r="SD117" s="39"/>
      <c r="SE117" s="39"/>
      <c r="SF117" s="39"/>
      <c r="SG117" s="39"/>
      <c r="SH117" s="39"/>
      <c r="SI117" s="39"/>
      <c r="SJ117" s="39"/>
      <c r="SK117" s="39"/>
      <c r="SL117" s="39"/>
      <c r="SM117" s="39"/>
      <c r="SN117" s="39"/>
      <c r="SO117" s="39"/>
      <c r="SP117" s="39"/>
      <c r="SQ117" s="39"/>
      <c r="SR117" s="39"/>
      <c r="SS117" s="39"/>
      <c r="ST117" s="39"/>
      <c r="SU117" s="39"/>
      <c r="SV117" s="39"/>
      <c r="SW117" s="39"/>
      <c r="SX117" s="39"/>
      <c r="SY117" s="39"/>
      <c r="SZ117" s="39"/>
      <c r="TA117" s="39"/>
      <c r="TB117" s="39"/>
      <c r="TC117" s="39"/>
      <c r="TD117" s="39"/>
      <c r="TE117" s="39"/>
      <c r="TF117" s="39"/>
      <c r="TG117" s="39"/>
      <c r="TH117" s="39"/>
      <c r="TI117" s="39"/>
      <c r="TJ117" s="39"/>
      <c r="TK117" s="39"/>
      <c r="TL117" s="39"/>
      <c r="TM117" s="39"/>
      <c r="TN117" s="39"/>
      <c r="TO117" s="39"/>
      <c r="TP117" s="39"/>
      <c r="TQ117" s="39"/>
      <c r="TR117" s="39"/>
      <c r="TS117" s="39"/>
      <c r="TT117" s="39"/>
      <c r="TU117" s="39"/>
      <c r="TV117" s="39"/>
      <c r="TW117" s="39"/>
      <c r="TX117" s="39"/>
      <c r="TY117" s="39"/>
      <c r="TZ117" s="39"/>
      <c r="UA117" s="39"/>
      <c r="UB117" s="39"/>
      <c r="UC117" s="39"/>
      <c r="UD117" s="39"/>
      <c r="UE117" s="39"/>
      <c r="UF117" s="39"/>
      <c r="UG117" s="39"/>
      <c r="UH117" s="39"/>
    </row>
    <row r="118" spans="1:554" s="46" customFormat="1" ht="12.75" customHeight="1" x14ac:dyDescent="0.2">
      <c r="A118" s="112">
        <v>41</v>
      </c>
      <c r="B118" s="109" t="s">
        <v>141</v>
      </c>
      <c r="C118" s="108" t="s">
        <v>95</v>
      </c>
      <c r="D118" s="68" t="s">
        <v>1</v>
      </c>
      <c r="E118" s="59">
        <v>737</v>
      </c>
      <c r="F118" s="8" t="s">
        <v>22</v>
      </c>
      <c r="G118" s="5">
        <f t="shared" si="49"/>
        <v>14342931.540000001</v>
      </c>
      <c r="H118" s="5">
        <f t="shared" ref="H118:J118" si="51">SUM(H119:H121)</f>
        <v>14342931.540000001</v>
      </c>
      <c r="I118" s="5">
        <f t="shared" si="51"/>
        <v>0</v>
      </c>
      <c r="J118" s="5">
        <f t="shared" si="51"/>
        <v>0</v>
      </c>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c r="EU118" s="39"/>
      <c r="EV118" s="39"/>
      <c r="EW118" s="39"/>
      <c r="EX118" s="39"/>
      <c r="EY118" s="39"/>
      <c r="EZ118" s="39"/>
      <c r="FA118" s="39"/>
      <c r="FB118" s="39"/>
      <c r="FC118" s="39"/>
      <c r="FD118" s="39"/>
      <c r="FE118" s="39"/>
      <c r="FF118" s="39"/>
      <c r="FG118" s="39"/>
      <c r="FH118" s="39"/>
      <c r="FI118" s="39"/>
      <c r="FJ118" s="39"/>
      <c r="FK118" s="39"/>
      <c r="FL118" s="39"/>
      <c r="FM118" s="39"/>
      <c r="FN118" s="39"/>
      <c r="FO118" s="39"/>
      <c r="FP118" s="39"/>
      <c r="FQ118" s="39"/>
      <c r="FR118" s="39"/>
      <c r="FS118" s="39"/>
      <c r="FT118" s="39"/>
      <c r="FU118" s="39"/>
      <c r="FV118" s="39"/>
      <c r="FW118" s="39"/>
      <c r="FX118" s="39"/>
      <c r="FY118" s="39"/>
      <c r="FZ118" s="39"/>
      <c r="GA118" s="39"/>
      <c r="GB118" s="39"/>
      <c r="GC118" s="39"/>
      <c r="GD118" s="39"/>
      <c r="GE118" s="39"/>
      <c r="GF118" s="39"/>
      <c r="GG118" s="39"/>
      <c r="GH118" s="39"/>
      <c r="GI118" s="39"/>
      <c r="GJ118" s="39"/>
      <c r="GK118" s="39"/>
      <c r="GL118" s="39"/>
      <c r="GM118" s="39"/>
      <c r="GN118" s="39"/>
      <c r="GO118" s="39"/>
      <c r="GP118" s="39"/>
      <c r="GQ118" s="39"/>
      <c r="GR118" s="39"/>
      <c r="GS118" s="39"/>
      <c r="GT118" s="39"/>
      <c r="GU118" s="39"/>
      <c r="GV118" s="39"/>
      <c r="GW118" s="39"/>
      <c r="GX118" s="39"/>
      <c r="GY118" s="39"/>
      <c r="GZ118" s="39"/>
      <c r="HA118" s="39"/>
      <c r="HB118" s="39"/>
      <c r="HC118" s="39"/>
      <c r="HD118" s="39"/>
      <c r="HE118" s="39"/>
      <c r="HF118" s="39"/>
      <c r="HG118" s="39"/>
      <c r="HH118" s="39"/>
      <c r="HI118" s="39"/>
      <c r="HJ118" s="39"/>
      <c r="HK118" s="39"/>
      <c r="HL118" s="39"/>
      <c r="HM118" s="39"/>
      <c r="HN118" s="39"/>
      <c r="HO118" s="39"/>
      <c r="HP118" s="39"/>
      <c r="HQ118" s="39"/>
      <c r="HR118" s="39"/>
      <c r="HS118" s="39"/>
      <c r="HT118" s="39"/>
      <c r="HU118" s="39"/>
      <c r="HV118" s="39"/>
      <c r="HW118" s="39"/>
      <c r="HX118" s="39"/>
      <c r="HY118" s="39"/>
      <c r="HZ118" s="39"/>
      <c r="IA118" s="39"/>
      <c r="IB118" s="39"/>
      <c r="IC118" s="39"/>
      <c r="ID118" s="39"/>
      <c r="IE118" s="39"/>
      <c r="IF118" s="39"/>
      <c r="IG118" s="39"/>
      <c r="IH118" s="39"/>
      <c r="II118" s="39"/>
      <c r="IJ118" s="39"/>
      <c r="IK118" s="39"/>
      <c r="IL118" s="39"/>
      <c r="IM118" s="39"/>
      <c r="IN118" s="39"/>
      <c r="IO118" s="39"/>
      <c r="IP118" s="39"/>
      <c r="IQ118" s="39"/>
      <c r="IR118" s="39"/>
      <c r="IS118" s="39"/>
      <c r="IT118" s="39"/>
      <c r="IU118" s="39"/>
      <c r="IV118" s="39"/>
      <c r="IW118" s="39"/>
      <c r="IX118" s="39"/>
      <c r="IY118" s="39"/>
      <c r="IZ118" s="39"/>
      <c r="JA118" s="39"/>
      <c r="JB118" s="39"/>
      <c r="JC118" s="39"/>
      <c r="JD118" s="39"/>
      <c r="JE118" s="39"/>
      <c r="JF118" s="39"/>
      <c r="JG118" s="39"/>
      <c r="JH118" s="39"/>
      <c r="JI118" s="39"/>
      <c r="JJ118" s="39"/>
      <c r="JK118" s="39"/>
      <c r="JL118" s="39"/>
      <c r="JM118" s="39"/>
      <c r="JN118" s="39"/>
      <c r="JO118" s="39"/>
      <c r="JP118" s="39"/>
      <c r="JQ118" s="39"/>
      <c r="JR118" s="39"/>
      <c r="JS118" s="39"/>
      <c r="JT118" s="39"/>
      <c r="JU118" s="39"/>
      <c r="JV118" s="39"/>
      <c r="JW118" s="39"/>
      <c r="JX118" s="39"/>
      <c r="JY118" s="39"/>
      <c r="JZ118" s="39"/>
      <c r="KA118" s="39"/>
      <c r="KB118" s="39"/>
      <c r="KC118" s="39"/>
      <c r="KD118" s="39"/>
      <c r="KE118" s="39"/>
      <c r="KF118" s="39"/>
      <c r="KG118" s="39"/>
      <c r="KH118" s="39"/>
      <c r="KI118" s="39"/>
      <c r="KJ118" s="39"/>
      <c r="KK118" s="39"/>
      <c r="KL118" s="39"/>
      <c r="KM118" s="39"/>
      <c r="KN118" s="39"/>
      <c r="KO118" s="39"/>
      <c r="KP118" s="39"/>
      <c r="KQ118" s="39"/>
      <c r="KR118" s="39"/>
      <c r="KS118" s="39"/>
      <c r="KT118" s="39"/>
      <c r="KU118" s="39"/>
      <c r="KV118" s="39"/>
      <c r="KW118" s="39"/>
      <c r="KX118" s="39"/>
      <c r="KY118" s="39"/>
      <c r="KZ118" s="39"/>
      <c r="LA118" s="39"/>
      <c r="LB118" s="39"/>
      <c r="LC118" s="39"/>
      <c r="LD118" s="39"/>
      <c r="LE118" s="39"/>
      <c r="LF118" s="39"/>
      <c r="LG118" s="39"/>
      <c r="LH118" s="39"/>
      <c r="LI118" s="39"/>
      <c r="LJ118" s="39"/>
      <c r="LK118" s="39"/>
      <c r="LL118" s="39"/>
      <c r="LM118" s="39"/>
      <c r="LN118" s="39"/>
      <c r="LO118" s="39"/>
      <c r="LP118" s="39"/>
      <c r="LQ118" s="39"/>
      <c r="LR118" s="39"/>
      <c r="LS118" s="39"/>
      <c r="LT118" s="39"/>
      <c r="LU118" s="39"/>
      <c r="LV118" s="39"/>
      <c r="LW118" s="39"/>
      <c r="LX118" s="39"/>
      <c r="LY118" s="39"/>
      <c r="LZ118" s="39"/>
      <c r="MA118" s="39"/>
      <c r="MB118" s="39"/>
      <c r="MC118" s="39"/>
      <c r="MD118" s="39"/>
      <c r="ME118" s="39"/>
      <c r="MF118" s="39"/>
      <c r="MG118" s="39"/>
      <c r="MH118" s="39"/>
      <c r="MI118" s="39"/>
      <c r="MJ118" s="39"/>
      <c r="MK118" s="39"/>
      <c r="ML118" s="39"/>
      <c r="MM118" s="39"/>
      <c r="MN118" s="39"/>
      <c r="MO118" s="39"/>
      <c r="MP118" s="39"/>
      <c r="MQ118" s="39"/>
      <c r="MR118" s="39"/>
      <c r="MS118" s="39"/>
      <c r="MT118" s="39"/>
      <c r="MU118" s="39"/>
      <c r="MV118" s="39"/>
      <c r="MW118" s="39"/>
      <c r="MX118" s="39"/>
      <c r="MY118" s="39"/>
      <c r="MZ118" s="39"/>
      <c r="NA118" s="39"/>
      <c r="NB118" s="39"/>
      <c r="NC118" s="39"/>
      <c r="ND118" s="39"/>
      <c r="NE118" s="39"/>
      <c r="NF118" s="39"/>
      <c r="NG118" s="39"/>
      <c r="NH118" s="39"/>
      <c r="NI118" s="39"/>
      <c r="NJ118" s="39"/>
      <c r="NK118" s="39"/>
      <c r="NL118" s="39"/>
      <c r="NM118" s="39"/>
      <c r="NN118" s="39"/>
      <c r="NO118" s="39"/>
      <c r="NP118" s="39"/>
      <c r="NQ118" s="39"/>
      <c r="NR118" s="39"/>
      <c r="NS118" s="39"/>
      <c r="NT118" s="39"/>
      <c r="NU118" s="39"/>
      <c r="NV118" s="39"/>
      <c r="NW118" s="39"/>
      <c r="NX118" s="39"/>
      <c r="NY118" s="39"/>
      <c r="NZ118" s="39"/>
      <c r="OA118" s="39"/>
      <c r="OB118" s="39"/>
      <c r="OC118" s="39"/>
      <c r="OD118" s="39"/>
      <c r="OE118" s="39"/>
      <c r="OF118" s="39"/>
      <c r="OG118" s="39"/>
      <c r="OH118" s="39"/>
      <c r="OI118" s="39"/>
      <c r="OJ118" s="39"/>
      <c r="OK118" s="39"/>
      <c r="OL118" s="39"/>
      <c r="OM118" s="39"/>
      <c r="ON118" s="39"/>
      <c r="OO118" s="39"/>
      <c r="OP118" s="39"/>
      <c r="OQ118" s="39"/>
      <c r="OR118" s="39"/>
      <c r="OS118" s="39"/>
      <c r="OT118" s="39"/>
      <c r="OU118" s="39"/>
      <c r="OV118" s="39"/>
      <c r="OW118" s="39"/>
      <c r="OX118" s="39"/>
      <c r="OY118" s="39"/>
      <c r="OZ118" s="39"/>
      <c r="PA118" s="39"/>
      <c r="PB118" s="39"/>
      <c r="PC118" s="39"/>
      <c r="PD118" s="39"/>
      <c r="PE118" s="39"/>
      <c r="PF118" s="39"/>
      <c r="PG118" s="39"/>
      <c r="PH118" s="39"/>
      <c r="PI118" s="39"/>
      <c r="PJ118" s="39"/>
      <c r="PK118" s="39"/>
      <c r="PL118" s="39"/>
      <c r="PM118" s="39"/>
      <c r="PN118" s="39"/>
      <c r="PO118" s="39"/>
      <c r="PP118" s="39"/>
      <c r="PQ118" s="39"/>
      <c r="PR118" s="39"/>
      <c r="PS118" s="39"/>
      <c r="PT118" s="39"/>
      <c r="PU118" s="39"/>
      <c r="PV118" s="39"/>
      <c r="PW118" s="39"/>
      <c r="PX118" s="39"/>
      <c r="PY118" s="39"/>
      <c r="PZ118" s="39"/>
      <c r="QA118" s="39"/>
      <c r="QB118" s="39"/>
      <c r="QC118" s="39"/>
      <c r="QD118" s="39"/>
      <c r="QE118" s="39"/>
      <c r="QF118" s="39"/>
      <c r="QG118" s="39"/>
      <c r="QH118" s="39"/>
      <c r="QI118" s="39"/>
      <c r="QJ118" s="39"/>
      <c r="QK118" s="39"/>
      <c r="QL118" s="39"/>
      <c r="QM118" s="39"/>
      <c r="QN118" s="39"/>
      <c r="QO118" s="39"/>
      <c r="QP118" s="39"/>
      <c r="QQ118" s="39"/>
      <c r="QR118" s="39"/>
      <c r="QS118" s="39"/>
      <c r="QT118" s="39"/>
      <c r="QU118" s="39"/>
      <c r="QV118" s="39"/>
      <c r="QW118" s="39"/>
      <c r="QX118" s="39"/>
      <c r="QY118" s="39"/>
      <c r="QZ118" s="39"/>
      <c r="RA118" s="39"/>
      <c r="RB118" s="39"/>
      <c r="RC118" s="39"/>
      <c r="RD118" s="39"/>
      <c r="RE118" s="39"/>
      <c r="RF118" s="39"/>
      <c r="RG118" s="39"/>
      <c r="RH118" s="39"/>
      <c r="RI118" s="39"/>
      <c r="RJ118" s="39"/>
      <c r="RK118" s="39"/>
      <c r="RL118" s="39"/>
      <c r="RM118" s="39"/>
      <c r="RN118" s="39"/>
      <c r="RO118" s="39"/>
      <c r="RP118" s="39"/>
      <c r="RQ118" s="39"/>
      <c r="RR118" s="39"/>
      <c r="RS118" s="39"/>
      <c r="RT118" s="39"/>
      <c r="RU118" s="39"/>
      <c r="RV118" s="39"/>
      <c r="RW118" s="39"/>
      <c r="RX118" s="39"/>
      <c r="RY118" s="39"/>
      <c r="RZ118" s="39"/>
      <c r="SA118" s="39"/>
      <c r="SB118" s="39"/>
      <c r="SC118" s="39"/>
      <c r="SD118" s="39"/>
      <c r="SE118" s="39"/>
      <c r="SF118" s="39"/>
      <c r="SG118" s="39"/>
      <c r="SH118" s="39"/>
      <c r="SI118" s="39"/>
      <c r="SJ118" s="39"/>
      <c r="SK118" s="39"/>
      <c r="SL118" s="39"/>
      <c r="SM118" s="39"/>
      <c r="SN118" s="39"/>
      <c r="SO118" s="39"/>
      <c r="SP118" s="39"/>
      <c r="SQ118" s="39"/>
      <c r="SR118" s="39"/>
      <c r="SS118" s="39"/>
      <c r="ST118" s="39"/>
      <c r="SU118" s="39"/>
      <c r="SV118" s="39"/>
      <c r="SW118" s="39"/>
      <c r="SX118" s="39"/>
      <c r="SY118" s="39"/>
      <c r="SZ118" s="39"/>
      <c r="TA118" s="39"/>
      <c r="TB118" s="39"/>
      <c r="TC118" s="39"/>
      <c r="TD118" s="39"/>
      <c r="TE118" s="39"/>
      <c r="TF118" s="39"/>
      <c r="TG118" s="39"/>
      <c r="TH118" s="39"/>
      <c r="TI118" s="39"/>
      <c r="TJ118" s="39"/>
      <c r="TK118" s="39"/>
      <c r="TL118" s="39"/>
      <c r="TM118" s="39"/>
      <c r="TN118" s="39"/>
      <c r="TO118" s="39"/>
      <c r="TP118" s="39"/>
      <c r="TQ118" s="39"/>
      <c r="TR118" s="39"/>
      <c r="TS118" s="39"/>
      <c r="TT118" s="39"/>
      <c r="TU118" s="39"/>
      <c r="TV118" s="39"/>
      <c r="TW118" s="39"/>
      <c r="TX118" s="39"/>
      <c r="TY118" s="39"/>
      <c r="TZ118" s="39"/>
      <c r="UA118" s="39"/>
      <c r="UB118" s="39"/>
      <c r="UC118" s="39"/>
      <c r="UD118" s="39"/>
      <c r="UE118" s="39"/>
      <c r="UF118" s="39"/>
      <c r="UG118" s="39"/>
      <c r="UH118" s="39"/>
    </row>
    <row r="119" spans="1:554" s="46" customFormat="1" ht="22.5" x14ac:dyDescent="0.2">
      <c r="A119" s="112"/>
      <c r="B119" s="110"/>
      <c r="C119" s="108"/>
      <c r="D119" s="68" t="s">
        <v>34</v>
      </c>
      <c r="E119" s="59">
        <v>737</v>
      </c>
      <c r="F119" s="8" t="s">
        <v>143</v>
      </c>
      <c r="G119" s="5">
        <f t="shared" si="49"/>
        <v>11207500</v>
      </c>
      <c r="H119" s="5">
        <v>11207500</v>
      </c>
      <c r="I119" s="5">
        <v>0</v>
      </c>
      <c r="J119" s="5">
        <v>0</v>
      </c>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9"/>
      <c r="DB119" s="39"/>
      <c r="DC119" s="39"/>
      <c r="DD119" s="39"/>
      <c r="DE119" s="39"/>
      <c r="DF119" s="39"/>
      <c r="DG119" s="39"/>
      <c r="DH119" s="39"/>
      <c r="DI119" s="39"/>
      <c r="DJ119" s="39"/>
      <c r="DK119" s="39"/>
      <c r="DL119" s="39"/>
      <c r="DM119" s="39"/>
      <c r="DN119" s="39"/>
      <c r="DO119" s="39"/>
      <c r="DP119" s="39"/>
      <c r="DQ119" s="39"/>
      <c r="DR119" s="39"/>
      <c r="DS119" s="39"/>
      <c r="DT119" s="39"/>
      <c r="DU119" s="39"/>
      <c r="DV119" s="39"/>
      <c r="DW119" s="39"/>
      <c r="DX119" s="39"/>
      <c r="DY119" s="39"/>
      <c r="DZ119" s="39"/>
      <c r="EA119" s="39"/>
      <c r="EB119" s="39"/>
      <c r="EC119" s="39"/>
      <c r="ED119" s="39"/>
      <c r="EE119" s="39"/>
      <c r="EF119" s="39"/>
      <c r="EG119" s="39"/>
      <c r="EH119" s="39"/>
      <c r="EI119" s="39"/>
      <c r="EJ119" s="39"/>
      <c r="EK119" s="39"/>
      <c r="EL119" s="39"/>
      <c r="EM119" s="39"/>
      <c r="EN119" s="39"/>
      <c r="EO119" s="39"/>
      <c r="EP119" s="39"/>
      <c r="EQ119" s="39"/>
      <c r="ER119" s="39"/>
      <c r="ES119" s="39"/>
      <c r="ET119" s="39"/>
      <c r="EU119" s="39"/>
      <c r="EV119" s="39"/>
      <c r="EW119" s="39"/>
      <c r="EX119" s="39"/>
      <c r="EY119" s="39"/>
      <c r="EZ119" s="39"/>
      <c r="FA119" s="39"/>
      <c r="FB119" s="39"/>
      <c r="FC119" s="39"/>
      <c r="FD119" s="39"/>
      <c r="FE119" s="39"/>
      <c r="FF119" s="39"/>
      <c r="FG119" s="39"/>
      <c r="FH119" s="39"/>
      <c r="FI119" s="39"/>
      <c r="FJ119" s="39"/>
      <c r="FK119" s="39"/>
      <c r="FL119" s="39"/>
      <c r="FM119" s="39"/>
      <c r="FN119" s="39"/>
      <c r="FO119" s="39"/>
      <c r="FP119" s="39"/>
      <c r="FQ119" s="39"/>
      <c r="FR119" s="39"/>
      <c r="FS119" s="39"/>
      <c r="FT119" s="39"/>
      <c r="FU119" s="39"/>
      <c r="FV119" s="39"/>
      <c r="FW119" s="39"/>
      <c r="FX119" s="39"/>
      <c r="FY119" s="39"/>
      <c r="FZ119" s="39"/>
      <c r="GA119" s="39"/>
      <c r="GB119" s="39"/>
      <c r="GC119" s="39"/>
      <c r="GD119" s="39"/>
      <c r="GE119" s="39"/>
      <c r="GF119" s="39"/>
      <c r="GG119" s="39"/>
      <c r="GH119" s="39"/>
      <c r="GI119" s="39"/>
      <c r="GJ119" s="39"/>
      <c r="GK119" s="39"/>
      <c r="GL119" s="39"/>
      <c r="GM119" s="39"/>
      <c r="GN119" s="39"/>
      <c r="GO119" s="39"/>
      <c r="GP119" s="39"/>
      <c r="GQ119" s="39"/>
      <c r="GR119" s="39"/>
      <c r="GS119" s="39"/>
      <c r="GT119" s="39"/>
      <c r="GU119" s="39"/>
      <c r="GV119" s="39"/>
      <c r="GW119" s="39"/>
      <c r="GX119" s="39"/>
      <c r="GY119" s="39"/>
      <c r="GZ119" s="39"/>
      <c r="HA119" s="39"/>
      <c r="HB119" s="39"/>
      <c r="HC119" s="39"/>
      <c r="HD119" s="39"/>
      <c r="HE119" s="39"/>
      <c r="HF119" s="39"/>
      <c r="HG119" s="39"/>
      <c r="HH119" s="39"/>
      <c r="HI119" s="39"/>
      <c r="HJ119" s="39"/>
      <c r="HK119" s="39"/>
      <c r="HL119" s="39"/>
      <c r="HM119" s="39"/>
      <c r="HN119" s="39"/>
      <c r="HO119" s="39"/>
      <c r="HP119" s="39"/>
      <c r="HQ119" s="39"/>
      <c r="HR119" s="39"/>
      <c r="HS119" s="39"/>
      <c r="HT119" s="39"/>
      <c r="HU119" s="39"/>
      <c r="HV119" s="39"/>
      <c r="HW119" s="39"/>
      <c r="HX119" s="39"/>
      <c r="HY119" s="39"/>
      <c r="HZ119" s="39"/>
      <c r="IA119" s="39"/>
      <c r="IB119" s="39"/>
      <c r="IC119" s="39"/>
      <c r="ID119" s="39"/>
      <c r="IE119" s="39"/>
      <c r="IF119" s="39"/>
      <c r="IG119" s="39"/>
      <c r="IH119" s="39"/>
      <c r="II119" s="39"/>
      <c r="IJ119" s="39"/>
      <c r="IK119" s="39"/>
      <c r="IL119" s="39"/>
      <c r="IM119" s="39"/>
      <c r="IN119" s="39"/>
      <c r="IO119" s="39"/>
      <c r="IP119" s="39"/>
      <c r="IQ119" s="39"/>
      <c r="IR119" s="39"/>
      <c r="IS119" s="39"/>
      <c r="IT119" s="39"/>
      <c r="IU119" s="39"/>
      <c r="IV119" s="39"/>
      <c r="IW119" s="39"/>
      <c r="IX119" s="39"/>
      <c r="IY119" s="39"/>
      <c r="IZ119" s="39"/>
      <c r="JA119" s="39"/>
      <c r="JB119" s="39"/>
      <c r="JC119" s="39"/>
      <c r="JD119" s="39"/>
      <c r="JE119" s="39"/>
      <c r="JF119" s="39"/>
      <c r="JG119" s="39"/>
      <c r="JH119" s="39"/>
      <c r="JI119" s="39"/>
      <c r="JJ119" s="39"/>
      <c r="JK119" s="39"/>
      <c r="JL119" s="39"/>
      <c r="JM119" s="39"/>
      <c r="JN119" s="39"/>
      <c r="JO119" s="39"/>
      <c r="JP119" s="39"/>
      <c r="JQ119" s="39"/>
      <c r="JR119" s="39"/>
      <c r="JS119" s="39"/>
      <c r="JT119" s="39"/>
      <c r="JU119" s="39"/>
      <c r="JV119" s="39"/>
      <c r="JW119" s="39"/>
      <c r="JX119" s="39"/>
      <c r="JY119" s="39"/>
      <c r="JZ119" s="39"/>
      <c r="KA119" s="39"/>
      <c r="KB119" s="39"/>
      <c r="KC119" s="39"/>
      <c r="KD119" s="39"/>
      <c r="KE119" s="39"/>
      <c r="KF119" s="39"/>
      <c r="KG119" s="39"/>
      <c r="KH119" s="39"/>
      <c r="KI119" s="39"/>
      <c r="KJ119" s="39"/>
      <c r="KK119" s="39"/>
      <c r="KL119" s="39"/>
      <c r="KM119" s="39"/>
      <c r="KN119" s="39"/>
      <c r="KO119" s="39"/>
      <c r="KP119" s="39"/>
      <c r="KQ119" s="39"/>
      <c r="KR119" s="39"/>
      <c r="KS119" s="39"/>
      <c r="KT119" s="39"/>
      <c r="KU119" s="39"/>
      <c r="KV119" s="39"/>
      <c r="KW119" s="39"/>
      <c r="KX119" s="39"/>
      <c r="KY119" s="39"/>
      <c r="KZ119" s="39"/>
      <c r="LA119" s="39"/>
      <c r="LB119" s="39"/>
      <c r="LC119" s="39"/>
      <c r="LD119" s="39"/>
      <c r="LE119" s="39"/>
      <c r="LF119" s="39"/>
      <c r="LG119" s="39"/>
      <c r="LH119" s="39"/>
      <c r="LI119" s="39"/>
      <c r="LJ119" s="39"/>
      <c r="LK119" s="39"/>
      <c r="LL119" s="39"/>
      <c r="LM119" s="39"/>
      <c r="LN119" s="39"/>
      <c r="LO119" s="39"/>
      <c r="LP119" s="39"/>
      <c r="LQ119" s="39"/>
      <c r="LR119" s="39"/>
      <c r="LS119" s="39"/>
      <c r="LT119" s="39"/>
      <c r="LU119" s="39"/>
      <c r="LV119" s="39"/>
      <c r="LW119" s="39"/>
      <c r="LX119" s="39"/>
      <c r="LY119" s="39"/>
      <c r="LZ119" s="39"/>
      <c r="MA119" s="39"/>
      <c r="MB119" s="39"/>
      <c r="MC119" s="39"/>
      <c r="MD119" s="39"/>
      <c r="ME119" s="39"/>
      <c r="MF119" s="39"/>
      <c r="MG119" s="39"/>
      <c r="MH119" s="39"/>
      <c r="MI119" s="39"/>
      <c r="MJ119" s="39"/>
      <c r="MK119" s="39"/>
      <c r="ML119" s="39"/>
      <c r="MM119" s="39"/>
      <c r="MN119" s="39"/>
      <c r="MO119" s="39"/>
      <c r="MP119" s="39"/>
      <c r="MQ119" s="39"/>
      <c r="MR119" s="39"/>
      <c r="MS119" s="39"/>
      <c r="MT119" s="39"/>
      <c r="MU119" s="39"/>
      <c r="MV119" s="39"/>
      <c r="MW119" s="39"/>
      <c r="MX119" s="39"/>
      <c r="MY119" s="39"/>
      <c r="MZ119" s="39"/>
      <c r="NA119" s="39"/>
      <c r="NB119" s="39"/>
      <c r="NC119" s="39"/>
      <c r="ND119" s="39"/>
      <c r="NE119" s="39"/>
      <c r="NF119" s="39"/>
      <c r="NG119" s="39"/>
      <c r="NH119" s="39"/>
      <c r="NI119" s="39"/>
      <c r="NJ119" s="39"/>
      <c r="NK119" s="39"/>
      <c r="NL119" s="39"/>
      <c r="NM119" s="39"/>
      <c r="NN119" s="39"/>
      <c r="NO119" s="39"/>
      <c r="NP119" s="39"/>
      <c r="NQ119" s="39"/>
      <c r="NR119" s="39"/>
      <c r="NS119" s="39"/>
      <c r="NT119" s="39"/>
      <c r="NU119" s="39"/>
      <c r="NV119" s="39"/>
      <c r="NW119" s="39"/>
      <c r="NX119" s="39"/>
      <c r="NY119" s="39"/>
      <c r="NZ119" s="39"/>
      <c r="OA119" s="39"/>
      <c r="OB119" s="39"/>
      <c r="OC119" s="39"/>
      <c r="OD119" s="39"/>
      <c r="OE119" s="39"/>
      <c r="OF119" s="39"/>
      <c r="OG119" s="39"/>
      <c r="OH119" s="39"/>
      <c r="OI119" s="39"/>
      <c r="OJ119" s="39"/>
      <c r="OK119" s="39"/>
      <c r="OL119" s="39"/>
      <c r="OM119" s="39"/>
      <c r="ON119" s="39"/>
      <c r="OO119" s="39"/>
      <c r="OP119" s="39"/>
      <c r="OQ119" s="39"/>
      <c r="OR119" s="39"/>
      <c r="OS119" s="39"/>
      <c r="OT119" s="39"/>
      <c r="OU119" s="39"/>
      <c r="OV119" s="39"/>
      <c r="OW119" s="39"/>
      <c r="OX119" s="39"/>
      <c r="OY119" s="39"/>
      <c r="OZ119" s="39"/>
      <c r="PA119" s="39"/>
      <c r="PB119" s="39"/>
      <c r="PC119" s="39"/>
      <c r="PD119" s="39"/>
      <c r="PE119" s="39"/>
      <c r="PF119" s="39"/>
      <c r="PG119" s="39"/>
      <c r="PH119" s="39"/>
      <c r="PI119" s="39"/>
      <c r="PJ119" s="39"/>
      <c r="PK119" s="39"/>
      <c r="PL119" s="39"/>
      <c r="PM119" s="39"/>
      <c r="PN119" s="39"/>
      <c r="PO119" s="39"/>
      <c r="PP119" s="39"/>
      <c r="PQ119" s="39"/>
      <c r="PR119" s="39"/>
      <c r="PS119" s="39"/>
      <c r="PT119" s="39"/>
      <c r="PU119" s="39"/>
      <c r="PV119" s="39"/>
      <c r="PW119" s="39"/>
      <c r="PX119" s="39"/>
      <c r="PY119" s="39"/>
      <c r="PZ119" s="39"/>
      <c r="QA119" s="39"/>
      <c r="QB119" s="39"/>
      <c r="QC119" s="39"/>
      <c r="QD119" s="39"/>
      <c r="QE119" s="39"/>
      <c r="QF119" s="39"/>
      <c r="QG119" s="39"/>
      <c r="QH119" s="39"/>
      <c r="QI119" s="39"/>
      <c r="QJ119" s="39"/>
      <c r="QK119" s="39"/>
      <c r="QL119" s="39"/>
      <c r="QM119" s="39"/>
      <c r="QN119" s="39"/>
      <c r="QO119" s="39"/>
      <c r="QP119" s="39"/>
      <c r="QQ119" s="39"/>
      <c r="QR119" s="39"/>
      <c r="QS119" s="39"/>
      <c r="QT119" s="39"/>
      <c r="QU119" s="39"/>
      <c r="QV119" s="39"/>
      <c r="QW119" s="39"/>
      <c r="QX119" s="39"/>
      <c r="QY119" s="39"/>
      <c r="QZ119" s="39"/>
      <c r="RA119" s="39"/>
      <c r="RB119" s="39"/>
      <c r="RC119" s="39"/>
      <c r="RD119" s="39"/>
      <c r="RE119" s="39"/>
      <c r="RF119" s="39"/>
      <c r="RG119" s="39"/>
      <c r="RH119" s="39"/>
      <c r="RI119" s="39"/>
      <c r="RJ119" s="39"/>
      <c r="RK119" s="39"/>
      <c r="RL119" s="39"/>
      <c r="RM119" s="39"/>
      <c r="RN119" s="39"/>
      <c r="RO119" s="39"/>
      <c r="RP119" s="39"/>
      <c r="RQ119" s="39"/>
      <c r="RR119" s="39"/>
      <c r="RS119" s="39"/>
      <c r="RT119" s="39"/>
      <c r="RU119" s="39"/>
      <c r="RV119" s="39"/>
      <c r="RW119" s="39"/>
      <c r="RX119" s="39"/>
      <c r="RY119" s="39"/>
      <c r="RZ119" s="39"/>
      <c r="SA119" s="39"/>
      <c r="SB119" s="39"/>
      <c r="SC119" s="39"/>
      <c r="SD119" s="39"/>
      <c r="SE119" s="39"/>
      <c r="SF119" s="39"/>
      <c r="SG119" s="39"/>
      <c r="SH119" s="39"/>
      <c r="SI119" s="39"/>
      <c r="SJ119" s="39"/>
      <c r="SK119" s="39"/>
      <c r="SL119" s="39"/>
      <c r="SM119" s="39"/>
      <c r="SN119" s="39"/>
      <c r="SO119" s="39"/>
      <c r="SP119" s="39"/>
      <c r="SQ119" s="39"/>
      <c r="SR119" s="39"/>
      <c r="SS119" s="39"/>
      <c r="ST119" s="39"/>
      <c r="SU119" s="39"/>
      <c r="SV119" s="39"/>
      <c r="SW119" s="39"/>
      <c r="SX119" s="39"/>
      <c r="SY119" s="39"/>
      <c r="SZ119" s="39"/>
      <c r="TA119" s="39"/>
      <c r="TB119" s="39"/>
      <c r="TC119" s="39"/>
      <c r="TD119" s="39"/>
      <c r="TE119" s="39"/>
      <c r="TF119" s="39"/>
      <c r="TG119" s="39"/>
      <c r="TH119" s="39"/>
      <c r="TI119" s="39"/>
      <c r="TJ119" s="39"/>
      <c r="TK119" s="39"/>
      <c r="TL119" s="39"/>
      <c r="TM119" s="39"/>
      <c r="TN119" s="39"/>
      <c r="TO119" s="39"/>
      <c r="TP119" s="39"/>
      <c r="TQ119" s="39"/>
      <c r="TR119" s="39"/>
      <c r="TS119" s="39"/>
      <c r="TT119" s="39"/>
      <c r="TU119" s="39"/>
      <c r="TV119" s="39"/>
      <c r="TW119" s="39"/>
      <c r="TX119" s="39"/>
      <c r="TY119" s="39"/>
      <c r="TZ119" s="39"/>
      <c r="UA119" s="39"/>
      <c r="UB119" s="39"/>
      <c r="UC119" s="39"/>
      <c r="UD119" s="39"/>
      <c r="UE119" s="39"/>
      <c r="UF119" s="39"/>
      <c r="UG119" s="39"/>
      <c r="UH119" s="39"/>
    </row>
    <row r="120" spans="1:554" s="46" customFormat="1" ht="21" x14ac:dyDescent="0.2">
      <c r="A120" s="112"/>
      <c r="B120" s="110"/>
      <c r="C120" s="108"/>
      <c r="D120" s="68" t="s">
        <v>5</v>
      </c>
      <c r="E120" s="59">
        <v>737</v>
      </c>
      <c r="F120" s="8" t="s">
        <v>143</v>
      </c>
      <c r="G120" s="5">
        <f t="shared" si="49"/>
        <v>1934627.97</v>
      </c>
      <c r="H120" s="5">
        <v>1934627.97</v>
      </c>
      <c r="I120" s="5">
        <v>0</v>
      </c>
      <c r="J120" s="5">
        <v>0</v>
      </c>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39"/>
      <c r="DC120" s="39"/>
      <c r="DD120" s="39"/>
      <c r="DE120" s="39"/>
      <c r="DF120" s="39"/>
      <c r="DG120" s="39"/>
      <c r="DH120" s="39"/>
      <c r="DI120" s="39"/>
      <c r="DJ120" s="39"/>
      <c r="DK120" s="39"/>
      <c r="DL120" s="39"/>
      <c r="DM120" s="39"/>
      <c r="DN120" s="39"/>
      <c r="DO120" s="39"/>
      <c r="DP120" s="39"/>
      <c r="DQ120" s="39"/>
      <c r="DR120" s="39"/>
      <c r="DS120" s="39"/>
      <c r="DT120" s="39"/>
      <c r="DU120" s="39"/>
      <c r="DV120" s="39"/>
      <c r="DW120" s="39"/>
      <c r="DX120" s="39"/>
      <c r="DY120" s="39"/>
      <c r="DZ120" s="39"/>
      <c r="EA120" s="39"/>
      <c r="EB120" s="39"/>
      <c r="EC120" s="39"/>
      <c r="ED120" s="39"/>
      <c r="EE120" s="39"/>
      <c r="EF120" s="39"/>
      <c r="EG120" s="39"/>
      <c r="EH120" s="39"/>
      <c r="EI120" s="39"/>
      <c r="EJ120" s="39"/>
      <c r="EK120" s="39"/>
      <c r="EL120" s="39"/>
      <c r="EM120" s="39"/>
      <c r="EN120" s="39"/>
      <c r="EO120" s="39"/>
      <c r="EP120" s="39"/>
      <c r="EQ120" s="39"/>
      <c r="ER120" s="39"/>
      <c r="ES120" s="39"/>
      <c r="ET120" s="39"/>
      <c r="EU120" s="39"/>
      <c r="EV120" s="39"/>
      <c r="EW120" s="39"/>
      <c r="EX120" s="39"/>
      <c r="EY120" s="39"/>
      <c r="EZ120" s="39"/>
      <c r="FA120" s="39"/>
      <c r="FB120" s="39"/>
      <c r="FC120" s="39"/>
      <c r="FD120" s="39"/>
      <c r="FE120" s="39"/>
      <c r="FF120" s="39"/>
      <c r="FG120" s="39"/>
      <c r="FH120" s="39"/>
      <c r="FI120" s="39"/>
      <c r="FJ120" s="39"/>
      <c r="FK120" s="39"/>
      <c r="FL120" s="39"/>
      <c r="FM120" s="39"/>
      <c r="FN120" s="39"/>
      <c r="FO120" s="39"/>
      <c r="FP120" s="39"/>
      <c r="FQ120" s="39"/>
      <c r="FR120" s="39"/>
      <c r="FS120" s="39"/>
      <c r="FT120" s="39"/>
      <c r="FU120" s="39"/>
      <c r="FV120" s="39"/>
      <c r="FW120" s="39"/>
      <c r="FX120" s="39"/>
      <c r="FY120" s="39"/>
      <c r="FZ120" s="39"/>
      <c r="GA120" s="39"/>
      <c r="GB120" s="39"/>
      <c r="GC120" s="39"/>
      <c r="GD120" s="39"/>
      <c r="GE120" s="39"/>
      <c r="GF120" s="39"/>
      <c r="GG120" s="39"/>
      <c r="GH120" s="39"/>
      <c r="GI120" s="39"/>
      <c r="GJ120" s="39"/>
      <c r="GK120" s="39"/>
      <c r="GL120" s="39"/>
      <c r="GM120" s="39"/>
      <c r="GN120" s="39"/>
      <c r="GO120" s="39"/>
      <c r="GP120" s="39"/>
      <c r="GQ120" s="39"/>
      <c r="GR120" s="39"/>
      <c r="GS120" s="39"/>
      <c r="GT120" s="39"/>
      <c r="GU120" s="39"/>
      <c r="GV120" s="39"/>
      <c r="GW120" s="39"/>
      <c r="GX120" s="39"/>
      <c r="GY120" s="39"/>
      <c r="GZ120" s="39"/>
      <c r="HA120" s="39"/>
      <c r="HB120" s="39"/>
      <c r="HC120" s="39"/>
      <c r="HD120" s="39"/>
      <c r="HE120" s="39"/>
      <c r="HF120" s="39"/>
      <c r="HG120" s="39"/>
      <c r="HH120" s="39"/>
      <c r="HI120" s="39"/>
      <c r="HJ120" s="39"/>
      <c r="HK120" s="39"/>
      <c r="HL120" s="39"/>
      <c r="HM120" s="39"/>
      <c r="HN120" s="39"/>
      <c r="HO120" s="39"/>
      <c r="HP120" s="39"/>
      <c r="HQ120" s="39"/>
      <c r="HR120" s="39"/>
      <c r="HS120" s="39"/>
      <c r="HT120" s="39"/>
      <c r="HU120" s="39"/>
      <c r="HV120" s="39"/>
      <c r="HW120" s="39"/>
      <c r="HX120" s="39"/>
      <c r="HY120" s="39"/>
      <c r="HZ120" s="39"/>
      <c r="IA120" s="39"/>
      <c r="IB120" s="39"/>
      <c r="IC120" s="39"/>
      <c r="ID120" s="39"/>
      <c r="IE120" s="39"/>
      <c r="IF120" s="39"/>
      <c r="IG120" s="39"/>
      <c r="IH120" s="39"/>
      <c r="II120" s="39"/>
      <c r="IJ120" s="39"/>
      <c r="IK120" s="39"/>
      <c r="IL120" s="39"/>
      <c r="IM120" s="39"/>
      <c r="IN120" s="39"/>
      <c r="IO120" s="39"/>
      <c r="IP120" s="39"/>
      <c r="IQ120" s="39"/>
      <c r="IR120" s="39"/>
      <c r="IS120" s="39"/>
      <c r="IT120" s="39"/>
      <c r="IU120" s="39"/>
      <c r="IV120" s="39"/>
      <c r="IW120" s="39"/>
      <c r="IX120" s="39"/>
      <c r="IY120" s="39"/>
      <c r="IZ120" s="39"/>
      <c r="JA120" s="39"/>
      <c r="JB120" s="39"/>
      <c r="JC120" s="39"/>
      <c r="JD120" s="39"/>
      <c r="JE120" s="39"/>
      <c r="JF120" s="39"/>
      <c r="JG120" s="39"/>
      <c r="JH120" s="39"/>
      <c r="JI120" s="39"/>
      <c r="JJ120" s="39"/>
      <c r="JK120" s="39"/>
      <c r="JL120" s="39"/>
      <c r="JM120" s="39"/>
      <c r="JN120" s="39"/>
      <c r="JO120" s="39"/>
      <c r="JP120" s="39"/>
      <c r="JQ120" s="39"/>
      <c r="JR120" s="39"/>
      <c r="JS120" s="39"/>
      <c r="JT120" s="39"/>
      <c r="JU120" s="39"/>
      <c r="JV120" s="39"/>
      <c r="JW120" s="39"/>
      <c r="JX120" s="39"/>
      <c r="JY120" s="39"/>
      <c r="JZ120" s="39"/>
      <c r="KA120" s="39"/>
      <c r="KB120" s="39"/>
      <c r="KC120" s="39"/>
      <c r="KD120" s="39"/>
      <c r="KE120" s="39"/>
      <c r="KF120" s="39"/>
      <c r="KG120" s="39"/>
      <c r="KH120" s="39"/>
      <c r="KI120" s="39"/>
      <c r="KJ120" s="39"/>
      <c r="KK120" s="39"/>
      <c r="KL120" s="39"/>
      <c r="KM120" s="39"/>
      <c r="KN120" s="39"/>
      <c r="KO120" s="39"/>
      <c r="KP120" s="39"/>
      <c r="KQ120" s="39"/>
      <c r="KR120" s="39"/>
      <c r="KS120" s="39"/>
      <c r="KT120" s="39"/>
      <c r="KU120" s="39"/>
      <c r="KV120" s="39"/>
      <c r="KW120" s="39"/>
      <c r="KX120" s="39"/>
      <c r="KY120" s="39"/>
      <c r="KZ120" s="39"/>
      <c r="LA120" s="39"/>
      <c r="LB120" s="39"/>
      <c r="LC120" s="39"/>
      <c r="LD120" s="39"/>
      <c r="LE120" s="39"/>
      <c r="LF120" s="39"/>
      <c r="LG120" s="39"/>
      <c r="LH120" s="39"/>
      <c r="LI120" s="39"/>
      <c r="LJ120" s="39"/>
      <c r="LK120" s="39"/>
      <c r="LL120" s="39"/>
      <c r="LM120" s="39"/>
      <c r="LN120" s="39"/>
      <c r="LO120" s="39"/>
      <c r="LP120" s="39"/>
      <c r="LQ120" s="39"/>
      <c r="LR120" s="39"/>
      <c r="LS120" s="39"/>
      <c r="LT120" s="39"/>
      <c r="LU120" s="39"/>
      <c r="LV120" s="39"/>
      <c r="LW120" s="39"/>
      <c r="LX120" s="39"/>
      <c r="LY120" s="39"/>
      <c r="LZ120" s="39"/>
      <c r="MA120" s="39"/>
      <c r="MB120" s="39"/>
      <c r="MC120" s="39"/>
      <c r="MD120" s="39"/>
      <c r="ME120" s="39"/>
      <c r="MF120" s="39"/>
      <c r="MG120" s="39"/>
      <c r="MH120" s="39"/>
      <c r="MI120" s="39"/>
      <c r="MJ120" s="39"/>
      <c r="MK120" s="39"/>
      <c r="ML120" s="39"/>
      <c r="MM120" s="39"/>
      <c r="MN120" s="39"/>
      <c r="MO120" s="39"/>
      <c r="MP120" s="39"/>
      <c r="MQ120" s="39"/>
      <c r="MR120" s="39"/>
      <c r="MS120" s="39"/>
      <c r="MT120" s="39"/>
      <c r="MU120" s="39"/>
      <c r="MV120" s="39"/>
      <c r="MW120" s="39"/>
      <c r="MX120" s="39"/>
      <c r="MY120" s="39"/>
      <c r="MZ120" s="39"/>
      <c r="NA120" s="39"/>
      <c r="NB120" s="39"/>
      <c r="NC120" s="39"/>
      <c r="ND120" s="39"/>
      <c r="NE120" s="39"/>
      <c r="NF120" s="39"/>
      <c r="NG120" s="39"/>
      <c r="NH120" s="39"/>
      <c r="NI120" s="39"/>
      <c r="NJ120" s="39"/>
      <c r="NK120" s="39"/>
      <c r="NL120" s="39"/>
      <c r="NM120" s="39"/>
      <c r="NN120" s="39"/>
      <c r="NO120" s="39"/>
      <c r="NP120" s="39"/>
      <c r="NQ120" s="39"/>
      <c r="NR120" s="39"/>
      <c r="NS120" s="39"/>
      <c r="NT120" s="39"/>
      <c r="NU120" s="39"/>
      <c r="NV120" s="39"/>
      <c r="NW120" s="39"/>
      <c r="NX120" s="39"/>
      <c r="NY120" s="39"/>
      <c r="NZ120" s="39"/>
      <c r="OA120" s="39"/>
      <c r="OB120" s="39"/>
      <c r="OC120" s="39"/>
      <c r="OD120" s="39"/>
      <c r="OE120" s="39"/>
      <c r="OF120" s="39"/>
      <c r="OG120" s="39"/>
      <c r="OH120" s="39"/>
      <c r="OI120" s="39"/>
      <c r="OJ120" s="39"/>
      <c r="OK120" s="39"/>
      <c r="OL120" s="39"/>
      <c r="OM120" s="39"/>
      <c r="ON120" s="39"/>
      <c r="OO120" s="39"/>
      <c r="OP120" s="39"/>
      <c r="OQ120" s="39"/>
      <c r="OR120" s="39"/>
      <c r="OS120" s="39"/>
      <c r="OT120" s="39"/>
      <c r="OU120" s="39"/>
      <c r="OV120" s="39"/>
      <c r="OW120" s="39"/>
      <c r="OX120" s="39"/>
      <c r="OY120" s="39"/>
      <c r="OZ120" s="39"/>
      <c r="PA120" s="39"/>
      <c r="PB120" s="39"/>
      <c r="PC120" s="39"/>
      <c r="PD120" s="39"/>
      <c r="PE120" s="39"/>
      <c r="PF120" s="39"/>
      <c r="PG120" s="39"/>
      <c r="PH120" s="39"/>
      <c r="PI120" s="39"/>
      <c r="PJ120" s="39"/>
      <c r="PK120" s="39"/>
      <c r="PL120" s="39"/>
      <c r="PM120" s="39"/>
      <c r="PN120" s="39"/>
      <c r="PO120" s="39"/>
      <c r="PP120" s="39"/>
      <c r="PQ120" s="39"/>
      <c r="PR120" s="39"/>
      <c r="PS120" s="39"/>
      <c r="PT120" s="39"/>
      <c r="PU120" s="39"/>
      <c r="PV120" s="39"/>
      <c r="PW120" s="39"/>
      <c r="PX120" s="39"/>
      <c r="PY120" s="39"/>
      <c r="PZ120" s="39"/>
      <c r="QA120" s="39"/>
      <c r="QB120" s="39"/>
      <c r="QC120" s="39"/>
      <c r="QD120" s="39"/>
      <c r="QE120" s="39"/>
      <c r="QF120" s="39"/>
      <c r="QG120" s="39"/>
      <c r="QH120" s="39"/>
      <c r="QI120" s="39"/>
      <c r="QJ120" s="39"/>
      <c r="QK120" s="39"/>
      <c r="QL120" s="39"/>
      <c r="QM120" s="39"/>
      <c r="QN120" s="39"/>
      <c r="QO120" s="39"/>
      <c r="QP120" s="39"/>
      <c r="QQ120" s="39"/>
      <c r="QR120" s="39"/>
      <c r="QS120" s="39"/>
      <c r="QT120" s="39"/>
      <c r="QU120" s="39"/>
      <c r="QV120" s="39"/>
      <c r="QW120" s="39"/>
      <c r="QX120" s="39"/>
      <c r="QY120" s="39"/>
      <c r="QZ120" s="39"/>
      <c r="RA120" s="39"/>
      <c r="RB120" s="39"/>
      <c r="RC120" s="39"/>
      <c r="RD120" s="39"/>
      <c r="RE120" s="39"/>
      <c r="RF120" s="39"/>
      <c r="RG120" s="39"/>
      <c r="RH120" s="39"/>
      <c r="RI120" s="39"/>
      <c r="RJ120" s="39"/>
      <c r="RK120" s="39"/>
      <c r="RL120" s="39"/>
      <c r="RM120" s="39"/>
      <c r="RN120" s="39"/>
      <c r="RO120" s="39"/>
      <c r="RP120" s="39"/>
      <c r="RQ120" s="39"/>
      <c r="RR120" s="39"/>
      <c r="RS120" s="39"/>
      <c r="RT120" s="39"/>
      <c r="RU120" s="39"/>
      <c r="RV120" s="39"/>
      <c r="RW120" s="39"/>
      <c r="RX120" s="39"/>
      <c r="RY120" s="39"/>
      <c r="RZ120" s="39"/>
      <c r="SA120" s="39"/>
      <c r="SB120" s="39"/>
      <c r="SC120" s="39"/>
      <c r="SD120" s="39"/>
      <c r="SE120" s="39"/>
      <c r="SF120" s="39"/>
      <c r="SG120" s="39"/>
      <c r="SH120" s="39"/>
      <c r="SI120" s="39"/>
      <c r="SJ120" s="39"/>
      <c r="SK120" s="39"/>
      <c r="SL120" s="39"/>
      <c r="SM120" s="39"/>
      <c r="SN120" s="39"/>
      <c r="SO120" s="39"/>
      <c r="SP120" s="39"/>
      <c r="SQ120" s="39"/>
      <c r="SR120" s="39"/>
      <c r="SS120" s="39"/>
      <c r="ST120" s="39"/>
      <c r="SU120" s="39"/>
      <c r="SV120" s="39"/>
      <c r="SW120" s="39"/>
      <c r="SX120" s="39"/>
      <c r="SY120" s="39"/>
      <c r="SZ120" s="39"/>
      <c r="TA120" s="39"/>
      <c r="TB120" s="39"/>
      <c r="TC120" s="39"/>
      <c r="TD120" s="39"/>
      <c r="TE120" s="39"/>
      <c r="TF120" s="39"/>
      <c r="TG120" s="39"/>
      <c r="TH120" s="39"/>
      <c r="TI120" s="39"/>
      <c r="TJ120" s="39"/>
      <c r="TK120" s="39"/>
      <c r="TL120" s="39"/>
      <c r="TM120" s="39"/>
      <c r="TN120" s="39"/>
      <c r="TO120" s="39"/>
      <c r="TP120" s="39"/>
      <c r="TQ120" s="39"/>
      <c r="TR120" s="39"/>
      <c r="TS120" s="39"/>
      <c r="TT120" s="39"/>
      <c r="TU120" s="39"/>
      <c r="TV120" s="39"/>
      <c r="TW120" s="39"/>
      <c r="TX120" s="39"/>
      <c r="TY120" s="39"/>
      <c r="TZ120" s="39"/>
      <c r="UA120" s="39"/>
      <c r="UB120" s="39"/>
      <c r="UC120" s="39"/>
      <c r="UD120" s="39"/>
      <c r="UE120" s="39"/>
      <c r="UF120" s="39"/>
      <c r="UG120" s="39"/>
      <c r="UH120" s="39"/>
    </row>
    <row r="121" spans="1:554" s="46" customFormat="1" ht="33.75" x14ac:dyDescent="0.2">
      <c r="A121" s="112"/>
      <c r="B121" s="111"/>
      <c r="C121" s="108"/>
      <c r="D121" s="68" t="s">
        <v>91</v>
      </c>
      <c r="E121" s="59">
        <v>737</v>
      </c>
      <c r="F121" s="8" t="s">
        <v>143</v>
      </c>
      <c r="G121" s="5">
        <f t="shared" si="49"/>
        <v>1200803.57</v>
      </c>
      <c r="H121" s="5">
        <v>1200803.57</v>
      </c>
      <c r="I121" s="5">
        <v>0</v>
      </c>
      <c r="J121" s="5">
        <v>0</v>
      </c>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c r="CX121" s="39"/>
      <c r="CY121" s="39"/>
      <c r="CZ121" s="39"/>
      <c r="DA121" s="39"/>
      <c r="DB121" s="39"/>
      <c r="DC121" s="39"/>
      <c r="DD121" s="39"/>
      <c r="DE121" s="39"/>
      <c r="DF121" s="39"/>
      <c r="DG121" s="39"/>
      <c r="DH121" s="39"/>
      <c r="DI121" s="39"/>
      <c r="DJ121" s="39"/>
      <c r="DK121" s="39"/>
      <c r="DL121" s="39"/>
      <c r="DM121" s="39"/>
      <c r="DN121" s="39"/>
      <c r="DO121" s="39"/>
      <c r="DP121" s="39"/>
      <c r="DQ121" s="39"/>
      <c r="DR121" s="39"/>
      <c r="DS121" s="39"/>
      <c r="DT121" s="39"/>
      <c r="DU121" s="39"/>
      <c r="DV121" s="39"/>
      <c r="DW121" s="39"/>
      <c r="DX121" s="39"/>
      <c r="DY121" s="39"/>
      <c r="DZ121" s="39"/>
      <c r="EA121" s="39"/>
      <c r="EB121" s="39"/>
      <c r="EC121" s="39"/>
      <c r="ED121" s="39"/>
      <c r="EE121" s="39"/>
      <c r="EF121" s="39"/>
      <c r="EG121" s="39"/>
      <c r="EH121" s="39"/>
      <c r="EI121" s="39"/>
      <c r="EJ121" s="39"/>
      <c r="EK121" s="39"/>
      <c r="EL121" s="39"/>
      <c r="EM121" s="39"/>
      <c r="EN121" s="39"/>
      <c r="EO121" s="39"/>
      <c r="EP121" s="39"/>
      <c r="EQ121" s="39"/>
      <c r="ER121" s="39"/>
      <c r="ES121" s="39"/>
      <c r="ET121" s="39"/>
      <c r="EU121" s="39"/>
      <c r="EV121" s="39"/>
      <c r="EW121" s="39"/>
      <c r="EX121" s="39"/>
      <c r="EY121" s="39"/>
      <c r="EZ121" s="39"/>
      <c r="FA121" s="39"/>
      <c r="FB121" s="39"/>
      <c r="FC121" s="39"/>
      <c r="FD121" s="39"/>
      <c r="FE121" s="39"/>
      <c r="FF121" s="39"/>
      <c r="FG121" s="39"/>
      <c r="FH121" s="39"/>
      <c r="FI121" s="39"/>
      <c r="FJ121" s="39"/>
      <c r="FK121" s="39"/>
      <c r="FL121" s="39"/>
      <c r="FM121" s="39"/>
      <c r="FN121" s="39"/>
      <c r="FO121" s="39"/>
      <c r="FP121" s="39"/>
      <c r="FQ121" s="39"/>
      <c r="FR121" s="39"/>
      <c r="FS121" s="39"/>
      <c r="FT121" s="39"/>
      <c r="FU121" s="39"/>
      <c r="FV121" s="39"/>
      <c r="FW121" s="39"/>
      <c r="FX121" s="39"/>
      <c r="FY121" s="39"/>
      <c r="FZ121" s="39"/>
      <c r="GA121" s="39"/>
      <c r="GB121" s="39"/>
      <c r="GC121" s="39"/>
      <c r="GD121" s="39"/>
      <c r="GE121" s="39"/>
      <c r="GF121" s="39"/>
      <c r="GG121" s="39"/>
      <c r="GH121" s="39"/>
      <c r="GI121" s="39"/>
      <c r="GJ121" s="39"/>
      <c r="GK121" s="39"/>
      <c r="GL121" s="39"/>
      <c r="GM121" s="39"/>
      <c r="GN121" s="39"/>
      <c r="GO121" s="39"/>
      <c r="GP121" s="39"/>
      <c r="GQ121" s="39"/>
      <c r="GR121" s="39"/>
      <c r="GS121" s="39"/>
      <c r="GT121" s="39"/>
      <c r="GU121" s="39"/>
      <c r="GV121" s="39"/>
      <c r="GW121" s="39"/>
      <c r="GX121" s="39"/>
      <c r="GY121" s="39"/>
      <c r="GZ121" s="39"/>
      <c r="HA121" s="39"/>
      <c r="HB121" s="39"/>
      <c r="HC121" s="39"/>
      <c r="HD121" s="39"/>
      <c r="HE121" s="39"/>
      <c r="HF121" s="39"/>
      <c r="HG121" s="39"/>
      <c r="HH121" s="39"/>
      <c r="HI121" s="39"/>
      <c r="HJ121" s="39"/>
      <c r="HK121" s="39"/>
      <c r="HL121" s="39"/>
      <c r="HM121" s="39"/>
      <c r="HN121" s="39"/>
      <c r="HO121" s="39"/>
      <c r="HP121" s="39"/>
      <c r="HQ121" s="39"/>
      <c r="HR121" s="39"/>
      <c r="HS121" s="39"/>
      <c r="HT121" s="39"/>
      <c r="HU121" s="39"/>
      <c r="HV121" s="39"/>
      <c r="HW121" s="39"/>
      <c r="HX121" s="39"/>
      <c r="HY121" s="39"/>
      <c r="HZ121" s="39"/>
      <c r="IA121" s="39"/>
      <c r="IB121" s="39"/>
      <c r="IC121" s="39"/>
      <c r="ID121" s="39"/>
      <c r="IE121" s="39"/>
      <c r="IF121" s="39"/>
      <c r="IG121" s="39"/>
      <c r="IH121" s="39"/>
      <c r="II121" s="39"/>
      <c r="IJ121" s="39"/>
      <c r="IK121" s="39"/>
      <c r="IL121" s="39"/>
      <c r="IM121" s="39"/>
      <c r="IN121" s="39"/>
      <c r="IO121" s="39"/>
      <c r="IP121" s="39"/>
      <c r="IQ121" s="39"/>
      <c r="IR121" s="39"/>
      <c r="IS121" s="39"/>
      <c r="IT121" s="39"/>
      <c r="IU121" s="39"/>
      <c r="IV121" s="39"/>
      <c r="IW121" s="39"/>
      <c r="IX121" s="39"/>
      <c r="IY121" s="39"/>
      <c r="IZ121" s="39"/>
      <c r="JA121" s="39"/>
      <c r="JB121" s="39"/>
      <c r="JC121" s="39"/>
      <c r="JD121" s="39"/>
      <c r="JE121" s="39"/>
      <c r="JF121" s="39"/>
      <c r="JG121" s="39"/>
      <c r="JH121" s="39"/>
      <c r="JI121" s="39"/>
      <c r="JJ121" s="39"/>
      <c r="JK121" s="39"/>
      <c r="JL121" s="39"/>
      <c r="JM121" s="39"/>
      <c r="JN121" s="39"/>
      <c r="JO121" s="39"/>
      <c r="JP121" s="39"/>
      <c r="JQ121" s="39"/>
      <c r="JR121" s="39"/>
      <c r="JS121" s="39"/>
      <c r="JT121" s="39"/>
      <c r="JU121" s="39"/>
      <c r="JV121" s="39"/>
      <c r="JW121" s="39"/>
      <c r="JX121" s="39"/>
      <c r="JY121" s="39"/>
      <c r="JZ121" s="39"/>
      <c r="KA121" s="39"/>
      <c r="KB121" s="39"/>
      <c r="KC121" s="39"/>
      <c r="KD121" s="39"/>
      <c r="KE121" s="39"/>
      <c r="KF121" s="39"/>
      <c r="KG121" s="39"/>
      <c r="KH121" s="39"/>
      <c r="KI121" s="39"/>
      <c r="KJ121" s="39"/>
      <c r="KK121" s="39"/>
      <c r="KL121" s="39"/>
      <c r="KM121" s="39"/>
      <c r="KN121" s="39"/>
      <c r="KO121" s="39"/>
      <c r="KP121" s="39"/>
      <c r="KQ121" s="39"/>
      <c r="KR121" s="39"/>
      <c r="KS121" s="39"/>
      <c r="KT121" s="39"/>
      <c r="KU121" s="39"/>
      <c r="KV121" s="39"/>
      <c r="KW121" s="39"/>
      <c r="KX121" s="39"/>
      <c r="KY121" s="39"/>
      <c r="KZ121" s="39"/>
      <c r="LA121" s="39"/>
      <c r="LB121" s="39"/>
      <c r="LC121" s="39"/>
      <c r="LD121" s="39"/>
      <c r="LE121" s="39"/>
      <c r="LF121" s="39"/>
      <c r="LG121" s="39"/>
      <c r="LH121" s="39"/>
      <c r="LI121" s="39"/>
      <c r="LJ121" s="39"/>
      <c r="LK121" s="39"/>
      <c r="LL121" s="39"/>
      <c r="LM121" s="39"/>
      <c r="LN121" s="39"/>
      <c r="LO121" s="39"/>
      <c r="LP121" s="39"/>
      <c r="LQ121" s="39"/>
      <c r="LR121" s="39"/>
      <c r="LS121" s="39"/>
      <c r="LT121" s="39"/>
      <c r="LU121" s="39"/>
      <c r="LV121" s="39"/>
      <c r="LW121" s="39"/>
      <c r="LX121" s="39"/>
      <c r="LY121" s="39"/>
      <c r="LZ121" s="39"/>
      <c r="MA121" s="39"/>
      <c r="MB121" s="39"/>
      <c r="MC121" s="39"/>
      <c r="MD121" s="39"/>
      <c r="ME121" s="39"/>
      <c r="MF121" s="39"/>
      <c r="MG121" s="39"/>
      <c r="MH121" s="39"/>
      <c r="MI121" s="39"/>
      <c r="MJ121" s="39"/>
      <c r="MK121" s="39"/>
      <c r="ML121" s="39"/>
      <c r="MM121" s="39"/>
      <c r="MN121" s="39"/>
      <c r="MO121" s="39"/>
      <c r="MP121" s="39"/>
      <c r="MQ121" s="39"/>
      <c r="MR121" s="39"/>
      <c r="MS121" s="39"/>
      <c r="MT121" s="39"/>
      <c r="MU121" s="39"/>
      <c r="MV121" s="39"/>
      <c r="MW121" s="39"/>
      <c r="MX121" s="39"/>
      <c r="MY121" s="39"/>
      <c r="MZ121" s="39"/>
      <c r="NA121" s="39"/>
      <c r="NB121" s="39"/>
      <c r="NC121" s="39"/>
      <c r="ND121" s="39"/>
      <c r="NE121" s="39"/>
      <c r="NF121" s="39"/>
      <c r="NG121" s="39"/>
      <c r="NH121" s="39"/>
      <c r="NI121" s="39"/>
      <c r="NJ121" s="39"/>
      <c r="NK121" s="39"/>
      <c r="NL121" s="39"/>
      <c r="NM121" s="39"/>
      <c r="NN121" s="39"/>
      <c r="NO121" s="39"/>
      <c r="NP121" s="39"/>
      <c r="NQ121" s="39"/>
      <c r="NR121" s="39"/>
      <c r="NS121" s="39"/>
      <c r="NT121" s="39"/>
      <c r="NU121" s="39"/>
      <c r="NV121" s="39"/>
      <c r="NW121" s="39"/>
      <c r="NX121" s="39"/>
      <c r="NY121" s="39"/>
      <c r="NZ121" s="39"/>
      <c r="OA121" s="39"/>
      <c r="OB121" s="39"/>
      <c r="OC121" s="39"/>
      <c r="OD121" s="39"/>
      <c r="OE121" s="39"/>
      <c r="OF121" s="39"/>
      <c r="OG121" s="39"/>
      <c r="OH121" s="39"/>
      <c r="OI121" s="39"/>
      <c r="OJ121" s="39"/>
      <c r="OK121" s="39"/>
      <c r="OL121" s="39"/>
      <c r="OM121" s="39"/>
      <c r="ON121" s="39"/>
      <c r="OO121" s="39"/>
      <c r="OP121" s="39"/>
      <c r="OQ121" s="39"/>
      <c r="OR121" s="39"/>
      <c r="OS121" s="39"/>
      <c r="OT121" s="39"/>
      <c r="OU121" s="39"/>
      <c r="OV121" s="39"/>
      <c r="OW121" s="39"/>
      <c r="OX121" s="39"/>
      <c r="OY121" s="39"/>
      <c r="OZ121" s="39"/>
      <c r="PA121" s="39"/>
      <c r="PB121" s="39"/>
      <c r="PC121" s="39"/>
      <c r="PD121" s="39"/>
      <c r="PE121" s="39"/>
      <c r="PF121" s="39"/>
      <c r="PG121" s="39"/>
      <c r="PH121" s="39"/>
      <c r="PI121" s="39"/>
      <c r="PJ121" s="39"/>
      <c r="PK121" s="39"/>
      <c r="PL121" s="39"/>
      <c r="PM121" s="39"/>
      <c r="PN121" s="39"/>
      <c r="PO121" s="39"/>
      <c r="PP121" s="39"/>
      <c r="PQ121" s="39"/>
      <c r="PR121" s="39"/>
      <c r="PS121" s="39"/>
      <c r="PT121" s="39"/>
      <c r="PU121" s="39"/>
      <c r="PV121" s="39"/>
      <c r="PW121" s="39"/>
      <c r="PX121" s="39"/>
      <c r="PY121" s="39"/>
      <c r="PZ121" s="39"/>
      <c r="QA121" s="39"/>
      <c r="QB121" s="39"/>
      <c r="QC121" s="39"/>
      <c r="QD121" s="39"/>
      <c r="QE121" s="39"/>
      <c r="QF121" s="39"/>
      <c r="QG121" s="39"/>
      <c r="QH121" s="39"/>
      <c r="QI121" s="39"/>
      <c r="QJ121" s="39"/>
      <c r="QK121" s="39"/>
      <c r="QL121" s="39"/>
      <c r="QM121" s="39"/>
      <c r="QN121" s="39"/>
      <c r="QO121" s="39"/>
      <c r="QP121" s="39"/>
      <c r="QQ121" s="39"/>
      <c r="QR121" s="39"/>
      <c r="QS121" s="39"/>
      <c r="QT121" s="39"/>
      <c r="QU121" s="39"/>
      <c r="QV121" s="39"/>
      <c r="QW121" s="39"/>
      <c r="QX121" s="39"/>
      <c r="QY121" s="39"/>
      <c r="QZ121" s="39"/>
      <c r="RA121" s="39"/>
      <c r="RB121" s="39"/>
      <c r="RC121" s="39"/>
      <c r="RD121" s="39"/>
      <c r="RE121" s="39"/>
      <c r="RF121" s="39"/>
      <c r="RG121" s="39"/>
      <c r="RH121" s="39"/>
      <c r="RI121" s="39"/>
      <c r="RJ121" s="39"/>
      <c r="RK121" s="39"/>
      <c r="RL121" s="39"/>
      <c r="RM121" s="39"/>
      <c r="RN121" s="39"/>
      <c r="RO121" s="39"/>
      <c r="RP121" s="39"/>
      <c r="RQ121" s="39"/>
      <c r="RR121" s="39"/>
      <c r="RS121" s="39"/>
      <c r="RT121" s="39"/>
      <c r="RU121" s="39"/>
      <c r="RV121" s="39"/>
      <c r="RW121" s="39"/>
      <c r="RX121" s="39"/>
      <c r="RY121" s="39"/>
      <c r="RZ121" s="39"/>
      <c r="SA121" s="39"/>
      <c r="SB121" s="39"/>
      <c r="SC121" s="39"/>
      <c r="SD121" s="39"/>
      <c r="SE121" s="39"/>
      <c r="SF121" s="39"/>
      <c r="SG121" s="39"/>
      <c r="SH121" s="39"/>
      <c r="SI121" s="39"/>
      <c r="SJ121" s="39"/>
      <c r="SK121" s="39"/>
      <c r="SL121" s="39"/>
      <c r="SM121" s="39"/>
      <c r="SN121" s="39"/>
      <c r="SO121" s="39"/>
      <c r="SP121" s="39"/>
      <c r="SQ121" s="39"/>
      <c r="SR121" s="39"/>
      <c r="SS121" s="39"/>
      <c r="ST121" s="39"/>
      <c r="SU121" s="39"/>
      <c r="SV121" s="39"/>
      <c r="SW121" s="39"/>
      <c r="SX121" s="39"/>
      <c r="SY121" s="39"/>
      <c r="SZ121" s="39"/>
      <c r="TA121" s="39"/>
      <c r="TB121" s="39"/>
      <c r="TC121" s="39"/>
      <c r="TD121" s="39"/>
      <c r="TE121" s="39"/>
      <c r="TF121" s="39"/>
      <c r="TG121" s="39"/>
      <c r="TH121" s="39"/>
      <c r="TI121" s="39"/>
      <c r="TJ121" s="39"/>
      <c r="TK121" s="39"/>
      <c r="TL121" s="39"/>
      <c r="TM121" s="39"/>
      <c r="TN121" s="39"/>
      <c r="TO121" s="39"/>
      <c r="TP121" s="39"/>
      <c r="TQ121" s="39"/>
      <c r="TR121" s="39"/>
      <c r="TS121" s="39"/>
      <c r="TT121" s="39"/>
      <c r="TU121" s="39"/>
      <c r="TV121" s="39"/>
      <c r="TW121" s="39"/>
      <c r="TX121" s="39"/>
      <c r="TY121" s="39"/>
      <c r="TZ121" s="39"/>
      <c r="UA121" s="39"/>
      <c r="UB121" s="39"/>
      <c r="UC121" s="39"/>
      <c r="UD121" s="39"/>
      <c r="UE121" s="39"/>
      <c r="UF121" s="39"/>
      <c r="UG121" s="39"/>
      <c r="UH121" s="39"/>
    </row>
    <row r="122" spans="1:554" s="46" customFormat="1" x14ac:dyDescent="0.2">
      <c r="A122" s="121">
        <v>42</v>
      </c>
      <c r="B122" s="117" t="s">
        <v>132</v>
      </c>
      <c r="C122" s="118" t="s">
        <v>95</v>
      </c>
      <c r="D122" s="68" t="s">
        <v>1</v>
      </c>
      <c r="E122" s="59">
        <v>737</v>
      </c>
      <c r="F122" s="8" t="s">
        <v>22</v>
      </c>
      <c r="G122" s="5">
        <f>SUM(H122:J122)</f>
        <v>34688659.780000001</v>
      </c>
      <c r="H122" s="5">
        <f>SUM(H123:H125)</f>
        <v>34688659.780000001</v>
      </c>
      <c r="I122" s="5">
        <f t="shared" ref="I122:J122" si="52">SUM(I123:I125)</f>
        <v>0</v>
      </c>
      <c r="J122" s="5">
        <f t="shared" si="52"/>
        <v>0</v>
      </c>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c r="CD122" s="39"/>
      <c r="CE122" s="39"/>
      <c r="CF122" s="39"/>
      <c r="CG122" s="39"/>
      <c r="CH122" s="39"/>
      <c r="CI122" s="39"/>
      <c r="CJ122" s="39"/>
      <c r="CK122" s="39"/>
      <c r="CL122" s="39"/>
      <c r="CM122" s="39"/>
      <c r="CN122" s="39"/>
      <c r="CO122" s="39"/>
      <c r="CP122" s="39"/>
      <c r="CQ122" s="39"/>
      <c r="CR122" s="39"/>
      <c r="CS122" s="39"/>
      <c r="CT122" s="39"/>
      <c r="CU122" s="39"/>
      <c r="CV122" s="39"/>
      <c r="CW122" s="39"/>
      <c r="CX122" s="39"/>
      <c r="CY122" s="39"/>
      <c r="CZ122" s="39"/>
      <c r="DA122" s="39"/>
      <c r="DB122" s="39"/>
      <c r="DC122" s="39"/>
      <c r="DD122" s="39"/>
      <c r="DE122" s="39"/>
      <c r="DF122" s="39"/>
      <c r="DG122" s="39"/>
      <c r="DH122" s="39"/>
      <c r="DI122" s="39"/>
      <c r="DJ122" s="39"/>
      <c r="DK122" s="39"/>
      <c r="DL122" s="39"/>
      <c r="DM122" s="39"/>
      <c r="DN122" s="39"/>
      <c r="DO122" s="39"/>
      <c r="DP122" s="39"/>
      <c r="DQ122" s="39"/>
      <c r="DR122" s="39"/>
      <c r="DS122" s="39"/>
      <c r="DT122" s="39"/>
      <c r="DU122" s="39"/>
      <c r="DV122" s="39"/>
      <c r="DW122" s="39"/>
      <c r="DX122" s="39"/>
      <c r="DY122" s="39"/>
      <c r="DZ122" s="39"/>
      <c r="EA122" s="39"/>
      <c r="EB122" s="39"/>
      <c r="EC122" s="39"/>
      <c r="ED122" s="39"/>
      <c r="EE122" s="39"/>
      <c r="EF122" s="39"/>
      <c r="EG122" s="39"/>
      <c r="EH122" s="39"/>
      <c r="EI122" s="39"/>
      <c r="EJ122" s="39"/>
      <c r="EK122" s="39"/>
      <c r="EL122" s="39"/>
      <c r="EM122" s="39"/>
      <c r="EN122" s="39"/>
      <c r="EO122" s="39"/>
      <c r="EP122" s="39"/>
      <c r="EQ122" s="39"/>
      <c r="ER122" s="39"/>
      <c r="ES122" s="39"/>
      <c r="ET122" s="39"/>
      <c r="EU122" s="39"/>
      <c r="EV122" s="39"/>
      <c r="EW122" s="39"/>
      <c r="EX122" s="39"/>
      <c r="EY122" s="39"/>
      <c r="EZ122" s="39"/>
      <c r="FA122" s="39"/>
      <c r="FB122" s="39"/>
      <c r="FC122" s="39"/>
      <c r="FD122" s="39"/>
      <c r="FE122" s="39"/>
      <c r="FF122" s="39"/>
      <c r="FG122" s="39"/>
      <c r="FH122" s="39"/>
      <c r="FI122" s="39"/>
      <c r="FJ122" s="39"/>
      <c r="FK122" s="39"/>
      <c r="FL122" s="39"/>
      <c r="FM122" s="39"/>
      <c r="FN122" s="39"/>
      <c r="FO122" s="39"/>
      <c r="FP122" s="39"/>
      <c r="FQ122" s="39"/>
      <c r="FR122" s="39"/>
      <c r="FS122" s="39"/>
      <c r="FT122" s="39"/>
      <c r="FU122" s="39"/>
      <c r="FV122" s="39"/>
      <c r="FW122" s="39"/>
      <c r="FX122" s="39"/>
      <c r="FY122" s="39"/>
      <c r="FZ122" s="39"/>
      <c r="GA122" s="39"/>
      <c r="GB122" s="39"/>
      <c r="GC122" s="39"/>
      <c r="GD122" s="39"/>
      <c r="GE122" s="39"/>
      <c r="GF122" s="39"/>
      <c r="GG122" s="39"/>
      <c r="GH122" s="39"/>
      <c r="GI122" s="39"/>
      <c r="GJ122" s="39"/>
      <c r="GK122" s="39"/>
      <c r="GL122" s="39"/>
      <c r="GM122" s="39"/>
      <c r="GN122" s="39"/>
      <c r="GO122" s="39"/>
      <c r="GP122" s="39"/>
      <c r="GQ122" s="39"/>
      <c r="GR122" s="39"/>
      <c r="GS122" s="39"/>
      <c r="GT122" s="39"/>
      <c r="GU122" s="39"/>
      <c r="GV122" s="39"/>
      <c r="GW122" s="39"/>
      <c r="GX122" s="39"/>
      <c r="GY122" s="39"/>
      <c r="GZ122" s="39"/>
      <c r="HA122" s="39"/>
      <c r="HB122" s="39"/>
      <c r="HC122" s="39"/>
      <c r="HD122" s="39"/>
      <c r="HE122" s="39"/>
      <c r="HF122" s="39"/>
      <c r="HG122" s="39"/>
      <c r="HH122" s="39"/>
      <c r="HI122" s="39"/>
      <c r="HJ122" s="39"/>
      <c r="HK122" s="39"/>
      <c r="HL122" s="39"/>
      <c r="HM122" s="39"/>
      <c r="HN122" s="39"/>
      <c r="HO122" s="39"/>
      <c r="HP122" s="39"/>
      <c r="HQ122" s="39"/>
      <c r="HR122" s="39"/>
      <c r="HS122" s="39"/>
      <c r="HT122" s="39"/>
      <c r="HU122" s="39"/>
      <c r="HV122" s="39"/>
      <c r="HW122" s="39"/>
      <c r="HX122" s="39"/>
      <c r="HY122" s="39"/>
      <c r="HZ122" s="39"/>
      <c r="IA122" s="39"/>
      <c r="IB122" s="39"/>
      <c r="IC122" s="39"/>
      <c r="ID122" s="39"/>
      <c r="IE122" s="39"/>
      <c r="IF122" s="39"/>
      <c r="IG122" s="39"/>
      <c r="IH122" s="39"/>
      <c r="II122" s="39"/>
      <c r="IJ122" s="39"/>
      <c r="IK122" s="39"/>
      <c r="IL122" s="39"/>
      <c r="IM122" s="39"/>
      <c r="IN122" s="39"/>
      <c r="IO122" s="39"/>
      <c r="IP122" s="39"/>
      <c r="IQ122" s="39"/>
      <c r="IR122" s="39"/>
      <c r="IS122" s="39"/>
      <c r="IT122" s="39"/>
      <c r="IU122" s="39"/>
      <c r="IV122" s="39"/>
      <c r="IW122" s="39"/>
      <c r="IX122" s="39"/>
      <c r="IY122" s="39"/>
      <c r="IZ122" s="39"/>
      <c r="JA122" s="39"/>
      <c r="JB122" s="39"/>
      <c r="JC122" s="39"/>
      <c r="JD122" s="39"/>
      <c r="JE122" s="39"/>
      <c r="JF122" s="39"/>
      <c r="JG122" s="39"/>
      <c r="JH122" s="39"/>
      <c r="JI122" s="39"/>
      <c r="JJ122" s="39"/>
      <c r="JK122" s="39"/>
      <c r="JL122" s="39"/>
      <c r="JM122" s="39"/>
      <c r="JN122" s="39"/>
      <c r="JO122" s="39"/>
      <c r="JP122" s="39"/>
      <c r="JQ122" s="39"/>
      <c r="JR122" s="39"/>
      <c r="JS122" s="39"/>
      <c r="JT122" s="39"/>
      <c r="JU122" s="39"/>
      <c r="JV122" s="39"/>
      <c r="JW122" s="39"/>
      <c r="JX122" s="39"/>
      <c r="JY122" s="39"/>
      <c r="JZ122" s="39"/>
      <c r="KA122" s="39"/>
      <c r="KB122" s="39"/>
      <c r="KC122" s="39"/>
      <c r="KD122" s="39"/>
      <c r="KE122" s="39"/>
      <c r="KF122" s="39"/>
      <c r="KG122" s="39"/>
      <c r="KH122" s="39"/>
      <c r="KI122" s="39"/>
      <c r="KJ122" s="39"/>
      <c r="KK122" s="39"/>
      <c r="KL122" s="39"/>
      <c r="KM122" s="39"/>
      <c r="KN122" s="39"/>
      <c r="KO122" s="39"/>
      <c r="KP122" s="39"/>
      <c r="KQ122" s="39"/>
      <c r="KR122" s="39"/>
      <c r="KS122" s="39"/>
      <c r="KT122" s="39"/>
      <c r="KU122" s="39"/>
      <c r="KV122" s="39"/>
      <c r="KW122" s="39"/>
      <c r="KX122" s="39"/>
      <c r="KY122" s="39"/>
      <c r="KZ122" s="39"/>
      <c r="LA122" s="39"/>
      <c r="LB122" s="39"/>
      <c r="LC122" s="39"/>
      <c r="LD122" s="39"/>
      <c r="LE122" s="39"/>
      <c r="LF122" s="39"/>
      <c r="LG122" s="39"/>
      <c r="LH122" s="39"/>
      <c r="LI122" s="39"/>
      <c r="LJ122" s="39"/>
      <c r="LK122" s="39"/>
      <c r="LL122" s="39"/>
      <c r="LM122" s="39"/>
      <c r="LN122" s="39"/>
      <c r="LO122" s="39"/>
      <c r="LP122" s="39"/>
      <c r="LQ122" s="39"/>
      <c r="LR122" s="39"/>
      <c r="LS122" s="39"/>
      <c r="LT122" s="39"/>
      <c r="LU122" s="39"/>
      <c r="LV122" s="39"/>
      <c r="LW122" s="39"/>
      <c r="LX122" s="39"/>
      <c r="LY122" s="39"/>
      <c r="LZ122" s="39"/>
      <c r="MA122" s="39"/>
      <c r="MB122" s="39"/>
      <c r="MC122" s="39"/>
      <c r="MD122" s="39"/>
      <c r="ME122" s="39"/>
      <c r="MF122" s="39"/>
      <c r="MG122" s="39"/>
      <c r="MH122" s="39"/>
      <c r="MI122" s="39"/>
      <c r="MJ122" s="39"/>
      <c r="MK122" s="39"/>
      <c r="ML122" s="39"/>
      <c r="MM122" s="39"/>
      <c r="MN122" s="39"/>
      <c r="MO122" s="39"/>
      <c r="MP122" s="39"/>
      <c r="MQ122" s="39"/>
      <c r="MR122" s="39"/>
      <c r="MS122" s="39"/>
      <c r="MT122" s="39"/>
      <c r="MU122" s="39"/>
      <c r="MV122" s="39"/>
      <c r="MW122" s="39"/>
      <c r="MX122" s="39"/>
      <c r="MY122" s="39"/>
      <c r="MZ122" s="39"/>
      <c r="NA122" s="39"/>
      <c r="NB122" s="39"/>
      <c r="NC122" s="39"/>
      <c r="ND122" s="39"/>
      <c r="NE122" s="39"/>
      <c r="NF122" s="39"/>
      <c r="NG122" s="39"/>
      <c r="NH122" s="39"/>
      <c r="NI122" s="39"/>
      <c r="NJ122" s="39"/>
      <c r="NK122" s="39"/>
      <c r="NL122" s="39"/>
      <c r="NM122" s="39"/>
      <c r="NN122" s="39"/>
      <c r="NO122" s="39"/>
      <c r="NP122" s="39"/>
      <c r="NQ122" s="39"/>
      <c r="NR122" s="39"/>
      <c r="NS122" s="39"/>
      <c r="NT122" s="39"/>
      <c r="NU122" s="39"/>
      <c r="NV122" s="39"/>
      <c r="NW122" s="39"/>
      <c r="NX122" s="39"/>
      <c r="NY122" s="39"/>
      <c r="NZ122" s="39"/>
      <c r="OA122" s="39"/>
      <c r="OB122" s="39"/>
      <c r="OC122" s="39"/>
      <c r="OD122" s="39"/>
      <c r="OE122" s="39"/>
      <c r="OF122" s="39"/>
      <c r="OG122" s="39"/>
      <c r="OH122" s="39"/>
      <c r="OI122" s="39"/>
      <c r="OJ122" s="39"/>
      <c r="OK122" s="39"/>
      <c r="OL122" s="39"/>
      <c r="OM122" s="39"/>
      <c r="ON122" s="39"/>
      <c r="OO122" s="39"/>
      <c r="OP122" s="39"/>
      <c r="OQ122" s="39"/>
      <c r="OR122" s="39"/>
      <c r="OS122" s="39"/>
      <c r="OT122" s="39"/>
      <c r="OU122" s="39"/>
      <c r="OV122" s="39"/>
      <c r="OW122" s="39"/>
      <c r="OX122" s="39"/>
      <c r="OY122" s="39"/>
      <c r="OZ122" s="39"/>
      <c r="PA122" s="39"/>
      <c r="PB122" s="39"/>
      <c r="PC122" s="39"/>
      <c r="PD122" s="39"/>
      <c r="PE122" s="39"/>
      <c r="PF122" s="39"/>
      <c r="PG122" s="39"/>
      <c r="PH122" s="39"/>
      <c r="PI122" s="39"/>
      <c r="PJ122" s="39"/>
      <c r="PK122" s="39"/>
      <c r="PL122" s="39"/>
      <c r="PM122" s="39"/>
      <c r="PN122" s="39"/>
      <c r="PO122" s="39"/>
      <c r="PP122" s="39"/>
      <c r="PQ122" s="39"/>
      <c r="PR122" s="39"/>
      <c r="PS122" s="39"/>
      <c r="PT122" s="39"/>
      <c r="PU122" s="39"/>
      <c r="PV122" s="39"/>
      <c r="PW122" s="39"/>
      <c r="PX122" s="39"/>
      <c r="PY122" s="39"/>
      <c r="PZ122" s="39"/>
      <c r="QA122" s="39"/>
      <c r="QB122" s="39"/>
      <c r="QC122" s="39"/>
      <c r="QD122" s="39"/>
      <c r="QE122" s="39"/>
      <c r="QF122" s="39"/>
      <c r="QG122" s="39"/>
      <c r="QH122" s="39"/>
      <c r="QI122" s="39"/>
      <c r="QJ122" s="39"/>
      <c r="QK122" s="39"/>
      <c r="QL122" s="39"/>
      <c r="QM122" s="39"/>
      <c r="QN122" s="39"/>
      <c r="QO122" s="39"/>
      <c r="QP122" s="39"/>
      <c r="QQ122" s="39"/>
      <c r="QR122" s="39"/>
      <c r="QS122" s="39"/>
      <c r="QT122" s="39"/>
      <c r="QU122" s="39"/>
      <c r="QV122" s="39"/>
      <c r="QW122" s="39"/>
      <c r="QX122" s="39"/>
      <c r="QY122" s="39"/>
      <c r="QZ122" s="39"/>
      <c r="RA122" s="39"/>
      <c r="RB122" s="39"/>
      <c r="RC122" s="39"/>
      <c r="RD122" s="39"/>
      <c r="RE122" s="39"/>
      <c r="RF122" s="39"/>
      <c r="RG122" s="39"/>
      <c r="RH122" s="39"/>
      <c r="RI122" s="39"/>
      <c r="RJ122" s="39"/>
      <c r="RK122" s="39"/>
      <c r="RL122" s="39"/>
      <c r="RM122" s="39"/>
      <c r="RN122" s="39"/>
      <c r="RO122" s="39"/>
      <c r="RP122" s="39"/>
      <c r="RQ122" s="39"/>
      <c r="RR122" s="39"/>
      <c r="RS122" s="39"/>
      <c r="RT122" s="39"/>
      <c r="RU122" s="39"/>
      <c r="RV122" s="39"/>
      <c r="RW122" s="39"/>
      <c r="RX122" s="39"/>
      <c r="RY122" s="39"/>
      <c r="RZ122" s="39"/>
      <c r="SA122" s="39"/>
      <c r="SB122" s="39"/>
      <c r="SC122" s="39"/>
      <c r="SD122" s="39"/>
      <c r="SE122" s="39"/>
      <c r="SF122" s="39"/>
      <c r="SG122" s="39"/>
      <c r="SH122" s="39"/>
      <c r="SI122" s="39"/>
      <c r="SJ122" s="39"/>
      <c r="SK122" s="39"/>
      <c r="SL122" s="39"/>
      <c r="SM122" s="39"/>
      <c r="SN122" s="39"/>
      <c r="SO122" s="39"/>
      <c r="SP122" s="39"/>
      <c r="SQ122" s="39"/>
      <c r="SR122" s="39"/>
      <c r="SS122" s="39"/>
      <c r="ST122" s="39"/>
      <c r="SU122" s="39"/>
      <c r="SV122" s="39"/>
      <c r="SW122" s="39"/>
      <c r="SX122" s="39"/>
      <c r="SY122" s="39"/>
      <c r="SZ122" s="39"/>
      <c r="TA122" s="39"/>
      <c r="TB122" s="39"/>
      <c r="TC122" s="39"/>
      <c r="TD122" s="39"/>
      <c r="TE122" s="39"/>
      <c r="TF122" s="39"/>
      <c r="TG122" s="39"/>
      <c r="TH122" s="39"/>
      <c r="TI122" s="39"/>
      <c r="TJ122" s="39"/>
      <c r="TK122" s="39"/>
      <c r="TL122" s="39"/>
      <c r="TM122" s="39"/>
      <c r="TN122" s="39"/>
      <c r="TO122" s="39"/>
      <c r="TP122" s="39"/>
      <c r="TQ122" s="39"/>
      <c r="TR122" s="39"/>
      <c r="TS122" s="39"/>
      <c r="TT122" s="39"/>
      <c r="TU122" s="39"/>
      <c r="TV122" s="39"/>
      <c r="TW122" s="39"/>
      <c r="TX122" s="39"/>
      <c r="TY122" s="39"/>
      <c r="TZ122" s="39"/>
      <c r="UA122" s="39"/>
      <c r="UB122" s="39"/>
      <c r="UC122" s="39"/>
      <c r="UD122" s="39"/>
      <c r="UE122" s="39"/>
      <c r="UF122" s="39"/>
      <c r="UG122" s="39"/>
      <c r="UH122" s="39"/>
    </row>
    <row r="123" spans="1:554" s="46" customFormat="1" ht="22.5" x14ac:dyDescent="0.2">
      <c r="A123" s="122"/>
      <c r="B123" s="115"/>
      <c r="C123" s="119"/>
      <c r="D123" s="68" t="s">
        <v>34</v>
      </c>
      <c r="E123" s="59">
        <v>737</v>
      </c>
      <c r="F123" s="8" t="s">
        <v>144</v>
      </c>
      <c r="G123" s="5">
        <f t="shared" ref="G123:G125" si="53">SUM(H123:J123)</f>
        <v>33648000</v>
      </c>
      <c r="H123" s="5">
        <v>33648000</v>
      </c>
      <c r="I123" s="5">
        <v>0</v>
      </c>
      <c r="J123" s="5">
        <v>0</v>
      </c>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c r="GI123" s="39"/>
      <c r="GJ123" s="39"/>
      <c r="GK123" s="39"/>
      <c r="GL123" s="39"/>
      <c r="GM123" s="39"/>
      <c r="GN123" s="39"/>
      <c r="GO123" s="39"/>
      <c r="GP123" s="39"/>
      <c r="GQ123" s="39"/>
      <c r="GR123" s="39"/>
      <c r="GS123" s="39"/>
      <c r="GT123" s="39"/>
      <c r="GU123" s="39"/>
      <c r="GV123" s="39"/>
      <c r="GW123" s="39"/>
      <c r="GX123" s="39"/>
      <c r="GY123" s="39"/>
      <c r="GZ123" s="39"/>
      <c r="HA123" s="39"/>
      <c r="HB123" s="39"/>
      <c r="HC123" s="39"/>
      <c r="HD123" s="39"/>
      <c r="HE123" s="39"/>
      <c r="HF123" s="39"/>
      <c r="HG123" s="39"/>
      <c r="HH123" s="39"/>
      <c r="HI123" s="39"/>
      <c r="HJ123" s="39"/>
      <c r="HK123" s="39"/>
      <c r="HL123" s="39"/>
      <c r="HM123" s="39"/>
      <c r="HN123" s="39"/>
      <c r="HO123" s="39"/>
      <c r="HP123" s="39"/>
      <c r="HQ123" s="39"/>
      <c r="HR123" s="39"/>
      <c r="HS123" s="39"/>
      <c r="HT123" s="39"/>
      <c r="HU123" s="39"/>
      <c r="HV123" s="39"/>
      <c r="HW123" s="39"/>
      <c r="HX123" s="39"/>
      <c r="HY123" s="39"/>
      <c r="HZ123" s="39"/>
      <c r="IA123" s="39"/>
      <c r="IB123" s="39"/>
      <c r="IC123" s="39"/>
      <c r="ID123" s="39"/>
      <c r="IE123" s="39"/>
      <c r="IF123" s="39"/>
      <c r="IG123" s="39"/>
      <c r="IH123" s="39"/>
      <c r="II123" s="39"/>
      <c r="IJ123" s="39"/>
      <c r="IK123" s="39"/>
      <c r="IL123" s="39"/>
      <c r="IM123" s="39"/>
      <c r="IN123" s="39"/>
      <c r="IO123" s="39"/>
      <c r="IP123" s="39"/>
      <c r="IQ123" s="39"/>
      <c r="IR123" s="39"/>
      <c r="IS123" s="39"/>
      <c r="IT123" s="39"/>
      <c r="IU123" s="39"/>
      <c r="IV123" s="39"/>
      <c r="IW123" s="39"/>
      <c r="IX123" s="39"/>
      <c r="IY123" s="39"/>
      <c r="IZ123" s="39"/>
      <c r="JA123" s="39"/>
      <c r="JB123" s="39"/>
      <c r="JC123" s="39"/>
      <c r="JD123" s="39"/>
      <c r="JE123" s="39"/>
      <c r="JF123" s="39"/>
      <c r="JG123" s="39"/>
      <c r="JH123" s="39"/>
      <c r="JI123" s="39"/>
      <c r="JJ123" s="39"/>
      <c r="JK123" s="39"/>
      <c r="JL123" s="39"/>
      <c r="JM123" s="39"/>
      <c r="JN123" s="39"/>
      <c r="JO123" s="39"/>
      <c r="JP123" s="39"/>
      <c r="JQ123" s="39"/>
      <c r="JR123" s="39"/>
      <c r="JS123" s="39"/>
      <c r="JT123" s="39"/>
      <c r="JU123" s="39"/>
      <c r="JV123" s="39"/>
      <c r="JW123" s="39"/>
      <c r="JX123" s="39"/>
      <c r="JY123" s="39"/>
      <c r="JZ123" s="39"/>
      <c r="KA123" s="39"/>
      <c r="KB123" s="39"/>
      <c r="KC123" s="39"/>
      <c r="KD123" s="39"/>
      <c r="KE123" s="39"/>
      <c r="KF123" s="39"/>
      <c r="KG123" s="39"/>
      <c r="KH123" s="39"/>
      <c r="KI123" s="39"/>
      <c r="KJ123" s="39"/>
      <c r="KK123" s="39"/>
      <c r="KL123" s="39"/>
      <c r="KM123" s="39"/>
      <c r="KN123" s="39"/>
      <c r="KO123" s="39"/>
      <c r="KP123" s="39"/>
      <c r="KQ123" s="39"/>
      <c r="KR123" s="39"/>
      <c r="KS123" s="39"/>
      <c r="KT123" s="39"/>
      <c r="KU123" s="39"/>
      <c r="KV123" s="39"/>
      <c r="KW123" s="39"/>
      <c r="KX123" s="39"/>
      <c r="KY123" s="39"/>
      <c r="KZ123" s="39"/>
      <c r="LA123" s="39"/>
      <c r="LB123" s="39"/>
      <c r="LC123" s="39"/>
      <c r="LD123" s="39"/>
      <c r="LE123" s="39"/>
      <c r="LF123" s="39"/>
      <c r="LG123" s="39"/>
      <c r="LH123" s="39"/>
      <c r="LI123" s="39"/>
      <c r="LJ123" s="39"/>
      <c r="LK123" s="39"/>
      <c r="LL123" s="39"/>
      <c r="LM123" s="39"/>
      <c r="LN123" s="39"/>
      <c r="LO123" s="39"/>
      <c r="LP123" s="39"/>
      <c r="LQ123" s="39"/>
      <c r="LR123" s="39"/>
      <c r="LS123" s="39"/>
      <c r="LT123" s="39"/>
      <c r="LU123" s="39"/>
      <c r="LV123" s="39"/>
      <c r="LW123" s="39"/>
      <c r="LX123" s="39"/>
      <c r="LY123" s="39"/>
      <c r="LZ123" s="39"/>
      <c r="MA123" s="39"/>
      <c r="MB123" s="39"/>
      <c r="MC123" s="39"/>
      <c r="MD123" s="39"/>
      <c r="ME123" s="39"/>
      <c r="MF123" s="39"/>
      <c r="MG123" s="39"/>
      <c r="MH123" s="39"/>
      <c r="MI123" s="39"/>
      <c r="MJ123" s="39"/>
      <c r="MK123" s="39"/>
      <c r="ML123" s="39"/>
      <c r="MM123" s="39"/>
      <c r="MN123" s="39"/>
      <c r="MO123" s="39"/>
      <c r="MP123" s="39"/>
      <c r="MQ123" s="39"/>
      <c r="MR123" s="39"/>
      <c r="MS123" s="39"/>
      <c r="MT123" s="39"/>
      <c r="MU123" s="39"/>
      <c r="MV123" s="39"/>
      <c r="MW123" s="39"/>
      <c r="MX123" s="39"/>
      <c r="MY123" s="39"/>
      <c r="MZ123" s="39"/>
      <c r="NA123" s="39"/>
      <c r="NB123" s="39"/>
      <c r="NC123" s="39"/>
      <c r="ND123" s="39"/>
      <c r="NE123" s="39"/>
      <c r="NF123" s="39"/>
      <c r="NG123" s="39"/>
      <c r="NH123" s="39"/>
      <c r="NI123" s="39"/>
      <c r="NJ123" s="39"/>
      <c r="NK123" s="39"/>
      <c r="NL123" s="39"/>
      <c r="NM123" s="39"/>
      <c r="NN123" s="39"/>
      <c r="NO123" s="39"/>
      <c r="NP123" s="39"/>
      <c r="NQ123" s="39"/>
      <c r="NR123" s="39"/>
      <c r="NS123" s="39"/>
      <c r="NT123" s="39"/>
      <c r="NU123" s="39"/>
      <c r="NV123" s="39"/>
      <c r="NW123" s="39"/>
      <c r="NX123" s="39"/>
      <c r="NY123" s="39"/>
      <c r="NZ123" s="39"/>
      <c r="OA123" s="39"/>
      <c r="OB123" s="39"/>
      <c r="OC123" s="39"/>
      <c r="OD123" s="39"/>
      <c r="OE123" s="39"/>
      <c r="OF123" s="39"/>
      <c r="OG123" s="39"/>
      <c r="OH123" s="39"/>
      <c r="OI123" s="39"/>
      <c r="OJ123" s="39"/>
      <c r="OK123" s="39"/>
      <c r="OL123" s="39"/>
      <c r="OM123" s="39"/>
      <c r="ON123" s="39"/>
      <c r="OO123" s="39"/>
      <c r="OP123" s="39"/>
      <c r="OQ123" s="39"/>
      <c r="OR123" s="39"/>
      <c r="OS123" s="39"/>
      <c r="OT123" s="39"/>
      <c r="OU123" s="39"/>
      <c r="OV123" s="39"/>
      <c r="OW123" s="39"/>
      <c r="OX123" s="39"/>
      <c r="OY123" s="39"/>
      <c r="OZ123" s="39"/>
      <c r="PA123" s="39"/>
      <c r="PB123" s="39"/>
      <c r="PC123" s="39"/>
      <c r="PD123" s="39"/>
      <c r="PE123" s="39"/>
      <c r="PF123" s="39"/>
      <c r="PG123" s="39"/>
      <c r="PH123" s="39"/>
      <c r="PI123" s="39"/>
      <c r="PJ123" s="39"/>
      <c r="PK123" s="39"/>
      <c r="PL123" s="39"/>
      <c r="PM123" s="39"/>
      <c r="PN123" s="39"/>
      <c r="PO123" s="39"/>
      <c r="PP123" s="39"/>
      <c r="PQ123" s="39"/>
      <c r="PR123" s="39"/>
      <c r="PS123" s="39"/>
      <c r="PT123" s="39"/>
      <c r="PU123" s="39"/>
      <c r="PV123" s="39"/>
      <c r="PW123" s="39"/>
      <c r="PX123" s="39"/>
      <c r="PY123" s="39"/>
      <c r="PZ123" s="39"/>
      <c r="QA123" s="39"/>
      <c r="QB123" s="39"/>
      <c r="QC123" s="39"/>
      <c r="QD123" s="39"/>
      <c r="QE123" s="39"/>
      <c r="QF123" s="39"/>
      <c r="QG123" s="39"/>
      <c r="QH123" s="39"/>
      <c r="QI123" s="39"/>
      <c r="QJ123" s="39"/>
      <c r="QK123" s="39"/>
      <c r="QL123" s="39"/>
      <c r="QM123" s="39"/>
      <c r="QN123" s="39"/>
      <c r="QO123" s="39"/>
      <c r="QP123" s="39"/>
      <c r="QQ123" s="39"/>
      <c r="QR123" s="39"/>
      <c r="QS123" s="39"/>
      <c r="QT123" s="39"/>
      <c r="QU123" s="39"/>
      <c r="QV123" s="39"/>
      <c r="QW123" s="39"/>
      <c r="QX123" s="39"/>
      <c r="QY123" s="39"/>
      <c r="QZ123" s="39"/>
      <c r="RA123" s="39"/>
      <c r="RB123" s="39"/>
      <c r="RC123" s="39"/>
      <c r="RD123" s="39"/>
      <c r="RE123" s="39"/>
      <c r="RF123" s="39"/>
      <c r="RG123" s="39"/>
      <c r="RH123" s="39"/>
      <c r="RI123" s="39"/>
      <c r="RJ123" s="39"/>
      <c r="RK123" s="39"/>
      <c r="RL123" s="39"/>
      <c r="RM123" s="39"/>
      <c r="RN123" s="39"/>
      <c r="RO123" s="39"/>
      <c r="RP123" s="39"/>
      <c r="RQ123" s="39"/>
      <c r="RR123" s="39"/>
      <c r="RS123" s="39"/>
      <c r="RT123" s="39"/>
      <c r="RU123" s="39"/>
      <c r="RV123" s="39"/>
      <c r="RW123" s="39"/>
      <c r="RX123" s="39"/>
      <c r="RY123" s="39"/>
      <c r="RZ123" s="39"/>
      <c r="SA123" s="39"/>
      <c r="SB123" s="39"/>
      <c r="SC123" s="39"/>
      <c r="SD123" s="39"/>
      <c r="SE123" s="39"/>
      <c r="SF123" s="39"/>
      <c r="SG123" s="39"/>
      <c r="SH123" s="39"/>
      <c r="SI123" s="39"/>
      <c r="SJ123" s="39"/>
      <c r="SK123" s="39"/>
      <c r="SL123" s="39"/>
      <c r="SM123" s="39"/>
      <c r="SN123" s="39"/>
      <c r="SO123" s="39"/>
      <c r="SP123" s="39"/>
      <c r="SQ123" s="39"/>
      <c r="SR123" s="39"/>
      <c r="SS123" s="39"/>
      <c r="ST123" s="39"/>
      <c r="SU123" s="39"/>
      <c r="SV123" s="39"/>
      <c r="SW123" s="39"/>
      <c r="SX123" s="39"/>
      <c r="SY123" s="39"/>
      <c r="SZ123" s="39"/>
      <c r="TA123" s="39"/>
      <c r="TB123" s="39"/>
      <c r="TC123" s="39"/>
      <c r="TD123" s="39"/>
      <c r="TE123" s="39"/>
      <c r="TF123" s="39"/>
      <c r="TG123" s="39"/>
      <c r="TH123" s="39"/>
      <c r="TI123" s="39"/>
      <c r="TJ123" s="39"/>
      <c r="TK123" s="39"/>
      <c r="TL123" s="39"/>
      <c r="TM123" s="39"/>
      <c r="TN123" s="39"/>
      <c r="TO123" s="39"/>
      <c r="TP123" s="39"/>
      <c r="TQ123" s="39"/>
      <c r="TR123" s="39"/>
      <c r="TS123" s="39"/>
      <c r="TT123" s="39"/>
      <c r="TU123" s="39"/>
      <c r="TV123" s="39"/>
      <c r="TW123" s="39"/>
      <c r="TX123" s="39"/>
      <c r="TY123" s="39"/>
      <c r="TZ123" s="39"/>
      <c r="UA123" s="39"/>
      <c r="UB123" s="39"/>
      <c r="UC123" s="39"/>
      <c r="UD123" s="39"/>
      <c r="UE123" s="39"/>
      <c r="UF123" s="39"/>
      <c r="UG123" s="39"/>
      <c r="UH123" s="39"/>
    </row>
    <row r="124" spans="1:554" s="46" customFormat="1" x14ac:dyDescent="0.2">
      <c r="A124" s="122"/>
      <c r="B124" s="115"/>
      <c r="C124" s="119"/>
      <c r="D124" s="68" t="s">
        <v>5</v>
      </c>
      <c r="E124" s="59">
        <v>737</v>
      </c>
      <c r="F124" s="8" t="s">
        <v>144</v>
      </c>
      <c r="G124" s="5">
        <f t="shared" si="53"/>
        <v>520329.89</v>
      </c>
      <c r="H124" s="5">
        <v>520329.89</v>
      </c>
      <c r="I124" s="5">
        <v>0</v>
      </c>
      <c r="J124" s="5">
        <v>0</v>
      </c>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c r="GI124" s="39"/>
      <c r="GJ124" s="39"/>
      <c r="GK124" s="39"/>
      <c r="GL124" s="39"/>
      <c r="GM124" s="39"/>
      <c r="GN124" s="39"/>
      <c r="GO124" s="39"/>
      <c r="GP124" s="39"/>
      <c r="GQ124" s="39"/>
      <c r="GR124" s="39"/>
      <c r="GS124" s="39"/>
      <c r="GT124" s="39"/>
      <c r="GU124" s="39"/>
      <c r="GV124" s="39"/>
      <c r="GW124" s="39"/>
      <c r="GX124" s="39"/>
      <c r="GY124" s="39"/>
      <c r="GZ124" s="39"/>
      <c r="HA124" s="39"/>
      <c r="HB124" s="39"/>
      <c r="HC124" s="39"/>
      <c r="HD124" s="39"/>
      <c r="HE124" s="39"/>
      <c r="HF124" s="39"/>
      <c r="HG124" s="39"/>
      <c r="HH124" s="39"/>
      <c r="HI124" s="39"/>
      <c r="HJ124" s="39"/>
      <c r="HK124" s="39"/>
      <c r="HL124" s="39"/>
      <c r="HM124" s="39"/>
      <c r="HN124" s="39"/>
      <c r="HO124" s="39"/>
      <c r="HP124" s="39"/>
      <c r="HQ124" s="39"/>
      <c r="HR124" s="39"/>
      <c r="HS124" s="39"/>
      <c r="HT124" s="39"/>
      <c r="HU124" s="39"/>
      <c r="HV124" s="39"/>
      <c r="HW124" s="39"/>
      <c r="HX124" s="39"/>
      <c r="HY124" s="39"/>
      <c r="HZ124" s="39"/>
      <c r="IA124" s="39"/>
      <c r="IB124" s="39"/>
      <c r="IC124" s="39"/>
      <c r="ID124" s="39"/>
      <c r="IE124" s="39"/>
      <c r="IF124" s="39"/>
      <c r="IG124" s="39"/>
      <c r="IH124" s="39"/>
      <c r="II124" s="39"/>
      <c r="IJ124" s="39"/>
      <c r="IK124" s="39"/>
      <c r="IL124" s="39"/>
      <c r="IM124" s="39"/>
      <c r="IN124" s="39"/>
      <c r="IO124" s="39"/>
      <c r="IP124" s="39"/>
      <c r="IQ124" s="39"/>
      <c r="IR124" s="39"/>
      <c r="IS124" s="39"/>
      <c r="IT124" s="39"/>
      <c r="IU124" s="39"/>
      <c r="IV124" s="39"/>
      <c r="IW124" s="39"/>
      <c r="IX124" s="39"/>
      <c r="IY124" s="39"/>
      <c r="IZ124" s="39"/>
      <c r="JA124" s="39"/>
      <c r="JB124" s="39"/>
      <c r="JC124" s="39"/>
      <c r="JD124" s="39"/>
      <c r="JE124" s="39"/>
      <c r="JF124" s="39"/>
      <c r="JG124" s="39"/>
      <c r="JH124" s="39"/>
      <c r="JI124" s="39"/>
      <c r="JJ124" s="39"/>
      <c r="JK124" s="39"/>
      <c r="JL124" s="39"/>
      <c r="JM124" s="39"/>
      <c r="JN124" s="39"/>
      <c r="JO124" s="39"/>
      <c r="JP124" s="39"/>
      <c r="JQ124" s="39"/>
      <c r="JR124" s="39"/>
      <c r="JS124" s="39"/>
      <c r="JT124" s="39"/>
      <c r="JU124" s="39"/>
      <c r="JV124" s="39"/>
      <c r="JW124" s="39"/>
      <c r="JX124" s="39"/>
      <c r="JY124" s="39"/>
      <c r="JZ124" s="39"/>
      <c r="KA124" s="39"/>
      <c r="KB124" s="39"/>
      <c r="KC124" s="39"/>
      <c r="KD124" s="39"/>
      <c r="KE124" s="39"/>
      <c r="KF124" s="39"/>
      <c r="KG124" s="39"/>
      <c r="KH124" s="39"/>
      <c r="KI124" s="39"/>
      <c r="KJ124" s="39"/>
      <c r="KK124" s="39"/>
      <c r="KL124" s="39"/>
      <c r="KM124" s="39"/>
      <c r="KN124" s="39"/>
      <c r="KO124" s="39"/>
      <c r="KP124" s="39"/>
      <c r="KQ124" s="39"/>
      <c r="KR124" s="39"/>
      <c r="KS124" s="39"/>
      <c r="KT124" s="39"/>
      <c r="KU124" s="39"/>
      <c r="KV124" s="39"/>
      <c r="KW124" s="39"/>
      <c r="KX124" s="39"/>
      <c r="KY124" s="39"/>
      <c r="KZ124" s="39"/>
      <c r="LA124" s="39"/>
      <c r="LB124" s="39"/>
      <c r="LC124" s="39"/>
      <c r="LD124" s="39"/>
      <c r="LE124" s="39"/>
      <c r="LF124" s="39"/>
      <c r="LG124" s="39"/>
      <c r="LH124" s="39"/>
      <c r="LI124" s="39"/>
      <c r="LJ124" s="39"/>
      <c r="LK124" s="39"/>
      <c r="LL124" s="39"/>
      <c r="LM124" s="39"/>
      <c r="LN124" s="39"/>
      <c r="LO124" s="39"/>
      <c r="LP124" s="39"/>
      <c r="LQ124" s="39"/>
      <c r="LR124" s="39"/>
      <c r="LS124" s="39"/>
      <c r="LT124" s="39"/>
      <c r="LU124" s="39"/>
      <c r="LV124" s="39"/>
      <c r="LW124" s="39"/>
      <c r="LX124" s="39"/>
      <c r="LY124" s="39"/>
      <c r="LZ124" s="39"/>
      <c r="MA124" s="39"/>
      <c r="MB124" s="39"/>
      <c r="MC124" s="39"/>
      <c r="MD124" s="39"/>
      <c r="ME124" s="39"/>
      <c r="MF124" s="39"/>
      <c r="MG124" s="39"/>
      <c r="MH124" s="39"/>
      <c r="MI124" s="39"/>
      <c r="MJ124" s="39"/>
      <c r="MK124" s="39"/>
      <c r="ML124" s="39"/>
      <c r="MM124" s="39"/>
      <c r="MN124" s="39"/>
      <c r="MO124" s="39"/>
      <c r="MP124" s="39"/>
      <c r="MQ124" s="39"/>
      <c r="MR124" s="39"/>
      <c r="MS124" s="39"/>
      <c r="MT124" s="39"/>
      <c r="MU124" s="39"/>
      <c r="MV124" s="39"/>
      <c r="MW124" s="39"/>
      <c r="MX124" s="39"/>
      <c r="MY124" s="39"/>
      <c r="MZ124" s="39"/>
      <c r="NA124" s="39"/>
      <c r="NB124" s="39"/>
      <c r="NC124" s="39"/>
      <c r="ND124" s="39"/>
      <c r="NE124" s="39"/>
      <c r="NF124" s="39"/>
      <c r="NG124" s="39"/>
      <c r="NH124" s="39"/>
      <c r="NI124" s="39"/>
      <c r="NJ124" s="39"/>
      <c r="NK124" s="39"/>
      <c r="NL124" s="39"/>
      <c r="NM124" s="39"/>
      <c r="NN124" s="39"/>
      <c r="NO124" s="39"/>
      <c r="NP124" s="39"/>
      <c r="NQ124" s="39"/>
      <c r="NR124" s="39"/>
      <c r="NS124" s="39"/>
      <c r="NT124" s="39"/>
      <c r="NU124" s="39"/>
      <c r="NV124" s="39"/>
      <c r="NW124" s="39"/>
      <c r="NX124" s="39"/>
      <c r="NY124" s="39"/>
      <c r="NZ124" s="39"/>
      <c r="OA124" s="39"/>
      <c r="OB124" s="39"/>
      <c r="OC124" s="39"/>
      <c r="OD124" s="39"/>
      <c r="OE124" s="39"/>
      <c r="OF124" s="39"/>
      <c r="OG124" s="39"/>
      <c r="OH124" s="39"/>
      <c r="OI124" s="39"/>
      <c r="OJ124" s="39"/>
      <c r="OK124" s="39"/>
      <c r="OL124" s="39"/>
      <c r="OM124" s="39"/>
      <c r="ON124" s="39"/>
      <c r="OO124" s="39"/>
      <c r="OP124" s="39"/>
      <c r="OQ124" s="39"/>
      <c r="OR124" s="39"/>
      <c r="OS124" s="39"/>
      <c r="OT124" s="39"/>
      <c r="OU124" s="39"/>
      <c r="OV124" s="39"/>
      <c r="OW124" s="39"/>
      <c r="OX124" s="39"/>
      <c r="OY124" s="39"/>
      <c r="OZ124" s="39"/>
      <c r="PA124" s="39"/>
      <c r="PB124" s="39"/>
      <c r="PC124" s="39"/>
      <c r="PD124" s="39"/>
      <c r="PE124" s="39"/>
      <c r="PF124" s="39"/>
      <c r="PG124" s="39"/>
      <c r="PH124" s="39"/>
      <c r="PI124" s="39"/>
      <c r="PJ124" s="39"/>
      <c r="PK124" s="39"/>
      <c r="PL124" s="39"/>
      <c r="PM124" s="39"/>
      <c r="PN124" s="39"/>
      <c r="PO124" s="39"/>
      <c r="PP124" s="39"/>
      <c r="PQ124" s="39"/>
      <c r="PR124" s="39"/>
      <c r="PS124" s="39"/>
      <c r="PT124" s="39"/>
      <c r="PU124" s="39"/>
      <c r="PV124" s="39"/>
      <c r="PW124" s="39"/>
      <c r="PX124" s="39"/>
      <c r="PY124" s="39"/>
      <c r="PZ124" s="39"/>
      <c r="QA124" s="39"/>
      <c r="QB124" s="39"/>
      <c r="QC124" s="39"/>
      <c r="QD124" s="39"/>
      <c r="QE124" s="39"/>
      <c r="QF124" s="39"/>
      <c r="QG124" s="39"/>
      <c r="QH124" s="39"/>
      <c r="QI124" s="39"/>
      <c r="QJ124" s="39"/>
      <c r="QK124" s="39"/>
      <c r="QL124" s="39"/>
      <c r="QM124" s="39"/>
      <c r="QN124" s="39"/>
      <c r="QO124" s="39"/>
      <c r="QP124" s="39"/>
      <c r="QQ124" s="39"/>
      <c r="QR124" s="39"/>
      <c r="QS124" s="39"/>
      <c r="QT124" s="39"/>
      <c r="QU124" s="39"/>
      <c r="QV124" s="39"/>
      <c r="QW124" s="39"/>
      <c r="QX124" s="39"/>
      <c r="QY124" s="39"/>
      <c r="QZ124" s="39"/>
      <c r="RA124" s="39"/>
      <c r="RB124" s="39"/>
      <c r="RC124" s="39"/>
      <c r="RD124" s="39"/>
      <c r="RE124" s="39"/>
      <c r="RF124" s="39"/>
      <c r="RG124" s="39"/>
      <c r="RH124" s="39"/>
      <c r="RI124" s="39"/>
      <c r="RJ124" s="39"/>
      <c r="RK124" s="39"/>
      <c r="RL124" s="39"/>
      <c r="RM124" s="39"/>
      <c r="RN124" s="39"/>
      <c r="RO124" s="39"/>
      <c r="RP124" s="39"/>
      <c r="RQ124" s="39"/>
      <c r="RR124" s="39"/>
      <c r="RS124" s="39"/>
      <c r="RT124" s="39"/>
      <c r="RU124" s="39"/>
      <c r="RV124" s="39"/>
      <c r="RW124" s="39"/>
      <c r="RX124" s="39"/>
      <c r="RY124" s="39"/>
      <c r="RZ124" s="39"/>
      <c r="SA124" s="39"/>
      <c r="SB124" s="39"/>
      <c r="SC124" s="39"/>
      <c r="SD124" s="39"/>
      <c r="SE124" s="39"/>
      <c r="SF124" s="39"/>
      <c r="SG124" s="39"/>
      <c r="SH124" s="39"/>
      <c r="SI124" s="39"/>
      <c r="SJ124" s="39"/>
      <c r="SK124" s="39"/>
      <c r="SL124" s="39"/>
      <c r="SM124" s="39"/>
      <c r="SN124" s="39"/>
      <c r="SO124" s="39"/>
      <c r="SP124" s="39"/>
      <c r="SQ124" s="39"/>
      <c r="SR124" s="39"/>
      <c r="SS124" s="39"/>
      <c r="ST124" s="39"/>
      <c r="SU124" s="39"/>
      <c r="SV124" s="39"/>
      <c r="SW124" s="39"/>
      <c r="SX124" s="39"/>
      <c r="SY124" s="39"/>
      <c r="SZ124" s="39"/>
      <c r="TA124" s="39"/>
      <c r="TB124" s="39"/>
      <c r="TC124" s="39"/>
      <c r="TD124" s="39"/>
      <c r="TE124" s="39"/>
      <c r="TF124" s="39"/>
      <c r="TG124" s="39"/>
      <c r="TH124" s="39"/>
      <c r="TI124" s="39"/>
      <c r="TJ124" s="39"/>
      <c r="TK124" s="39"/>
      <c r="TL124" s="39"/>
      <c r="TM124" s="39"/>
      <c r="TN124" s="39"/>
      <c r="TO124" s="39"/>
      <c r="TP124" s="39"/>
      <c r="TQ124" s="39"/>
      <c r="TR124" s="39"/>
      <c r="TS124" s="39"/>
      <c r="TT124" s="39"/>
      <c r="TU124" s="39"/>
      <c r="TV124" s="39"/>
      <c r="TW124" s="39"/>
      <c r="TX124" s="39"/>
      <c r="TY124" s="39"/>
      <c r="TZ124" s="39"/>
      <c r="UA124" s="39"/>
      <c r="UB124" s="39"/>
      <c r="UC124" s="39"/>
      <c r="UD124" s="39"/>
      <c r="UE124" s="39"/>
      <c r="UF124" s="39"/>
      <c r="UG124" s="39"/>
      <c r="UH124" s="39"/>
    </row>
    <row r="125" spans="1:554" s="46" customFormat="1" ht="33.75" x14ac:dyDescent="0.2">
      <c r="A125" s="123"/>
      <c r="B125" s="115"/>
      <c r="C125" s="120"/>
      <c r="D125" s="68" t="s">
        <v>91</v>
      </c>
      <c r="E125" s="59">
        <v>737</v>
      </c>
      <c r="F125" s="8" t="s">
        <v>144</v>
      </c>
      <c r="G125" s="5">
        <f t="shared" si="53"/>
        <v>520329.89</v>
      </c>
      <c r="H125" s="5">
        <v>520329.89</v>
      </c>
      <c r="I125" s="5">
        <v>0</v>
      </c>
      <c r="J125" s="5">
        <v>0</v>
      </c>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c r="GI125" s="39"/>
      <c r="GJ125" s="39"/>
      <c r="GK125" s="39"/>
      <c r="GL125" s="39"/>
      <c r="GM125" s="39"/>
      <c r="GN125" s="39"/>
      <c r="GO125" s="39"/>
      <c r="GP125" s="39"/>
      <c r="GQ125" s="39"/>
      <c r="GR125" s="39"/>
      <c r="GS125" s="39"/>
      <c r="GT125" s="39"/>
      <c r="GU125" s="39"/>
      <c r="GV125" s="39"/>
      <c r="GW125" s="39"/>
      <c r="GX125" s="39"/>
      <c r="GY125" s="39"/>
      <c r="GZ125" s="39"/>
      <c r="HA125" s="39"/>
      <c r="HB125" s="39"/>
      <c r="HC125" s="39"/>
      <c r="HD125" s="39"/>
      <c r="HE125" s="39"/>
      <c r="HF125" s="39"/>
      <c r="HG125" s="39"/>
      <c r="HH125" s="39"/>
      <c r="HI125" s="39"/>
      <c r="HJ125" s="39"/>
      <c r="HK125" s="39"/>
      <c r="HL125" s="39"/>
      <c r="HM125" s="39"/>
      <c r="HN125" s="39"/>
      <c r="HO125" s="39"/>
      <c r="HP125" s="39"/>
      <c r="HQ125" s="39"/>
      <c r="HR125" s="39"/>
      <c r="HS125" s="39"/>
      <c r="HT125" s="39"/>
      <c r="HU125" s="39"/>
      <c r="HV125" s="39"/>
      <c r="HW125" s="39"/>
      <c r="HX125" s="39"/>
      <c r="HY125" s="39"/>
      <c r="HZ125" s="39"/>
      <c r="IA125" s="39"/>
      <c r="IB125" s="39"/>
      <c r="IC125" s="39"/>
      <c r="ID125" s="39"/>
      <c r="IE125" s="39"/>
      <c r="IF125" s="39"/>
      <c r="IG125" s="39"/>
      <c r="IH125" s="39"/>
      <c r="II125" s="39"/>
      <c r="IJ125" s="39"/>
      <c r="IK125" s="39"/>
      <c r="IL125" s="39"/>
      <c r="IM125" s="39"/>
      <c r="IN125" s="39"/>
      <c r="IO125" s="39"/>
      <c r="IP125" s="39"/>
      <c r="IQ125" s="39"/>
      <c r="IR125" s="39"/>
      <c r="IS125" s="39"/>
      <c r="IT125" s="39"/>
      <c r="IU125" s="39"/>
      <c r="IV125" s="39"/>
      <c r="IW125" s="39"/>
      <c r="IX125" s="39"/>
      <c r="IY125" s="39"/>
      <c r="IZ125" s="39"/>
      <c r="JA125" s="39"/>
      <c r="JB125" s="39"/>
      <c r="JC125" s="39"/>
      <c r="JD125" s="39"/>
      <c r="JE125" s="39"/>
      <c r="JF125" s="39"/>
      <c r="JG125" s="39"/>
      <c r="JH125" s="39"/>
      <c r="JI125" s="39"/>
      <c r="JJ125" s="39"/>
      <c r="JK125" s="39"/>
      <c r="JL125" s="39"/>
      <c r="JM125" s="39"/>
      <c r="JN125" s="39"/>
      <c r="JO125" s="39"/>
      <c r="JP125" s="39"/>
      <c r="JQ125" s="39"/>
      <c r="JR125" s="39"/>
      <c r="JS125" s="39"/>
      <c r="JT125" s="39"/>
      <c r="JU125" s="39"/>
      <c r="JV125" s="39"/>
      <c r="JW125" s="39"/>
      <c r="JX125" s="39"/>
      <c r="JY125" s="39"/>
      <c r="JZ125" s="39"/>
      <c r="KA125" s="39"/>
      <c r="KB125" s="39"/>
      <c r="KC125" s="39"/>
      <c r="KD125" s="39"/>
      <c r="KE125" s="39"/>
      <c r="KF125" s="39"/>
      <c r="KG125" s="39"/>
      <c r="KH125" s="39"/>
      <c r="KI125" s="39"/>
      <c r="KJ125" s="39"/>
      <c r="KK125" s="39"/>
      <c r="KL125" s="39"/>
      <c r="KM125" s="39"/>
      <c r="KN125" s="39"/>
      <c r="KO125" s="39"/>
      <c r="KP125" s="39"/>
      <c r="KQ125" s="39"/>
      <c r="KR125" s="39"/>
      <c r="KS125" s="39"/>
      <c r="KT125" s="39"/>
      <c r="KU125" s="39"/>
      <c r="KV125" s="39"/>
      <c r="KW125" s="39"/>
      <c r="KX125" s="39"/>
      <c r="KY125" s="39"/>
      <c r="KZ125" s="39"/>
      <c r="LA125" s="39"/>
      <c r="LB125" s="39"/>
      <c r="LC125" s="39"/>
      <c r="LD125" s="39"/>
      <c r="LE125" s="39"/>
      <c r="LF125" s="39"/>
      <c r="LG125" s="39"/>
      <c r="LH125" s="39"/>
      <c r="LI125" s="39"/>
      <c r="LJ125" s="39"/>
      <c r="LK125" s="39"/>
      <c r="LL125" s="39"/>
      <c r="LM125" s="39"/>
      <c r="LN125" s="39"/>
      <c r="LO125" s="39"/>
      <c r="LP125" s="39"/>
      <c r="LQ125" s="39"/>
      <c r="LR125" s="39"/>
      <c r="LS125" s="39"/>
      <c r="LT125" s="39"/>
      <c r="LU125" s="39"/>
      <c r="LV125" s="39"/>
      <c r="LW125" s="39"/>
      <c r="LX125" s="39"/>
      <c r="LY125" s="39"/>
      <c r="LZ125" s="39"/>
      <c r="MA125" s="39"/>
      <c r="MB125" s="39"/>
      <c r="MC125" s="39"/>
      <c r="MD125" s="39"/>
      <c r="ME125" s="39"/>
      <c r="MF125" s="39"/>
      <c r="MG125" s="39"/>
      <c r="MH125" s="39"/>
      <c r="MI125" s="39"/>
      <c r="MJ125" s="39"/>
      <c r="MK125" s="39"/>
      <c r="ML125" s="39"/>
      <c r="MM125" s="39"/>
      <c r="MN125" s="39"/>
      <c r="MO125" s="39"/>
      <c r="MP125" s="39"/>
      <c r="MQ125" s="39"/>
      <c r="MR125" s="39"/>
      <c r="MS125" s="39"/>
      <c r="MT125" s="39"/>
      <c r="MU125" s="39"/>
      <c r="MV125" s="39"/>
      <c r="MW125" s="39"/>
      <c r="MX125" s="39"/>
      <c r="MY125" s="39"/>
      <c r="MZ125" s="39"/>
      <c r="NA125" s="39"/>
      <c r="NB125" s="39"/>
      <c r="NC125" s="39"/>
      <c r="ND125" s="39"/>
      <c r="NE125" s="39"/>
      <c r="NF125" s="39"/>
      <c r="NG125" s="39"/>
      <c r="NH125" s="39"/>
      <c r="NI125" s="39"/>
      <c r="NJ125" s="39"/>
      <c r="NK125" s="39"/>
      <c r="NL125" s="39"/>
      <c r="NM125" s="39"/>
      <c r="NN125" s="39"/>
      <c r="NO125" s="39"/>
      <c r="NP125" s="39"/>
      <c r="NQ125" s="39"/>
      <c r="NR125" s="39"/>
      <c r="NS125" s="39"/>
      <c r="NT125" s="39"/>
      <c r="NU125" s="39"/>
      <c r="NV125" s="39"/>
      <c r="NW125" s="39"/>
      <c r="NX125" s="39"/>
      <c r="NY125" s="39"/>
      <c r="NZ125" s="39"/>
      <c r="OA125" s="39"/>
      <c r="OB125" s="39"/>
      <c r="OC125" s="39"/>
      <c r="OD125" s="39"/>
      <c r="OE125" s="39"/>
      <c r="OF125" s="39"/>
      <c r="OG125" s="39"/>
      <c r="OH125" s="39"/>
      <c r="OI125" s="39"/>
      <c r="OJ125" s="39"/>
      <c r="OK125" s="39"/>
      <c r="OL125" s="39"/>
      <c r="OM125" s="39"/>
      <c r="ON125" s="39"/>
      <c r="OO125" s="39"/>
      <c r="OP125" s="39"/>
      <c r="OQ125" s="39"/>
      <c r="OR125" s="39"/>
      <c r="OS125" s="39"/>
      <c r="OT125" s="39"/>
      <c r="OU125" s="39"/>
      <c r="OV125" s="39"/>
      <c r="OW125" s="39"/>
      <c r="OX125" s="39"/>
      <c r="OY125" s="39"/>
      <c r="OZ125" s="39"/>
      <c r="PA125" s="39"/>
      <c r="PB125" s="39"/>
      <c r="PC125" s="39"/>
      <c r="PD125" s="39"/>
      <c r="PE125" s="39"/>
      <c r="PF125" s="39"/>
      <c r="PG125" s="39"/>
      <c r="PH125" s="39"/>
      <c r="PI125" s="39"/>
      <c r="PJ125" s="39"/>
      <c r="PK125" s="39"/>
      <c r="PL125" s="39"/>
      <c r="PM125" s="39"/>
      <c r="PN125" s="39"/>
      <c r="PO125" s="39"/>
      <c r="PP125" s="39"/>
      <c r="PQ125" s="39"/>
      <c r="PR125" s="39"/>
      <c r="PS125" s="39"/>
      <c r="PT125" s="39"/>
      <c r="PU125" s="39"/>
      <c r="PV125" s="39"/>
      <c r="PW125" s="39"/>
      <c r="PX125" s="39"/>
      <c r="PY125" s="39"/>
      <c r="PZ125" s="39"/>
      <c r="QA125" s="39"/>
      <c r="QB125" s="39"/>
      <c r="QC125" s="39"/>
      <c r="QD125" s="39"/>
      <c r="QE125" s="39"/>
      <c r="QF125" s="39"/>
      <c r="QG125" s="39"/>
      <c r="QH125" s="39"/>
      <c r="QI125" s="39"/>
      <c r="QJ125" s="39"/>
      <c r="QK125" s="39"/>
      <c r="QL125" s="39"/>
      <c r="QM125" s="39"/>
      <c r="QN125" s="39"/>
      <c r="QO125" s="39"/>
      <c r="QP125" s="39"/>
      <c r="QQ125" s="39"/>
      <c r="QR125" s="39"/>
      <c r="QS125" s="39"/>
      <c r="QT125" s="39"/>
      <c r="QU125" s="39"/>
      <c r="QV125" s="39"/>
      <c r="QW125" s="39"/>
      <c r="QX125" s="39"/>
      <c r="QY125" s="39"/>
      <c r="QZ125" s="39"/>
      <c r="RA125" s="39"/>
      <c r="RB125" s="39"/>
      <c r="RC125" s="39"/>
      <c r="RD125" s="39"/>
      <c r="RE125" s="39"/>
      <c r="RF125" s="39"/>
      <c r="RG125" s="39"/>
      <c r="RH125" s="39"/>
      <c r="RI125" s="39"/>
      <c r="RJ125" s="39"/>
      <c r="RK125" s="39"/>
      <c r="RL125" s="39"/>
      <c r="RM125" s="39"/>
      <c r="RN125" s="39"/>
      <c r="RO125" s="39"/>
      <c r="RP125" s="39"/>
      <c r="RQ125" s="39"/>
      <c r="RR125" s="39"/>
      <c r="RS125" s="39"/>
      <c r="RT125" s="39"/>
      <c r="RU125" s="39"/>
      <c r="RV125" s="39"/>
      <c r="RW125" s="39"/>
      <c r="RX125" s="39"/>
      <c r="RY125" s="39"/>
      <c r="RZ125" s="39"/>
      <c r="SA125" s="39"/>
      <c r="SB125" s="39"/>
      <c r="SC125" s="39"/>
      <c r="SD125" s="39"/>
      <c r="SE125" s="39"/>
      <c r="SF125" s="39"/>
      <c r="SG125" s="39"/>
      <c r="SH125" s="39"/>
      <c r="SI125" s="39"/>
      <c r="SJ125" s="39"/>
      <c r="SK125" s="39"/>
      <c r="SL125" s="39"/>
      <c r="SM125" s="39"/>
      <c r="SN125" s="39"/>
      <c r="SO125" s="39"/>
      <c r="SP125" s="39"/>
      <c r="SQ125" s="39"/>
      <c r="SR125" s="39"/>
      <c r="SS125" s="39"/>
      <c r="ST125" s="39"/>
      <c r="SU125" s="39"/>
      <c r="SV125" s="39"/>
      <c r="SW125" s="39"/>
      <c r="SX125" s="39"/>
      <c r="SY125" s="39"/>
      <c r="SZ125" s="39"/>
      <c r="TA125" s="39"/>
      <c r="TB125" s="39"/>
      <c r="TC125" s="39"/>
      <c r="TD125" s="39"/>
      <c r="TE125" s="39"/>
      <c r="TF125" s="39"/>
      <c r="TG125" s="39"/>
      <c r="TH125" s="39"/>
      <c r="TI125" s="39"/>
      <c r="TJ125" s="39"/>
      <c r="TK125" s="39"/>
      <c r="TL125" s="39"/>
      <c r="TM125" s="39"/>
      <c r="TN125" s="39"/>
      <c r="TO125" s="39"/>
      <c r="TP125" s="39"/>
      <c r="TQ125" s="39"/>
      <c r="TR125" s="39"/>
      <c r="TS125" s="39"/>
      <c r="TT125" s="39"/>
      <c r="TU125" s="39"/>
      <c r="TV125" s="39"/>
      <c r="TW125" s="39"/>
      <c r="TX125" s="39"/>
      <c r="TY125" s="39"/>
      <c r="TZ125" s="39"/>
      <c r="UA125" s="39"/>
      <c r="UB125" s="39"/>
      <c r="UC125" s="39"/>
      <c r="UD125" s="39"/>
      <c r="UE125" s="39"/>
      <c r="UF125" s="39"/>
      <c r="UG125" s="39"/>
      <c r="UH125" s="39"/>
    </row>
    <row r="126" spans="1:554" s="46" customFormat="1" x14ac:dyDescent="0.2">
      <c r="A126" s="121">
        <v>43</v>
      </c>
      <c r="B126" s="114" t="s">
        <v>133</v>
      </c>
      <c r="C126" s="108" t="s">
        <v>95</v>
      </c>
      <c r="D126" s="68" t="s">
        <v>1</v>
      </c>
      <c r="E126" s="59">
        <v>737</v>
      </c>
      <c r="F126" s="8" t="s">
        <v>22</v>
      </c>
      <c r="G126" s="5">
        <f>SUM(H126:J126)</f>
        <v>17465979.380000003</v>
      </c>
      <c r="H126" s="5">
        <f>SUM(H127:H129)</f>
        <v>0</v>
      </c>
      <c r="I126" s="5">
        <f t="shared" ref="I126:J126" si="54">SUM(I127:I129)</f>
        <v>17465979.380000003</v>
      </c>
      <c r="J126" s="5">
        <f t="shared" si="54"/>
        <v>0</v>
      </c>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c r="GI126" s="39"/>
      <c r="GJ126" s="39"/>
      <c r="GK126" s="39"/>
      <c r="GL126" s="39"/>
      <c r="GM126" s="39"/>
      <c r="GN126" s="39"/>
      <c r="GO126" s="39"/>
      <c r="GP126" s="39"/>
      <c r="GQ126" s="39"/>
      <c r="GR126" s="39"/>
      <c r="GS126" s="39"/>
      <c r="GT126" s="39"/>
      <c r="GU126" s="39"/>
      <c r="GV126" s="39"/>
      <c r="GW126" s="39"/>
      <c r="GX126" s="39"/>
      <c r="GY126" s="39"/>
      <c r="GZ126" s="39"/>
      <c r="HA126" s="39"/>
      <c r="HB126" s="39"/>
      <c r="HC126" s="39"/>
      <c r="HD126" s="39"/>
      <c r="HE126" s="39"/>
      <c r="HF126" s="39"/>
      <c r="HG126" s="39"/>
      <c r="HH126" s="39"/>
      <c r="HI126" s="39"/>
      <c r="HJ126" s="39"/>
      <c r="HK126" s="39"/>
      <c r="HL126" s="39"/>
      <c r="HM126" s="39"/>
      <c r="HN126" s="39"/>
      <c r="HO126" s="39"/>
      <c r="HP126" s="39"/>
      <c r="HQ126" s="39"/>
      <c r="HR126" s="39"/>
      <c r="HS126" s="39"/>
      <c r="HT126" s="39"/>
      <c r="HU126" s="39"/>
      <c r="HV126" s="39"/>
      <c r="HW126" s="39"/>
      <c r="HX126" s="39"/>
      <c r="HY126" s="39"/>
      <c r="HZ126" s="39"/>
      <c r="IA126" s="39"/>
      <c r="IB126" s="39"/>
      <c r="IC126" s="39"/>
      <c r="ID126" s="39"/>
      <c r="IE126" s="39"/>
      <c r="IF126" s="39"/>
      <c r="IG126" s="39"/>
      <c r="IH126" s="39"/>
      <c r="II126" s="39"/>
      <c r="IJ126" s="39"/>
      <c r="IK126" s="39"/>
      <c r="IL126" s="39"/>
      <c r="IM126" s="39"/>
      <c r="IN126" s="39"/>
      <c r="IO126" s="39"/>
      <c r="IP126" s="39"/>
      <c r="IQ126" s="39"/>
      <c r="IR126" s="39"/>
      <c r="IS126" s="39"/>
      <c r="IT126" s="39"/>
      <c r="IU126" s="39"/>
      <c r="IV126" s="39"/>
      <c r="IW126" s="39"/>
      <c r="IX126" s="39"/>
      <c r="IY126" s="39"/>
      <c r="IZ126" s="39"/>
      <c r="JA126" s="39"/>
      <c r="JB126" s="39"/>
      <c r="JC126" s="39"/>
      <c r="JD126" s="39"/>
      <c r="JE126" s="39"/>
      <c r="JF126" s="39"/>
      <c r="JG126" s="39"/>
      <c r="JH126" s="39"/>
      <c r="JI126" s="39"/>
      <c r="JJ126" s="39"/>
      <c r="JK126" s="39"/>
      <c r="JL126" s="39"/>
      <c r="JM126" s="39"/>
      <c r="JN126" s="39"/>
      <c r="JO126" s="39"/>
      <c r="JP126" s="39"/>
      <c r="JQ126" s="39"/>
      <c r="JR126" s="39"/>
      <c r="JS126" s="39"/>
      <c r="JT126" s="39"/>
      <c r="JU126" s="39"/>
      <c r="JV126" s="39"/>
      <c r="JW126" s="39"/>
      <c r="JX126" s="39"/>
      <c r="JY126" s="39"/>
      <c r="JZ126" s="39"/>
      <c r="KA126" s="39"/>
      <c r="KB126" s="39"/>
      <c r="KC126" s="39"/>
      <c r="KD126" s="39"/>
      <c r="KE126" s="39"/>
      <c r="KF126" s="39"/>
      <c r="KG126" s="39"/>
      <c r="KH126" s="39"/>
      <c r="KI126" s="39"/>
      <c r="KJ126" s="39"/>
      <c r="KK126" s="39"/>
      <c r="KL126" s="39"/>
      <c r="KM126" s="39"/>
      <c r="KN126" s="39"/>
      <c r="KO126" s="39"/>
      <c r="KP126" s="39"/>
      <c r="KQ126" s="39"/>
      <c r="KR126" s="39"/>
      <c r="KS126" s="39"/>
      <c r="KT126" s="39"/>
      <c r="KU126" s="39"/>
      <c r="KV126" s="39"/>
      <c r="KW126" s="39"/>
      <c r="KX126" s="39"/>
      <c r="KY126" s="39"/>
      <c r="KZ126" s="39"/>
      <c r="LA126" s="39"/>
      <c r="LB126" s="39"/>
      <c r="LC126" s="39"/>
      <c r="LD126" s="39"/>
      <c r="LE126" s="39"/>
      <c r="LF126" s="39"/>
      <c r="LG126" s="39"/>
      <c r="LH126" s="39"/>
      <c r="LI126" s="39"/>
      <c r="LJ126" s="39"/>
      <c r="LK126" s="39"/>
      <c r="LL126" s="39"/>
      <c r="LM126" s="39"/>
      <c r="LN126" s="39"/>
      <c r="LO126" s="39"/>
      <c r="LP126" s="39"/>
      <c r="LQ126" s="39"/>
      <c r="LR126" s="39"/>
      <c r="LS126" s="39"/>
      <c r="LT126" s="39"/>
      <c r="LU126" s="39"/>
      <c r="LV126" s="39"/>
      <c r="LW126" s="39"/>
      <c r="LX126" s="39"/>
      <c r="LY126" s="39"/>
      <c r="LZ126" s="39"/>
      <c r="MA126" s="39"/>
      <c r="MB126" s="39"/>
      <c r="MC126" s="39"/>
      <c r="MD126" s="39"/>
      <c r="ME126" s="39"/>
      <c r="MF126" s="39"/>
      <c r="MG126" s="39"/>
      <c r="MH126" s="39"/>
      <c r="MI126" s="39"/>
      <c r="MJ126" s="39"/>
      <c r="MK126" s="39"/>
      <c r="ML126" s="39"/>
      <c r="MM126" s="39"/>
      <c r="MN126" s="39"/>
      <c r="MO126" s="39"/>
      <c r="MP126" s="39"/>
      <c r="MQ126" s="39"/>
      <c r="MR126" s="39"/>
      <c r="MS126" s="39"/>
      <c r="MT126" s="39"/>
      <c r="MU126" s="39"/>
      <c r="MV126" s="39"/>
      <c r="MW126" s="39"/>
      <c r="MX126" s="39"/>
      <c r="MY126" s="39"/>
      <c r="MZ126" s="39"/>
      <c r="NA126" s="39"/>
      <c r="NB126" s="39"/>
      <c r="NC126" s="39"/>
      <c r="ND126" s="39"/>
      <c r="NE126" s="39"/>
      <c r="NF126" s="39"/>
      <c r="NG126" s="39"/>
      <c r="NH126" s="39"/>
      <c r="NI126" s="39"/>
      <c r="NJ126" s="39"/>
      <c r="NK126" s="39"/>
      <c r="NL126" s="39"/>
      <c r="NM126" s="39"/>
      <c r="NN126" s="39"/>
      <c r="NO126" s="39"/>
      <c r="NP126" s="39"/>
      <c r="NQ126" s="39"/>
      <c r="NR126" s="39"/>
      <c r="NS126" s="39"/>
      <c r="NT126" s="39"/>
      <c r="NU126" s="39"/>
      <c r="NV126" s="39"/>
      <c r="NW126" s="39"/>
      <c r="NX126" s="39"/>
      <c r="NY126" s="39"/>
      <c r="NZ126" s="39"/>
      <c r="OA126" s="39"/>
      <c r="OB126" s="39"/>
      <c r="OC126" s="39"/>
      <c r="OD126" s="39"/>
      <c r="OE126" s="39"/>
      <c r="OF126" s="39"/>
      <c r="OG126" s="39"/>
      <c r="OH126" s="39"/>
      <c r="OI126" s="39"/>
      <c r="OJ126" s="39"/>
      <c r="OK126" s="39"/>
      <c r="OL126" s="39"/>
      <c r="OM126" s="39"/>
      <c r="ON126" s="39"/>
      <c r="OO126" s="39"/>
      <c r="OP126" s="39"/>
      <c r="OQ126" s="39"/>
      <c r="OR126" s="39"/>
      <c r="OS126" s="39"/>
      <c r="OT126" s="39"/>
      <c r="OU126" s="39"/>
      <c r="OV126" s="39"/>
      <c r="OW126" s="39"/>
      <c r="OX126" s="39"/>
      <c r="OY126" s="39"/>
      <c r="OZ126" s="39"/>
      <c r="PA126" s="39"/>
      <c r="PB126" s="39"/>
      <c r="PC126" s="39"/>
      <c r="PD126" s="39"/>
      <c r="PE126" s="39"/>
      <c r="PF126" s="39"/>
      <c r="PG126" s="39"/>
      <c r="PH126" s="39"/>
      <c r="PI126" s="39"/>
      <c r="PJ126" s="39"/>
      <c r="PK126" s="39"/>
      <c r="PL126" s="39"/>
      <c r="PM126" s="39"/>
      <c r="PN126" s="39"/>
      <c r="PO126" s="39"/>
      <c r="PP126" s="39"/>
      <c r="PQ126" s="39"/>
      <c r="PR126" s="39"/>
      <c r="PS126" s="39"/>
      <c r="PT126" s="39"/>
      <c r="PU126" s="39"/>
      <c r="PV126" s="39"/>
      <c r="PW126" s="39"/>
      <c r="PX126" s="39"/>
      <c r="PY126" s="39"/>
      <c r="PZ126" s="39"/>
      <c r="QA126" s="39"/>
      <c r="QB126" s="39"/>
      <c r="QC126" s="39"/>
      <c r="QD126" s="39"/>
      <c r="QE126" s="39"/>
      <c r="QF126" s="39"/>
      <c r="QG126" s="39"/>
      <c r="QH126" s="39"/>
      <c r="QI126" s="39"/>
      <c r="QJ126" s="39"/>
      <c r="QK126" s="39"/>
      <c r="QL126" s="39"/>
      <c r="QM126" s="39"/>
      <c r="QN126" s="39"/>
      <c r="QO126" s="39"/>
      <c r="QP126" s="39"/>
      <c r="QQ126" s="39"/>
      <c r="QR126" s="39"/>
      <c r="QS126" s="39"/>
      <c r="QT126" s="39"/>
      <c r="QU126" s="39"/>
      <c r="QV126" s="39"/>
      <c r="QW126" s="39"/>
      <c r="QX126" s="39"/>
      <c r="QY126" s="39"/>
      <c r="QZ126" s="39"/>
      <c r="RA126" s="39"/>
      <c r="RB126" s="39"/>
      <c r="RC126" s="39"/>
      <c r="RD126" s="39"/>
      <c r="RE126" s="39"/>
      <c r="RF126" s="39"/>
      <c r="RG126" s="39"/>
      <c r="RH126" s="39"/>
      <c r="RI126" s="39"/>
      <c r="RJ126" s="39"/>
      <c r="RK126" s="39"/>
      <c r="RL126" s="39"/>
      <c r="RM126" s="39"/>
      <c r="RN126" s="39"/>
      <c r="RO126" s="39"/>
      <c r="RP126" s="39"/>
      <c r="RQ126" s="39"/>
      <c r="RR126" s="39"/>
      <c r="RS126" s="39"/>
      <c r="RT126" s="39"/>
      <c r="RU126" s="39"/>
      <c r="RV126" s="39"/>
      <c r="RW126" s="39"/>
      <c r="RX126" s="39"/>
      <c r="RY126" s="39"/>
      <c r="RZ126" s="39"/>
      <c r="SA126" s="39"/>
      <c r="SB126" s="39"/>
      <c r="SC126" s="39"/>
      <c r="SD126" s="39"/>
      <c r="SE126" s="39"/>
      <c r="SF126" s="39"/>
      <c r="SG126" s="39"/>
      <c r="SH126" s="39"/>
      <c r="SI126" s="39"/>
      <c r="SJ126" s="39"/>
      <c r="SK126" s="39"/>
      <c r="SL126" s="39"/>
      <c r="SM126" s="39"/>
      <c r="SN126" s="39"/>
      <c r="SO126" s="39"/>
      <c r="SP126" s="39"/>
      <c r="SQ126" s="39"/>
      <c r="SR126" s="39"/>
      <c r="SS126" s="39"/>
      <c r="ST126" s="39"/>
      <c r="SU126" s="39"/>
      <c r="SV126" s="39"/>
      <c r="SW126" s="39"/>
      <c r="SX126" s="39"/>
      <c r="SY126" s="39"/>
      <c r="SZ126" s="39"/>
      <c r="TA126" s="39"/>
      <c r="TB126" s="39"/>
      <c r="TC126" s="39"/>
      <c r="TD126" s="39"/>
      <c r="TE126" s="39"/>
      <c r="TF126" s="39"/>
      <c r="TG126" s="39"/>
      <c r="TH126" s="39"/>
      <c r="TI126" s="39"/>
      <c r="TJ126" s="39"/>
      <c r="TK126" s="39"/>
      <c r="TL126" s="39"/>
      <c r="TM126" s="39"/>
      <c r="TN126" s="39"/>
      <c r="TO126" s="39"/>
      <c r="TP126" s="39"/>
      <c r="TQ126" s="39"/>
      <c r="TR126" s="39"/>
      <c r="TS126" s="39"/>
      <c r="TT126" s="39"/>
      <c r="TU126" s="39"/>
      <c r="TV126" s="39"/>
      <c r="TW126" s="39"/>
      <c r="TX126" s="39"/>
      <c r="TY126" s="39"/>
      <c r="TZ126" s="39"/>
      <c r="UA126" s="39"/>
      <c r="UB126" s="39"/>
      <c r="UC126" s="39"/>
      <c r="UD126" s="39"/>
      <c r="UE126" s="39"/>
      <c r="UF126" s="39"/>
      <c r="UG126" s="39"/>
      <c r="UH126" s="39"/>
    </row>
    <row r="127" spans="1:554" s="46" customFormat="1" ht="22.5" x14ac:dyDescent="0.2">
      <c r="A127" s="122"/>
      <c r="B127" s="115"/>
      <c r="C127" s="108"/>
      <c r="D127" s="68" t="s">
        <v>34</v>
      </c>
      <c r="E127" s="59">
        <v>737</v>
      </c>
      <c r="F127" s="8" t="s">
        <v>149</v>
      </c>
      <c r="G127" s="5">
        <f t="shared" ref="G127:G133" si="55">SUM(H127:J127)</f>
        <v>16942000</v>
      </c>
      <c r="H127" s="5">
        <v>0</v>
      </c>
      <c r="I127" s="5">
        <v>16942000</v>
      </c>
      <c r="J127" s="5">
        <v>0</v>
      </c>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c r="GI127" s="39"/>
      <c r="GJ127" s="39"/>
      <c r="GK127" s="39"/>
      <c r="GL127" s="39"/>
      <c r="GM127" s="39"/>
      <c r="GN127" s="39"/>
      <c r="GO127" s="39"/>
      <c r="GP127" s="39"/>
      <c r="GQ127" s="39"/>
      <c r="GR127" s="39"/>
      <c r="GS127" s="39"/>
      <c r="GT127" s="39"/>
      <c r="GU127" s="39"/>
      <c r="GV127" s="39"/>
      <c r="GW127" s="39"/>
      <c r="GX127" s="39"/>
      <c r="GY127" s="39"/>
      <c r="GZ127" s="39"/>
      <c r="HA127" s="39"/>
      <c r="HB127" s="39"/>
      <c r="HC127" s="39"/>
      <c r="HD127" s="39"/>
      <c r="HE127" s="39"/>
      <c r="HF127" s="39"/>
      <c r="HG127" s="39"/>
      <c r="HH127" s="39"/>
      <c r="HI127" s="39"/>
      <c r="HJ127" s="39"/>
      <c r="HK127" s="39"/>
      <c r="HL127" s="39"/>
      <c r="HM127" s="39"/>
      <c r="HN127" s="39"/>
      <c r="HO127" s="39"/>
      <c r="HP127" s="39"/>
      <c r="HQ127" s="39"/>
      <c r="HR127" s="39"/>
      <c r="HS127" s="39"/>
      <c r="HT127" s="39"/>
      <c r="HU127" s="39"/>
      <c r="HV127" s="39"/>
      <c r="HW127" s="39"/>
      <c r="HX127" s="39"/>
      <c r="HY127" s="39"/>
      <c r="HZ127" s="39"/>
      <c r="IA127" s="39"/>
      <c r="IB127" s="39"/>
      <c r="IC127" s="39"/>
      <c r="ID127" s="39"/>
      <c r="IE127" s="39"/>
      <c r="IF127" s="39"/>
      <c r="IG127" s="39"/>
      <c r="IH127" s="39"/>
      <c r="II127" s="39"/>
      <c r="IJ127" s="39"/>
      <c r="IK127" s="39"/>
      <c r="IL127" s="39"/>
      <c r="IM127" s="39"/>
      <c r="IN127" s="39"/>
      <c r="IO127" s="39"/>
      <c r="IP127" s="39"/>
      <c r="IQ127" s="39"/>
      <c r="IR127" s="39"/>
      <c r="IS127" s="39"/>
      <c r="IT127" s="39"/>
      <c r="IU127" s="39"/>
      <c r="IV127" s="39"/>
      <c r="IW127" s="39"/>
      <c r="IX127" s="39"/>
      <c r="IY127" s="39"/>
      <c r="IZ127" s="39"/>
      <c r="JA127" s="39"/>
      <c r="JB127" s="39"/>
      <c r="JC127" s="39"/>
      <c r="JD127" s="39"/>
      <c r="JE127" s="39"/>
      <c r="JF127" s="39"/>
      <c r="JG127" s="39"/>
      <c r="JH127" s="39"/>
      <c r="JI127" s="39"/>
      <c r="JJ127" s="39"/>
      <c r="JK127" s="39"/>
      <c r="JL127" s="39"/>
      <c r="JM127" s="39"/>
      <c r="JN127" s="39"/>
      <c r="JO127" s="39"/>
      <c r="JP127" s="39"/>
      <c r="JQ127" s="39"/>
      <c r="JR127" s="39"/>
      <c r="JS127" s="39"/>
      <c r="JT127" s="39"/>
      <c r="JU127" s="39"/>
      <c r="JV127" s="39"/>
      <c r="JW127" s="39"/>
      <c r="JX127" s="39"/>
      <c r="JY127" s="39"/>
      <c r="JZ127" s="39"/>
      <c r="KA127" s="39"/>
      <c r="KB127" s="39"/>
      <c r="KC127" s="39"/>
      <c r="KD127" s="39"/>
      <c r="KE127" s="39"/>
      <c r="KF127" s="39"/>
      <c r="KG127" s="39"/>
      <c r="KH127" s="39"/>
      <c r="KI127" s="39"/>
      <c r="KJ127" s="39"/>
      <c r="KK127" s="39"/>
      <c r="KL127" s="39"/>
      <c r="KM127" s="39"/>
      <c r="KN127" s="39"/>
      <c r="KO127" s="39"/>
      <c r="KP127" s="39"/>
      <c r="KQ127" s="39"/>
      <c r="KR127" s="39"/>
      <c r="KS127" s="39"/>
      <c r="KT127" s="39"/>
      <c r="KU127" s="39"/>
      <c r="KV127" s="39"/>
      <c r="KW127" s="39"/>
      <c r="KX127" s="39"/>
      <c r="KY127" s="39"/>
      <c r="KZ127" s="39"/>
      <c r="LA127" s="39"/>
      <c r="LB127" s="39"/>
      <c r="LC127" s="39"/>
      <c r="LD127" s="39"/>
      <c r="LE127" s="39"/>
      <c r="LF127" s="39"/>
      <c r="LG127" s="39"/>
      <c r="LH127" s="39"/>
      <c r="LI127" s="39"/>
      <c r="LJ127" s="39"/>
      <c r="LK127" s="39"/>
      <c r="LL127" s="39"/>
      <c r="LM127" s="39"/>
      <c r="LN127" s="39"/>
      <c r="LO127" s="39"/>
      <c r="LP127" s="39"/>
      <c r="LQ127" s="39"/>
      <c r="LR127" s="39"/>
      <c r="LS127" s="39"/>
      <c r="LT127" s="39"/>
      <c r="LU127" s="39"/>
      <c r="LV127" s="39"/>
      <c r="LW127" s="39"/>
      <c r="LX127" s="39"/>
      <c r="LY127" s="39"/>
      <c r="LZ127" s="39"/>
      <c r="MA127" s="39"/>
      <c r="MB127" s="39"/>
      <c r="MC127" s="39"/>
      <c r="MD127" s="39"/>
      <c r="ME127" s="39"/>
      <c r="MF127" s="39"/>
      <c r="MG127" s="39"/>
      <c r="MH127" s="39"/>
      <c r="MI127" s="39"/>
      <c r="MJ127" s="39"/>
      <c r="MK127" s="39"/>
      <c r="ML127" s="39"/>
      <c r="MM127" s="39"/>
      <c r="MN127" s="39"/>
      <c r="MO127" s="39"/>
      <c r="MP127" s="39"/>
      <c r="MQ127" s="39"/>
      <c r="MR127" s="39"/>
      <c r="MS127" s="39"/>
      <c r="MT127" s="39"/>
      <c r="MU127" s="39"/>
      <c r="MV127" s="39"/>
      <c r="MW127" s="39"/>
      <c r="MX127" s="39"/>
      <c r="MY127" s="39"/>
      <c r="MZ127" s="39"/>
      <c r="NA127" s="39"/>
      <c r="NB127" s="39"/>
      <c r="NC127" s="39"/>
      <c r="ND127" s="39"/>
      <c r="NE127" s="39"/>
      <c r="NF127" s="39"/>
      <c r="NG127" s="39"/>
      <c r="NH127" s="39"/>
      <c r="NI127" s="39"/>
      <c r="NJ127" s="39"/>
      <c r="NK127" s="39"/>
      <c r="NL127" s="39"/>
      <c r="NM127" s="39"/>
      <c r="NN127" s="39"/>
      <c r="NO127" s="39"/>
      <c r="NP127" s="39"/>
      <c r="NQ127" s="39"/>
      <c r="NR127" s="39"/>
      <c r="NS127" s="39"/>
      <c r="NT127" s="39"/>
      <c r="NU127" s="39"/>
      <c r="NV127" s="39"/>
      <c r="NW127" s="39"/>
      <c r="NX127" s="39"/>
      <c r="NY127" s="39"/>
      <c r="NZ127" s="39"/>
      <c r="OA127" s="39"/>
      <c r="OB127" s="39"/>
      <c r="OC127" s="39"/>
      <c r="OD127" s="39"/>
      <c r="OE127" s="39"/>
      <c r="OF127" s="39"/>
      <c r="OG127" s="39"/>
      <c r="OH127" s="39"/>
      <c r="OI127" s="39"/>
      <c r="OJ127" s="39"/>
      <c r="OK127" s="39"/>
      <c r="OL127" s="39"/>
      <c r="OM127" s="39"/>
      <c r="ON127" s="39"/>
      <c r="OO127" s="39"/>
      <c r="OP127" s="39"/>
      <c r="OQ127" s="39"/>
      <c r="OR127" s="39"/>
      <c r="OS127" s="39"/>
      <c r="OT127" s="39"/>
      <c r="OU127" s="39"/>
      <c r="OV127" s="39"/>
      <c r="OW127" s="39"/>
      <c r="OX127" s="39"/>
      <c r="OY127" s="39"/>
      <c r="OZ127" s="39"/>
      <c r="PA127" s="39"/>
      <c r="PB127" s="39"/>
      <c r="PC127" s="39"/>
      <c r="PD127" s="39"/>
      <c r="PE127" s="39"/>
      <c r="PF127" s="39"/>
      <c r="PG127" s="39"/>
      <c r="PH127" s="39"/>
      <c r="PI127" s="39"/>
      <c r="PJ127" s="39"/>
      <c r="PK127" s="39"/>
      <c r="PL127" s="39"/>
      <c r="PM127" s="39"/>
      <c r="PN127" s="39"/>
      <c r="PO127" s="39"/>
      <c r="PP127" s="39"/>
      <c r="PQ127" s="39"/>
      <c r="PR127" s="39"/>
      <c r="PS127" s="39"/>
      <c r="PT127" s="39"/>
      <c r="PU127" s="39"/>
      <c r="PV127" s="39"/>
      <c r="PW127" s="39"/>
      <c r="PX127" s="39"/>
      <c r="PY127" s="39"/>
      <c r="PZ127" s="39"/>
      <c r="QA127" s="39"/>
      <c r="QB127" s="39"/>
      <c r="QC127" s="39"/>
      <c r="QD127" s="39"/>
      <c r="QE127" s="39"/>
      <c r="QF127" s="39"/>
      <c r="QG127" s="39"/>
      <c r="QH127" s="39"/>
      <c r="QI127" s="39"/>
      <c r="QJ127" s="39"/>
      <c r="QK127" s="39"/>
      <c r="QL127" s="39"/>
      <c r="QM127" s="39"/>
      <c r="QN127" s="39"/>
      <c r="QO127" s="39"/>
      <c r="QP127" s="39"/>
      <c r="QQ127" s="39"/>
      <c r="QR127" s="39"/>
      <c r="QS127" s="39"/>
      <c r="QT127" s="39"/>
      <c r="QU127" s="39"/>
      <c r="QV127" s="39"/>
      <c r="QW127" s="39"/>
      <c r="QX127" s="39"/>
      <c r="QY127" s="39"/>
      <c r="QZ127" s="39"/>
      <c r="RA127" s="39"/>
      <c r="RB127" s="39"/>
      <c r="RC127" s="39"/>
      <c r="RD127" s="39"/>
      <c r="RE127" s="39"/>
      <c r="RF127" s="39"/>
      <c r="RG127" s="39"/>
      <c r="RH127" s="39"/>
      <c r="RI127" s="39"/>
      <c r="RJ127" s="39"/>
      <c r="RK127" s="39"/>
      <c r="RL127" s="39"/>
      <c r="RM127" s="39"/>
      <c r="RN127" s="39"/>
      <c r="RO127" s="39"/>
      <c r="RP127" s="39"/>
      <c r="RQ127" s="39"/>
      <c r="RR127" s="39"/>
      <c r="RS127" s="39"/>
      <c r="RT127" s="39"/>
      <c r="RU127" s="39"/>
      <c r="RV127" s="39"/>
      <c r="RW127" s="39"/>
      <c r="RX127" s="39"/>
      <c r="RY127" s="39"/>
      <c r="RZ127" s="39"/>
      <c r="SA127" s="39"/>
      <c r="SB127" s="39"/>
      <c r="SC127" s="39"/>
      <c r="SD127" s="39"/>
      <c r="SE127" s="39"/>
      <c r="SF127" s="39"/>
      <c r="SG127" s="39"/>
      <c r="SH127" s="39"/>
      <c r="SI127" s="39"/>
      <c r="SJ127" s="39"/>
      <c r="SK127" s="39"/>
      <c r="SL127" s="39"/>
      <c r="SM127" s="39"/>
      <c r="SN127" s="39"/>
      <c r="SO127" s="39"/>
      <c r="SP127" s="39"/>
      <c r="SQ127" s="39"/>
      <c r="SR127" s="39"/>
      <c r="SS127" s="39"/>
      <c r="ST127" s="39"/>
      <c r="SU127" s="39"/>
      <c r="SV127" s="39"/>
      <c r="SW127" s="39"/>
      <c r="SX127" s="39"/>
      <c r="SY127" s="39"/>
      <c r="SZ127" s="39"/>
      <c r="TA127" s="39"/>
      <c r="TB127" s="39"/>
      <c r="TC127" s="39"/>
      <c r="TD127" s="39"/>
      <c r="TE127" s="39"/>
      <c r="TF127" s="39"/>
      <c r="TG127" s="39"/>
      <c r="TH127" s="39"/>
      <c r="TI127" s="39"/>
      <c r="TJ127" s="39"/>
      <c r="TK127" s="39"/>
      <c r="TL127" s="39"/>
      <c r="TM127" s="39"/>
      <c r="TN127" s="39"/>
      <c r="TO127" s="39"/>
      <c r="TP127" s="39"/>
      <c r="TQ127" s="39"/>
      <c r="TR127" s="39"/>
      <c r="TS127" s="39"/>
      <c r="TT127" s="39"/>
      <c r="TU127" s="39"/>
      <c r="TV127" s="39"/>
      <c r="TW127" s="39"/>
      <c r="TX127" s="39"/>
      <c r="TY127" s="39"/>
      <c r="TZ127" s="39"/>
      <c r="UA127" s="39"/>
      <c r="UB127" s="39"/>
      <c r="UC127" s="39"/>
      <c r="UD127" s="39"/>
      <c r="UE127" s="39"/>
      <c r="UF127" s="39"/>
      <c r="UG127" s="39"/>
      <c r="UH127" s="39"/>
    </row>
    <row r="128" spans="1:554" s="46" customFormat="1" x14ac:dyDescent="0.2">
      <c r="A128" s="122"/>
      <c r="B128" s="115"/>
      <c r="C128" s="108"/>
      <c r="D128" s="68" t="s">
        <v>5</v>
      </c>
      <c r="E128" s="59">
        <v>737</v>
      </c>
      <c r="F128" s="8" t="s">
        <v>149</v>
      </c>
      <c r="G128" s="5">
        <f t="shared" si="55"/>
        <v>261989.69</v>
      </c>
      <c r="H128" s="5">
        <v>0</v>
      </c>
      <c r="I128" s="5">
        <v>261989.69</v>
      </c>
      <c r="J128" s="5">
        <v>0</v>
      </c>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c r="GI128" s="39"/>
      <c r="GJ128" s="39"/>
      <c r="GK128" s="39"/>
      <c r="GL128" s="39"/>
      <c r="GM128" s="39"/>
      <c r="GN128" s="39"/>
      <c r="GO128" s="39"/>
      <c r="GP128" s="39"/>
      <c r="GQ128" s="39"/>
      <c r="GR128" s="39"/>
      <c r="GS128" s="39"/>
      <c r="GT128" s="39"/>
      <c r="GU128" s="39"/>
      <c r="GV128" s="39"/>
      <c r="GW128" s="39"/>
      <c r="GX128" s="39"/>
      <c r="GY128" s="39"/>
      <c r="GZ128" s="39"/>
      <c r="HA128" s="39"/>
      <c r="HB128" s="39"/>
      <c r="HC128" s="39"/>
      <c r="HD128" s="39"/>
      <c r="HE128" s="39"/>
      <c r="HF128" s="39"/>
      <c r="HG128" s="39"/>
      <c r="HH128" s="39"/>
      <c r="HI128" s="39"/>
      <c r="HJ128" s="39"/>
      <c r="HK128" s="39"/>
      <c r="HL128" s="39"/>
      <c r="HM128" s="39"/>
      <c r="HN128" s="39"/>
      <c r="HO128" s="39"/>
      <c r="HP128" s="39"/>
      <c r="HQ128" s="39"/>
      <c r="HR128" s="39"/>
      <c r="HS128" s="39"/>
      <c r="HT128" s="39"/>
      <c r="HU128" s="39"/>
      <c r="HV128" s="39"/>
      <c r="HW128" s="39"/>
      <c r="HX128" s="39"/>
      <c r="HY128" s="39"/>
      <c r="HZ128" s="39"/>
      <c r="IA128" s="39"/>
      <c r="IB128" s="39"/>
      <c r="IC128" s="39"/>
      <c r="ID128" s="39"/>
      <c r="IE128" s="39"/>
      <c r="IF128" s="39"/>
      <c r="IG128" s="39"/>
      <c r="IH128" s="39"/>
      <c r="II128" s="39"/>
      <c r="IJ128" s="39"/>
      <c r="IK128" s="39"/>
      <c r="IL128" s="39"/>
      <c r="IM128" s="39"/>
      <c r="IN128" s="39"/>
      <c r="IO128" s="39"/>
      <c r="IP128" s="39"/>
      <c r="IQ128" s="39"/>
      <c r="IR128" s="39"/>
      <c r="IS128" s="39"/>
      <c r="IT128" s="39"/>
      <c r="IU128" s="39"/>
      <c r="IV128" s="39"/>
      <c r="IW128" s="39"/>
      <c r="IX128" s="39"/>
      <c r="IY128" s="39"/>
      <c r="IZ128" s="39"/>
      <c r="JA128" s="39"/>
      <c r="JB128" s="39"/>
      <c r="JC128" s="39"/>
      <c r="JD128" s="39"/>
      <c r="JE128" s="39"/>
      <c r="JF128" s="39"/>
      <c r="JG128" s="39"/>
      <c r="JH128" s="39"/>
      <c r="JI128" s="39"/>
      <c r="JJ128" s="39"/>
      <c r="JK128" s="39"/>
      <c r="JL128" s="39"/>
      <c r="JM128" s="39"/>
      <c r="JN128" s="39"/>
      <c r="JO128" s="39"/>
      <c r="JP128" s="39"/>
      <c r="JQ128" s="39"/>
      <c r="JR128" s="39"/>
      <c r="JS128" s="39"/>
      <c r="JT128" s="39"/>
      <c r="JU128" s="39"/>
      <c r="JV128" s="39"/>
      <c r="JW128" s="39"/>
      <c r="JX128" s="39"/>
      <c r="JY128" s="39"/>
      <c r="JZ128" s="39"/>
      <c r="KA128" s="39"/>
      <c r="KB128" s="39"/>
      <c r="KC128" s="39"/>
      <c r="KD128" s="39"/>
      <c r="KE128" s="39"/>
      <c r="KF128" s="39"/>
      <c r="KG128" s="39"/>
      <c r="KH128" s="39"/>
      <c r="KI128" s="39"/>
      <c r="KJ128" s="39"/>
      <c r="KK128" s="39"/>
      <c r="KL128" s="39"/>
      <c r="KM128" s="39"/>
      <c r="KN128" s="39"/>
      <c r="KO128" s="39"/>
      <c r="KP128" s="39"/>
      <c r="KQ128" s="39"/>
      <c r="KR128" s="39"/>
      <c r="KS128" s="39"/>
      <c r="KT128" s="39"/>
      <c r="KU128" s="39"/>
      <c r="KV128" s="39"/>
      <c r="KW128" s="39"/>
      <c r="KX128" s="39"/>
      <c r="KY128" s="39"/>
      <c r="KZ128" s="39"/>
      <c r="LA128" s="39"/>
      <c r="LB128" s="39"/>
      <c r="LC128" s="39"/>
      <c r="LD128" s="39"/>
      <c r="LE128" s="39"/>
      <c r="LF128" s="39"/>
      <c r="LG128" s="39"/>
      <c r="LH128" s="39"/>
      <c r="LI128" s="39"/>
      <c r="LJ128" s="39"/>
      <c r="LK128" s="39"/>
      <c r="LL128" s="39"/>
      <c r="LM128" s="39"/>
      <c r="LN128" s="39"/>
      <c r="LO128" s="39"/>
      <c r="LP128" s="39"/>
      <c r="LQ128" s="39"/>
      <c r="LR128" s="39"/>
      <c r="LS128" s="39"/>
      <c r="LT128" s="39"/>
      <c r="LU128" s="39"/>
      <c r="LV128" s="39"/>
      <c r="LW128" s="39"/>
      <c r="LX128" s="39"/>
      <c r="LY128" s="39"/>
      <c r="LZ128" s="39"/>
      <c r="MA128" s="39"/>
      <c r="MB128" s="39"/>
      <c r="MC128" s="39"/>
      <c r="MD128" s="39"/>
      <c r="ME128" s="39"/>
      <c r="MF128" s="39"/>
      <c r="MG128" s="39"/>
      <c r="MH128" s="39"/>
      <c r="MI128" s="39"/>
      <c r="MJ128" s="39"/>
      <c r="MK128" s="39"/>
      <c r="ML128" s="39"/>
      <c r="MM128" s="39"/>
      <c r="MN128" s="39"/>
      <c r="MO128" s="39"/>
      <c r="MP128" s="39"/>
      <c r="MQ128" s="39"/>
      <c r="MR128" s="39"/>
      <c r="MS128" s="39"/>
      <c r="MT128" s="39"/>
      <c r="MU128" s="39"/>
      <c r="MV128" s="39"/>
      <c r="MW128" s="39"/>
      <c r="MX128" s="39"/>
      <c r="MY128" s="39"/>
      <c r="MZ128" s="39"/>
      <c r="NA128" s="39"/>
      <c r="NB128" s="39"/>
      <c r="NC128" s="39"/>
      <c r="ND128" s="39"/>
      <c r="NE128" s="39"/>
      <c r="NF128" s="39"/>
      <c r="NG128" s="39"/>
      <c r="NH128" s="39"/>
      <c r="NI128" s="39"/>
      <c r="NJ128" s="39"/>
      <c r="NK128" s="39"/>
      <c r="NL128" s="39"/>
      <c r="NM128" s="39"/>
      <c r="NN128" s="39"/>
      <c r="NO128" s="39"/>
      <c r="NP128" s="39"/>
      <c r="NQ128" s="39"/>
      <c r="NR128" s="39"/>
      <c r="NS128" s="39"/>
      <c r="NT128" s="39"/>
      <c r="NU128" s="39"/>
      <c r="NV128" s="39"/>
      <c r="NW128" s="39"/>
      <c r="NX128" s="39"/>
      <c r="NY128" s="39"/>
      <c r="NZ128" s="39"/>
      <c r="OA128" s="39"/>
      <c r="OB128" s="39"/>
      <c r="OC128" s="39"/>
      <c r="OD128" s="39"/>
      <c r="OE128" s="39"/>
      <c r="OF128" s="39"/>
      <c r="OG128" s="39"/>
      <c r="OH128" s="39"/>
      <c r="OI128" s="39"/>
      <c r="OJ128" s="39"/>
      <c r="OK128" s="39"/>
      <c r="OL128" s="39"/>
      <c r="OM128" s="39"/>
      <c r="ON128" s="39"/>
      <c r="OO128" s="39"/>
      <c r="OP128" s="39"/>
      <c r="OQ128" s="39"/>
      <c r="OR128" s="39"/>
      <c r="OS128" s="39"/>
      <c r="OT128" s="39"/>
      <c r="OU128" s="39"/>
      <c r="OV128" s="39"/>
      <c r="OW128" s="39"/>
      <c r="OX128" s="39"/>
      <c r="OY128" s="39"/>
      <c r="OZ128" s="39"/>
      <c r="PA128" s="39"/>
      <c r="PB128" s="39"/>
      <c r="PC128" s="39"/>
      <c r="PD128" s="39"/>
      <c r="PE128" s="39"/>
      <c r="PF128" s="39"/>
      <c r="PG128" s="39"/>
      <c r="PH128" s="39"/>
      <c r="PI128" s="39"/>
      <c r="PJ128" s="39"/>
      <c r="PK128" s="39"/>
      <c r="PL128" s="39"/>
      <c r="PM128" s="39"/>
      <c r="PN128" s="39"/>
      <c r="PO128" s="39"/>
      <c r="PP128" s="39"/>
      <c r="PQ128" s="39"/>
      <c r="PR128" s="39"/>
      <c r="PS128" s="39"/>
      <c r="PT128" s="39"/>
      <c r="PU128" s="39"/>
      <c r="PV128" s="39"/>
      <c r="PW128" s="39"/>
      <c r="PX128" s="39"/>
      <c r="PY128" s="39"/>
      <c r="PZ128" s="39"/>
      <c r="QA128" s="39"/>
      <c r="QB128" s="39"/>
      <c r="QC128" s="39"/>
      <c r="QD128" s="39"/>
      <c r="QE128" s="39"/>
      <c r="QF128" s="39"/>
      <c r="QG128" s="39"/>
      <c r="QH128" s="39"/>
      <c r="QI128" s="39"/>
      <c r="QJ128" s="39"/>
      <c r="QK128" s="39"/>
      <c r="QL128" s="39"/>
      <c r="QM128" s="39"/>
      <c r="QN128" s="39"/>
      <c r="QO128" s="39"/>
      <c r="QP128" s="39"/>
      <c r="QQ128" s="39"/>
      <c r="QR128" s="39"/>
      <c r="QS128" s="39"/>
      <c r="QT128" s="39"/>
      <c r="QU128" s="39"/>
      <c r="QV128" s="39"/>
      <c r="QW128" s="39"/>
      <c r="QX128" s="39"/>
      <c r="QY128" s="39"/>
      <c r="QZ128" s="39"/>
      <c r="RA128" s="39"/>
      <c r="RB128" s="39"/>
      <c r="RC128" s="39"/>
      <c r="RD128" s="39"/>
      <c r="RE128" s="39"/>
      <c r="RF128" s="39"/>
      <c r="RG128" s="39"/>
      <c r="RH128" s="39"/>
      <c r="RI128" s="39"/>
      <c r="RJ128" s="39"/>
      <c r="RK128" s="39"/>
      <c r="RL128" s="39"/>
      <c r="RM128" s="39"/>
      <c r="RN128" s="39"/>
      <c r="RO128" s="39"/>
      <c r="RP128" s="39"/>
      <c r="RQ128" s="39"/>
      <c r="RR128" s="39"/>
      <c r="RS128" s="39"/>
      <c r="RT128" s="39"/>
      <c r="RU128" s="39"/>
      <c r="RV128" s="39"/>
      <c r="RW128" s="39"/>
      <c r="RX128" s="39"/>
      <c r="RY128" s="39"/>
      <c r="RZ128" s="39"/>
      <c r="SA128" s="39"/>
      <c r="SB128" s="39"/>
      <c r="SC128" s="39"/>
      <c r="SD128" s="39"/>
      <c r="SE128" s="39"/>
      <c r="SF128" s="39"/>
      <c r="SG128" s="39"/>
      <c r="SH128" s="39"/>
      <c r="SI128" s="39"/>
      <c r="SJ128" s="39"/>
      <c r="SK128" s="39"/>
      <c r="SL128" s="39"/>
      <c r="SM128" s="39"/>
      <c r="SN128" s="39"/>
      <c r="SO128" s="39"/>
      <c r="SP128" s="39"/>
      <c r="SQ128" s="39"/>
      <c r="SR128" s="39"/>
      <c r="SS128" s="39"/>
      <c r="ST128" s="39"/>
      <c r="SU128" s="39"/>
      <c r="SV128" s="39"/>
      <c r="SW128" s="39"/>
      <c r="SX128" s="39"/>
      <c r="SY128" s="39"/>
      <c r="SZ128" s="39"/>
      <c r="TA128" s="39"/>
      <c r="TB128" s="39"/>
      <c r="TC128" s="39"/>
      <c r="TD128" s="39"/>
      <c r="TE128" s="39"/>
      <c r="TF128" s="39"/>
      <c r="TG128" s="39"/>
      <c r="TH128" s="39"/>
      <c r="TI128" s="39"/>
      <c r="TJ128" s="39"/>
      <c r="TK128" s="39"/>
      <c r="TL128" s="39"/>
      <c r="TM128" s="39"/>
      <c r="TN128" s="39"/>
      <c r="TO128" s="39"/>
      <c r="TP128" s="39"/>
      <c r="TQ128" s="39"/>
      <c r="TR128" s="39"/>
      <c r="TS128" s="39"/>
      <c r="TT128" s="39"/>
      <c r="TU128" s="39"/>
      <c r="TV128" s="39"/>
      <c r="TW128" s="39"/>
      <c r="TX128" s="39"/>
      <c r="TY128" s="39"/>
      <c r="TZ128" s="39"/>
      <c r="UA128" s="39"/>
      <c r="UB128" s="39"/>
      <c r="UC128" s="39"/>
      <c r="UD128" s="39"/>
      <c r="UE128" s="39"/>
      <c r="UF128" s="39"/>
      <c r="UG128" s="39"/>
      <c r="UH128" s="39"/>
    </row>
    <row r="129" spans="1:554" s="46" customFormat="1" ht="33.75" x14ac:dyDescent="0.2">
      <c r="A129" s="123"/>
      <c r="B129" s="116"/>
      <c r="C129" s="108"/>
      <c r="D129" s="68" t="s">
        <v>91</v>
      </c>
      <c r="E129" s="59">
        <v>737</v>
      </c>
      <c r="F129" s="8" t="s">
        <v>149</v>
      </c>
      <c r="G129" s="5">
        <f t="shared" si="55"/>
        <v>261989.69</v>
      </c>
      <c r="H129" s="5">
        <v>0</v>
      </c>
      <c r="I129" s="5">
        <v>261989.69</v>
      </c>
      <c r="J129" s="5">
        <v>0</v>
      </c>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c r="ED129" s="39"/>
      <c r="EE129" s="39"/>
      <c r="EF129" s="39"/>
      <c r="EG129" s="39"/>
      <c r="EH129" s="39"/>
      <c r="EI129" s="39"/>
      <c r="EJ129" s="39"/>
      <c r="EK129" s="39"/>
      <c r="EL129" s="39"/>
      <c r="EM129" s="39"/>
      <c r="EN129" s="39"/>
      <c r="EO129" s="39"/>
      <c r="EP129" s="39"/>
      <c r="EQ129" s="39"/>
      <c r="ER129" s="39"/>
      <c r="ES129" s="39"/>
      <c r="ET129" s="39"/>
      <c r="EU129" s="39"/>
      <c r="EV129" s="39"/>
      <c r="EW129" s="39"/>
      <c r="EX129" s="39"/>
      <c r="EY129" s="39"/>
      <c r="EZ129" s="39"/>
      <c r="FA129" s="39"/>
      <c r="FB129" s="39"/>
      <c r="FC129" s="39"/>
      <c r="FD129" s="39"/>
      <c r="FE129" s="39"/>
      <c r="FF129" s="39"/>
      <c r="FG129" s="39"/>
      <c r="FH129" s="39"/>
      <c r="FI129" s="39"/>
      <c r="FJ129" s="39"/>
      <c r="FK129" s="39"/>
      <c r="FL129" s="39"/>
      <c r="FM129" s="39"/>
      <c r="FN129" s="39"/>
      <c r="FO129" s="39"/>
      <c r="FP129" s="39"/>
      <c r="FQ129" s="39"/>
      <c r="FR129" s="39"/>
      <c r="FS129" s="39"/>
      <c r="FT129" s="39"/>
      <c r="FU129" s="39"/>
      <c r="FV129" s="39"/>
      <c r="FW129" s="39"/>
      <c r="FX129" s="39"/>
      <c r="FY129" s="39"/>
      <c r="FZ129" s="39"/>
      <c r="GA129" s="39"/>
      <c r="GB129" s="39"/>
      <c r="GC129" s="39"/>
      <c r="GD129" s="39"/>
      <c r="GE129" s="39"/>
      <c r="GF129" s="39"/>
      <c r="GG129" s="39"/>
      <c r="GH129" s="39"/>
      <c r="GI129" s="39"/>
      <c r="GJ129" s="39"/>
      <c r="GK129" s="39"/>
      <c r="GL129" s="39"/>
      <c r="GM129" s="39"/>
      <c r="GN129" s="39"/>
      <c r="GO129" s="39"/>
      <c r="GP129" s="39"/>
      <c r="GQ129" s="39"/>
      <c r="GR129" s="39"/>
      <c r="GS129" s="39"/>
      <c r="GT129" s="39"/>
      <c r="GU129" s="39"/>
      <c r="GV129" s="39"/>
      <c r="GW129" s="39"/>
      <c r="GX129" s="39"/>
      <c r="GY129" s="39"/>
      <c r="GZ129" s="39"/>
      <c r="HA129" s="39"/>
      <c r="HB129" s="39"/>
      <c r="HC129" s="39"/>
      <c r="HD129" s="39"/>
      <c r="HE129" s="39"/>
      <c r="HF129" s="39"/>
      <c r="HG129" s="39"/>
      <c r="HH129" s="39"/>
      <c r="HI129" s="39"/>
      <c r="HJ129" s="39"/>
      <c r="HK129" s="39"/>
      <c r="HL129" s="39"/>
      <c r="HM129" s="39"/>
      <c r="HN129" s="39"/>
      <c r="HO129" s="39"/>
      <c r="HP129" s="39"/>
      <c r="HQ129" s="39"/>
      <c r="HR129" s="39"/>
      <c r="HS129" s="39"/>
      <c r="HT129" s="39"/>
      <c r="HU129" s="39"/>
      <c r="HV129" s="39"/>
      <c r="HW129" s="39"/>
      <c r="HX129" s="39"/>
      <c r="HY129" s="39"/>
      <c r="HZ129" s="39"/>
      <c r="IA129" s="39"/>
      <c r="IB129" s="39"/>
      <c r="IC129" s="39"/>
      <c r="ID129" s="39"/>
      <c r="IE129" s="39"/>
      <c r="IF129" s="39"/>
      <c r="IG129" s="39"/>
      <c r="IH129" s="39"/>
      <c r="II129" s="39"/>
      <c r="IJ129" s="39"/>
      <c r="IK129" s="39"/>
      <c r="IL129" s="39"/>
      <c r="IM129" s="39"/>
      <c r="IN129" s="39"/>
      <c r="IO129" s="39"/>
      <c r="IP129" s="39"/>
      <c r="IQ129" s="39"/>
      <c r="IR129" s="39"/>
      <c r="IS129" s="39"/>
      <c r="IT129" s="39"/>
      <c r="IU129" s="39"/>
      <c r="IV129" s="39"/>
      <c r="IW129" s="39"/>
      <c r="IX129" s="39"/>
      <c r="IY129" s="39"/>
      <c r="IZ129" s="39"/>
      <c r="JA129" s="39"/>
      <c r="JB129" s="39"/>
      <c r="JC129" s="39"/>
      <c r="JD129" s="39"/>
      <c r="JE129" s="39"/>
      <c r="JF129" s="39"/>
      <c r="JG129" s="39"/>
      <c r="JH129" s="39"/>
      <c r="JI129" s="39"/>
      <c r="JJ129" s="39"/>
      <c r="JK129" s="39"/>
      <c r="JL129" s="39"/>
      <c r="JM129" s="39"/>
      <c r="JN129" s="39"/>
      <c r="JO129" s="39"/>
      <c r="JP129" s="39"/>
      <c r="JQ129" s="39"/>
      <c r="JR129" s="39"/>
      <c r="JS129" s="39"/>
      <c r="JT129" s="39"/>
      <c r="JU129" s="39"/>
      <c r="JV129" s="39"/>
      <c r="JW129" s="39"/>
      <c r="JX129" s="39"/>
      <c r="JY129" s="39"/>
      <c r="JZ129" s="39"/>
      <c r="KA129" s="39"/>
      <c r="KB129" s="39"/>
      <c r="KC129" s="39"/>
      <c r="KD129" s="39"/>
      <c r="KE129" s="39"/>
      <c r="KF129" s="39"/>
      <c r="KG129" s="39"/>
      <c r="KH129" s="39"/>
      <c r="KI129" s="39"/>
      <c r="KJ129" s="39"/>
      <c r="KK129" s="39"/>
      <c r="KL129" s="39"/>
      <c r="KM129" s="39"/>
      <c r="KN129" s="39"/>
      <c r="KO129" s="39"/>
      <c r="KP129" s="39"/>
      <c r="KQ129" s="39"/>
      <c r="KR129" s="39"/>
      <c r="KS129" s="39"/>
      <c r="KT129" s="39"/>
      <c r="KU129" s="39"/>
      <c r="KV129" s="39"/>
      <c r="KW129" s="39"/>
      <c r="KX129" s="39"/>
      <c r="KY129" s="39"/>
      <c r="KZ129" s="39"/>
      <c r="LA129" s="39"/>
      <c r="LB129" s="39"/>
      <c r="LC129" s="39"/>
      <c r="LD129" s="39"/>
      <c r="LE129" s="39"/>
      <c r="LF129" s="39"/>
      <c r="LG129" s="39"/>
      <c r="LH129" s="39"/>
      <c r="LI129" s="39"/>
      <c r="LJ129" s="39"/>
      <c r="LK129" s="39"/>
      <c r="LL129" s="39"/>
      <c r="LM129" s="39"/>
      <c r="LN129" s="39"/>
      <c r="LO129" s="39"/>
      <c r="LP129" s="39"/>
      <c r="LQ129" s="39"/>
      <c r="LR129" s="39"/>
      <c r="LS129" s="39"/>
      <c r="LT129" s="39"/>
      <c r="LU129" s="39"/>
      <c r="LV129" s="39"/>
      <c r="LW129" s="39"/>
      <c r="LX129" s="39"/>
      <c r="LY129" s="39"/>
      <c r="LZ129" s="39"/>
      <c r="MA129" s="39"/>
      <c r="MB129" s="39"/>
      <c r="MC129" s="39"/>
      <c r="MD129" s="39"/>
      <c r="ME129" s="39"/>
      <c r="MF129" s="39"/>
      <c r="MG129" s="39"/>
      <c r="MH129" s="39"/>
      <c r="MI129" s="39"/>
      <c r="MJ129" s="39"/>
      <c r="MK129" s="39"/>
      <c r="ML129" s="39"/>
      <c r="MM129" s="39"/>
      <c r="MN129" s="39"/>
      <c r="MO129" s="39"/>
      <c r="MP129" s="39"/>
      <c r="MQ129" s="39"/>
      <c r="MR129" s="39"/>
      <c r="MS129" s="39"/>
      <c r="MT129" s="39"/>
      <c r="MU129" s="39"/>
      <c r="MV129" s="39"/>
      <c r="MW129" s="39"/>
      <c r="MX129" s="39"/>
      <c r="MY129" s="39"/>
      <c r="MZ129" s="39"/>
      <c r="NA129" s="39"/>
      <c r="NB129" s="39"/>
      <c r="NC129" s="39"/>
      <c r="ND129" s="39"/>
      <c r="NE129" s="39"/>
      <c r="NF129" s="39"/>
      <c r="NG129" s="39"/>
      <c r="NH129" s="39"/>
      <c r="NI129" s="39"/>
      <c r="NJ129" s="39"/>
      <c r="NK129" s="39"/>
      <c r="NL129" s="39"/>
      <c r="NM129" s="39"/>
      <c r="NN129" s="39"/>
      <c r="NO129" s="39"/>
      <c r="NP129" s="39"/>
      <c r="NQ129" s="39"/>
      <c r="NR129" s="39"/>
      <c r="NS129" s="39"/>
      <c r="NT129" s="39"/>
      <c r="NU129" s="39"/>
      <c r="NV129" s="39"/>
      <c r="NW129" s="39"/>
      <c r="NX129" s="39"/>
      <c r="NY129" s="39"/>
      <c r="NZ129" s="39"/>
      <c r="OA129" s="39"/>
      <c r="OB129" s="39"/>
      <c r="OC129" s="39"/>
      <c r="OD129" s="39"/>
      <c r="OE129" s="39"/>
      <c r="OF129" s="39"/>
      <c r="OG129" s="39"/>
      <c r="OH129" s="39"/>
      <c r="OI129" s="39"/>
      <c r="OJ129" s="39"/>
      <c r="OK129" s="39"/>
      <c r="OL129" s="39"/>
      <c r="OM129" s="39"/>
      <c r="ON129" s="39"/>
      <c r="OO129" s="39"/>
      <c r="OP129" s="39"/>
      <c r="OQ129" s="39"/>
      <c r="OR129" s="39"/>
      <c r="OS129" s="39"/>
      <c r="OT129" s="39"/>
      <c r="OU129" s="39"/>
      <c r="OV129" s="39"/>
      <c r="OW129" s="39"/>
      <c r="OX129" s="39"/>
      <c r="OY129" s="39"/>
      <c r="OZ129" s="39"/>
      <c r="PA129" s="39"/>
      <c r="PB129" s="39"/>
      <c r="PC129" s="39"/>
      <c r="PD129" s="39"/>
      <c r="PE129" s="39"/>
      <c r="PF129" s="39"/>
      <c r="PG129" s="39"/>
      <c r="PH129" s="39"/>
      <c r="PI129" s="39"/>
      <c r="PJ129" s="39"/>
      <c r="PK129" s="39"/>
      <c r="PL129" s="39"/>
      <c r="PM129" s="39"/>
      <c r="PN129" s="39"/>
      <c r="PO129" s="39"/>
      <c r="PP129" s="39"/>
      <c r="PQ129" s="39"/>
      <c r="PR129" s="39"/>
      <c r="PS129" s="39"/>
      <c r="PT129" s="39"/>
      <c r="PU129" s="39"/>
      <c r="PV129" s="39"/>
      <c r="PW129" s="39"/>
      <c r="PX129" s="39"/>
      <c r="PY129" s="39"/>
      <c r="PZ129" s="39"/>
      <c r="QA129" s="39"/>
      <c r="QB129" s="39"/>
      <c r="QC129" s="39"/>
      <c r="QD129" s="39"/>
      <c r="QE129" s="39"/>
      <c r="QF129" s="39"/>
      <c r="QG129" s="39"/>
      <c r="QH129" s="39"/>
      <c r="QI129" s="39"/>
      <c r="QJ129" s="39"/>
      <c r="QK129" s="39"/>
      <c r="QL129" s="39"/>
      <c r="QM129" s="39"/>
      <c r="QN129" s="39"/>
      <c r="QO129" s="39"/>
      <c r="QP129" s="39"/>
      <c r="QQ129" s="39"/>
      <c r="QR129" s="39"/>
      <c r="QS129" s="39"/>
      <c r="QT129" s="39"/>
      <c r="QU129" s="39"/>
      <c r="QV129" s="39"/>
      <c r="QW129" s="39"/>
      <c r="QX129" s="39"/>
      <c r="QY129" s="39"/>
      <c r="QZ129" s="39"/>
      <c r="RA129" s="39"/>
      <c r="RB129" s="39"/>
      <c r="RC129" s="39"/>
      <c r="RD129" s="39"/>
      <c r="RE129" s="39"/>
      <c r="RF129" s="39"/>
      <c r="RG129" s="39"/>
      <c r="RH129" s="39"/>
      <c r="RI129" s="39"/>
      <c r="RJ129" s="39"/>
      <c r="RK129" s="39"/>
      <c r="RL129" s="39"/>
      <c r="RM129" s="39"/>
      <c r="RN129" s="39"/>
      <c r="RO129" s="39"/>
      <c r="RP129" s="39"/>
      <c r="RQ129" s="39"/>
      <c r="RR129" s="39"/>
      <c r="RS129" s="39"/>
      <c r="RT129" s="39"/>
      <c r="RU129" s="39"/>
      <c r="RV129" s="39"/>
      <c r="RW129" s="39"/>
      <c r="RX129" s="39"/>
      <c r="RY129" s="39"/>
      <c r="RZ129" s="39"/>
      <c r="SA129" s="39"/>
      <c r="SB129" s="39"/>
      <c r="SC129" s="39"/>
      <c r="SD129" s="39"/>
      <c r="SE129" s="39"/>
      <c r="SF129" s="39"/>
      <c r="SG129" s="39"/>
      <c r="SH129" s="39"/>
      <c r="SI129" s="39"/>
      <c r="SJ129" s="39"/>
      <c r="SK129" s="39"/>
      <c r="SL129" s="39"/>
      <c r="SM129" s="39"/>
      <c r="SN129" s="39"/>
      <c r="SO129" s="39"/>
      <c r="SP129" s="39"/>
      <c r="SQ129" s="39"/>
      <c r="SR129" s="39"/>
      <c r="SS129" s="39"/>
      <c r="ST129" s="39"/>
      <c r="SU129" s="39"/>
      <c r="SV129" s="39"/>
      <c r="SW129" s="39"/>
      <c r="SX129" s="39"/>
      <c r="SY129" s="39"/>
      <c r="SZ129" s="39"/>
      <c r="TA129" s="39"/>
      <c r="TB129" s="39"/>
      <c r="TC129" s="39"/>
      <c r="TD129" s="39"/>
      <c r="TE129" s="39"/>
      <c r="TF129" s="39"/>
      <c r="TG129" s="39"/>
      <c r="TH129" s="39"/>
      <c r="TI129" s="39"/>
      <c r="TJ129" s="39"/>
      <c r="TK129" s="39"/>
      <c r="TL129" s="39"/>
      <c r="TM129" s="39"/>
      <c r="TN129" s="39"/>
      <c r="TO129" s="39"/>
      <c r="TP129" s="39"/>
      <c r="TQ129" s="39"/>
      <c r="TR129" s="39"/>
      <c r="TS129" s="39"/>
      <c r="TT129" s="39"/>
      <c r="TU129" s="39"/>
      <c r="TV129" s="39"/>
      <c r="TW129" s="39"/>
      <c r="TX129" s="39"/>
      <c r="TY129" s="39"/>
      <c r="TZ129" s="39"/>
      <c r="UA129" s="39"/>
      <c r="UB129" s="39"/>
      <c r="UC129" s="39"/>
      <c r="UD129" s="39"/>
      <c r="UE129" s="39"/>
      <c r="UF129" s="39"/>
      <c r="UG129" s="39"/>
      <c r="UH129" s="39"/>
    </row>
    <row r="130" spans="1:554" s="46" customFormat="1" x14ac:dyDescent="0.2">
      <c r="A130" s="121">
        <v>44</v>
      </c>
      <c r="B130" s="117" t="s">
        <v>134</v>
      </c>
      <c r="C130" s="108" t="s">
        <v>95</v>
      </c>
      <c r="D130" s="68" t="s">
        <v>1</v>
      </c>
      <c r="E130" s="59">
        <v>737</v>
      </c>
      <c r="F130" s="8" t="s">
        <v>22</v>
      </c>
      <c r="G130" s="5">
        <f t="shared" si="55"/>
        <v>124805662.65000001</v>
      </c>
      <c r="H130" s="5">
        <f>SUM(H131:H133)</f>
        <v>0</v>
      </c>
      <c r="I130" s="5">
        <f t="shared" ref="I130:J130" si="56">SUM(I131:I133)</f>
        <v>0</v>
      </c>
      <c r="J130" s="5">
        <f t="shared" si="56"/>
        <v>124805662.65000001</v>
      </c>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c r="GI130" s="39"/>
      <c r="GJ130" s="39"/>
      <c r="GK130" s="39"/>
      <c r="GL130" s="39"/>
      <c r="GM130" s="39"/>
      <c r="GN130" s="39"/>
      <c r="GO130" s="39"/>
      <c r="GP130" s="39"/>
      <c r="GQ130" s="39"/>
      <c r="GR130" s="39"/>
      <c r="GS130" s="39"/>
      <c r="GT130" s="39"/>
      <c r="GU130" s="39"/>
      <c r="GV130" s="39"/>
      <c r="GW130" s="39"/>
      <c r="GX130" s="39"/>
      <c r="GY130" s="39"/>
      <c r="GZ130" s="39"/>
      <c r="HA130" s="39"/>
      <c r="HB130" s="39"/>
      <c r="HC130" s="39"/>
      <c r="HD130" s="39"/>
      <c r="HE130" s="39"/>
      <c r="HF130" s="39"/>
      <c r="HG130" s="39"/>
      <c r="HH130" s="39"/>
      <c r="HI130" s="39"/>
      <c r="HJ130" s="39"/>
      <c r="HK130" s="39"/>
      <c r="HL130" s="39"/>
      <c r="HM130" s="39"/>
      <c r="HN130" s="39"/>
      <c r="HO130" s="39"/>
      <c r="HP130" s="39"/>
      <c r="HQ130" s="39"/>
      <c r="HR130" s="39"/>
      <c r="HS130" s="39"/>
      <c r="HT130" s="39"/>
      <c r="HU130" s="39"/>
      <c r="HV130" s="39"/>
      <c r="HW130" s="39"/>
      <c r="HX130" s="39"/>
      <c r="HY130" s="39"/>
      <c r="HZ130" s="39"/>
      <c r="IA130" s="39"/>
      <c r="IB130" s="39"/>
      <c r="IC130" s="39"/>
      <c r="ID130" s="39"/>
      <c r="IE130" s="39"/>
      <c r="IF130" s="39"/>
      <c r="IG130" s="39"/>
      <c r="IH130" s="39"/>
      <c r="II130" s="39"/>
      <c r="IJ130" s="39"/>
      <c r="IK130" s="39"/>
      <c r="IL130" s="39"/>
      <c r="IM130" s="39"/>
      <c r="IN130" s="39"/>
      <c r="IO130" s="39"/>
      <c r="IP130" s="39"/>
      <c r="IQ130" s="39"/>
      <c r="IR130" s="39"/>
      <c r="IS130" s="39"/>
      <c r="IT130" s="39"/>
      <c r="IU130" s="39"/>
      <c r="IV130" s="39"/>
      <c r="IW130" s="39"/>
      <c r="IX130" s="39"/>
      <c r="IY130" s="39"/>
      <c r="IZ130" s="39"/>
      <c r="JA130" s="39"/>
      <c r="JB130" s="39"/>
      <c r="JC130" s="39"/>
      <c r="JD130" s="39"/>
      <c r="JE130" s="39"/>
      <c r="JF130" s="39"/>
      <c r="JG130" s="39"/>
      <c r="JH130" s="39"/>
      <c r="JI130" s="39"/>
      <c r="JJ130" s="39"/>
      <c r="JK130" s="39"/>
      <c r="JL130" s="39"/>
      <c r="JM130" s="39"/>
      <c r="JN130" s="39"/>
      <c r="JO130" s="39"/>
      <c r="JP130" s="39"/>
      <c r="JQ130" s="39"/>
      <c r="JR130" s="39"/>
      <c r="JS130" s="39"/>
      <c r="JT130" s="39"/>
      <c r="JU130" s="39"/>
      <c r="JV130" s="39"/>
      <c r="JW130" s="39"/>
      <c r="JX130" s="39"/>
      <c r="JY130" s="39"/>
      <c r="JZ130" s="39"/>
      <c r="KA130" s="39"/>
      <c r="KB130" s="39"/>
      <c r="KC130" s="39"/>
      <c r="KD130" s="39"/>
      <c r="KE130" s="39"/>
      <c r="KF130" s="39"/>
      <c r="KG130" s="39"/>
      <c r="KH130" s="39"/>
      <c r="KI130" s="39"/>
      <c r="KJ130" s="39"/>
      <c r="KK130" s="39"/>
      <c r="KL130" s="39"/>
      <c r="KM130" s="39"/>
      <c r="KN130" s="39"/>
      <c r="KO130" s="39"/>
      <c r="KP130" s="39"/>
      <c r="KQ130" s="39"/>
      <c r="KR130" s="39"/>
      <c r="KS130" s="39"/>
      <c r="KT130" s="39"/>
      <c r="KU130" s="39"/>
      <c r="KV130" s="39"/>
      <c r="KW130" s="39"/>
      <c r="KX130" s="39"/>
      <c r="KY130" s="39"/>
      <c r="KZ130" s="39"/>
      <c r="LA130" s="39"/>
      <c r="LB130" s="39"/>
      <c r="LC130" s="39"/>
      <c r="LD130" s="39"/>
      <c r="LE130" s="39"/>
      <c r="LF130" s="39"/>
      <c r="LG130" s="39"/>
      <c r="LH130" s="39"/>
      <c r="LI130" s="39"/>
      <c r="LJ130" s="39"/>
      <c r="LK130" s="39"/>
      <c r="LL130" s="39"/>
      <c r="LM130" s="39"/>
      <c r="LN130" s="39"/>
      <c r="LO130" s="39"/>
      <c r="LP130" s="39"/>
      <c r="LQ130" s="39"/>
      <c r="LR130" s="39"/>
      <c r="LS130" s="39"/>
      <c r="LT130" s="39"/>
      <c r="LU130" s="39"/>
      <c r="LV130" s="39"/>
      <c r="LW130" s="39"/>
      <c r="LX130" s="39"/>
      <c r="LY130" s="39"/>
      <c r="LZ130" s="39"/>
      <c r="MA130" s="39"/>
      <c r="MB130" s="39"/>
      <c r="MC130" s="39"/>
      <c r="MD130" s="39"/>
      <c r="ME130" s="39"/>
      <c r="MF130" s="39"/>
      <c r="MG130" s="39"/>
      <c r="MH130" s="39"/>
      <c r="MI130" s="39"/>
      <c r="MJ130" s="39"/>
      <c r="MK130" s="39"/>
      <c r="ML130" s="39"/>
      <c r="MM130" s="39"/>
      <c r="MN130" s="39"/>
      <c r="MO130" s="39"/>
      <c r="MP130" s="39"/>
      <c r="MQ130" s="39"/>
      <c r="MR130" s="39"/>
      <c r="MS130" s="39"/>
      <c r="MT130" s="39"/>
      <c r="MU130" s="39"/>
      <c r="MV130" s="39"/>
      <c r="MW130" s="39"/>
      <c r="MX130" s="39"/>
      <c r="MY130" s="39"/>
      <c r="MZ130" s="39"/>
      <c r="NA130" s="39"/>
      <c r="NB130" s="39"/>
      <c r="NC130" s="39"/>
      <c r="ND130" s="39"/>
      <c r="NE130" s="39"/>
      <c r="NF130" s="39"/>
      <c r="NG130" s="39"/>
      <c r="NH130" s="39"/>
      <c r="NI130" s="39"/>
      <c r="NJ130" s="39"/>
      <c r="NK130" s="39"/>
      <c r="NL130" s="39"/>
      <c r="NM130" s="39"/>
      <c r="NN130" s="39"/>
      <c r="NO130" s="39"/>
      <c r="NP130" s="39"/>
      <c r="NQ130" s="39"/>
      <c r="NR130" s="39"/>
      <c r="NS130" s="39"/>
      <c r="NT130" s="39"/>
      <c r="NU130" s="39"/>
      <c r="NV130" s="39"/>
      <c r="NW130" s="39"/>
      <c r="NX130" s="39"/>
      <c r="NY130" s="39"/>
      <c r="NZ130" s="39"/>
      <c r="OA130" s="39"/>
      <c r="OB130" s="39"/>
      <c r="OC130" s="39"/>
      <c r="OD130" s="39"/>
      <c r="OE130" s="39"/>
      <c r="OF130" s="39"/>
      <c r="OG130" s="39"/>
      <c r="OH130" s="39"/>
      <c r="OI130" s="39"/>
      <c r="OJ130" s="39"/>
      <c r="OK130" s="39"/>
      <c r="OL130" s="39"/>
      <c r="OM130" s="39"/>
      <c r="ON130" s="39"/>
      <c r="OO130" s="39"/>
      <c r="OP130" s="39"/>
      <c r="OQ130" s="39"/>
      <c r="OR130" s="39"/>
      <c r="OS130" s="39"/>
      <c r="OT130" s="39"/>
      <c r="OU130" s="39"/>
      <c r="OV130" s="39"/>
      <c r="OW130" s="39"/>
      <c r="OX130" s="39"/>
      <c r="OY130" s="39"/>
      <c r="OZ130" s="39"/>
      <c r="PA130" s="39"/>
      <c r="PB130" s="39"/>
      <c r="PC130" s="39"/>
      <c r="PD130" s="39"/>
      <c r="PE130" s="39"/>
      <c r="PF130" s="39"/>
      <c r="PG130" s="39"/>
      <c r="PH130" s="39"/>
      <c r="PI130" s="39"/>
      <c r="PJ130" s="39"/>
      <c r="PK130" s="39"/>
      <c r="PL130" s="39"/>
      <c r="PM130" s="39"/>
      <c r="PN130" s="39"/>
      <c r="PO130" s="39"/>
      <c r="PP130" s="39"/>
      <c r="PQ130" s="39"/>
      <c r="PR130" s="39"/>
      <c r="PS130" s="39"/>
      <c r="PT130" s="39"/>
      <c r="PU130" s="39"/>
      <c r="PV130" s="39"/>
      <c r="PW130" s="39"/>
      <c r="PX130" s="39"/>
      <c r="PY130" s="39"/>
      <c r="PZ130" s="39"/>
      <c r="QA130" s="39"/>
      <c r="QB130" s="39"/>
      <c r="QC130" s="39"/>
      <c r="QD130" s="39"/>
      <c r="QE130" s="39"/>
      <c r="QF130" s="39"/>
      <c r="QG130" s="39"/>
      <c r="QH130" s="39"/>
      <c r="QI130" s="39"/>
      <c r="QJ130" s="39"/>
      <c r="QK130" s="39"/>
      <c r="QL130" s="39"/>
      <c r="QM130" s="39"/>
      <c r="QN130" s="39"/>
      <c r="QO130" s="39"/>
      <c r="QP130" s="39"/>
      <c r="QQ130" s="39"/>
      <c r="QR130" s="39"/>
      <c r="QS130" s="39"/>
      <c r="QT130" s="39"/>
      <c r="QU130" s="39"/>
      <c r="QV130" s="39"/>
      <c r="QW130" s="39"/>
      <c r="QX130" s="39"/>
      <c r="QY130" s="39"/>
      <c r="QZ130" s="39"/>
      <c r="RA130" s="39"/>
      <c r="RB130" s="39"/>
      <c r="RC130" s="39"/>
      <c r="RD130" s="39"/>
      <c r="RE130" s="39"/>
      <c r="RF130" s="39"/>
      <c r="RG130" s="39"/>
      <c r="RH130" s="39"/>
      <c r="RI130" s="39"/>
      <c r="RJ130" s="39"/>
      <c r="RK130" s="39"/>
      <c r="RL130" s="39"/>
      <c r="RM130" s="39"/>
      <c r="RN130" s="39"/>
      <c r="RO130" s="39"/>
      <c r="RP130" s="39"/>
      <c r="RQ130" s="39"/>
      <c r="RR130" s="39"/>
      <c r="RS130" s="39"/>
      <c r="RT130" s="39"/>
      <c r="RU130" s="39"/>
      <c r="RV130" s="39"/>
      <c r="RW130" s="39"/>
      <c r="RX130" s="39"/>
      <c r="RY130" s="39"/>
      <c r="RZ130" s="39"/>
      <c r="SA130" s="39"/>
      <c r="SB130" s="39"/>
      <c r="SC130" s="39"/>
      <c r="SD130" s="39"/>
      <c r="SE130" s="39"/>
      <c r="SF130" s="39"/>
      <c r="SG130" s="39"/>
      <c r="SH130" s="39"/>
      <c r="SI130" s="39"/>
      <c r="SJ130" s="39"/>
      <c r="SK130" s="39"/>
      <c r="SL130" s="39"/>
      <c r="SM130" s="39"/>
      <c r="SN130" s="39"/>
      <c r="SO130" s="39"/>
      <c r="SP130" s="39"/>
      <c r="SQ130" s="39"/>
      <c r="SR130" s="39"/>
      <c r="SS130" s="39"/>
      <c r="ST130" s="39"/>
      <c r="SU130" s="39"/>
      <c r="SV130" s="39"/>
      <c r="SW130" s="39"/>
      <c r="SX130" s="39"/>
      <c r="SY130" s="39"/>
      <c r="SZ130" s="39"/>
      <c r="TA130" s="39"/>
      <c r="TB130" s="39"/>
      <c r="TC130" s="39"/>
      <c r="TD130" s="39"/>
      <c r="TE130" s="39"/>
      <c r="TF130" s="39"/>
      <c r="TG130" s="39"/>
      <c r="TH130" s="39"/>
      <c r="TI130" s="39"/>
      <c r="TJ130" s="39"/>
      <c r="TK130" s="39"/>
      <c r="TL130" s="39"/>
      <c r="TM130" s="39"/>
      <c r="TN130" s="39"/>
      <c r="TO130" s="39"/>
      <c r="TP130" s="39"/>
      <c r="TQ130" s="39"/>
      <c r="TR130" s="39"/>
      <c r="TS130" s="39"/>
      <c r="TT130" s="39"/>
      <c r="TU130" s="39"/>
      <c r="TV130" s="39"/>
      <c r="TW130" s="39"/>
      <c r="TX130" s="39"/>
      <c r="TY130" s="39"/>
      <c r="TZ130" s="39"/>
      <c r="UA130" s="39"/>
      <c r="UB130" s="39"/>
      <c r="UC130" s="39"/>
      <c r="UD130" s="39"/>
      <c r="UE130" s="39"/>
      <c r="UF130" s="39"/>
      <c r="UG130" s="39"/>
      <c r="UH130" s="39"/>
    </row>
    <row r="131" spans="1:554" s="46" customFormat="1" ht="22.5" x14ac:dyDescent="0.2">
      <c r="A131" s="122"/>
      <c r="B131" s="115"/>
      <c r="C131" s="108"/>
      <c r="D131" s="68" t="s">
        <v>34</v>
      </c>
      <c r="E131" s="59">
        <v>737</v>
      </c>
      <c r="F131" s="8" t="s">
        <v>145</v>
      </c>
      <c r="G131" s="5">
        <f t="shared" si="55"/>
        <v>103588700</v>
      </c>
      <c r="H131" s="5">
        <v>0</v>
      </c>
      <c r="I131" s="5">
        <v>0</v>
      </c>
      <c r="J131" s="5">
        <v>103588700</v>
      </c>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c r="DW131" s="39"/>
      <c r="DX131" s="39"/>
      <c r="DY131" s="39"/>
      <c r="DZ131" s="39"/>
      <c r="EA131" s="39"/>
      <c r="EB131" s="39"/>
      <c r="EC131" s="39"/>
      <c r="ED131" s="39"/>
      <c r="EE131" s="39"/>
      <c r="EF131" s="39"/>
      <c r="EG131" s="39"/>
      <c r="EH131" s="39"/>
      <c r="EI131" s="39"/>
      <c r="EJ131" s="39"/>
      <c r="EK131" s="39"/>
      <c r="EL131" s="39"/>
      <c r="EM131" s="39"/>
      <c r="EN131" s="39"/>
      <c r="EO131" s="39"/>
      <c r="EP131" s="39"/>
      <c r="EQ131" s="39"/>
      <c r="ER131" s="39"/>
      <c r="ES131" s="39"/>
      <c r="ET131" s="39"/>
      <c r="EU131" s="39"/>
      <c r="EV131" s="39"/>
      <c r="EW131" s="39"/>
      <c r="EX131" s="39"/>
      <c r="EY131" s="39"/>
      <c r="EZ131" s="39"/>
      <c r="FA131" s="39"/>
      <c r="FB131" s="39"/>
      <c r="FC131" s="39"/>
      <c r="FD131" s="39"/>
      <c r="FE131" s="39"/>
      <c r="FF131" s="39"/>
      <c r="FG131" s="39"/>
      <c r="FH131" s="39"/>
      <c r="FI131" s="39"/>
      <c r="FJ131" s="39"/>
      <c r="FK131" s="39"/>
      <c r="FL131" s="39"/>
      <c r="FM131" s="39"/>
      <c r="FN131" s="39"/>
      <c r="FO131" s="39"/>
      <c r="FP131" s="39"/>
      <c r="FQ131" s="39"/>
      <c r="FR131" s="39"/>
      <c r="FS131" s="39"/>
      <c r="FT131" s="39"/>
      <c r="FU131" s="39"/>
      <c r="FV131" s="39"/>
      <c r="FW131" s="39"/>
      <c r="FX131" s="39"/>
      <c r="FY131" s="39"/>
      <c r="FZ131" s="39"/>
      <c r="GA131" s="39"/>
      <c r="GB131" s="39"/>
      <c r="GC131" s="39"/>
      <c r="GD131" s="39"/>
      <c r="GE131" s="39"/>
      <c r="GF131" s="39"/>
      <c r="GG131" s="39"/>
      <c r="GH131" s="39"/>
      <c r="GI131" s="39"/>
      <c r="GJ131" s="39"/>
      <c r="GK131" s="39"/>
      <c r="GL131" s="39"/>
      <c r="GM131" s="39"/>
      <c r="GN131" s="39"/>
      <c r="GO131" s="39"/>
      <c r="GP131" s="39"/>
      <c r="GQ131" s="39"/>
      <c r="GR131" s="39"/>
      <c r="GS131" s="39"/>
      <c r="GT131" s="39"/>
      <c r="GU131" s="39"/>
      <c r="GV131" s="39"/>
      <c r="GW131" s="39"/>
      <c r="GX131" s="39"/>
      <c r="GY131" s="39"/>
      <c r="GZ131" s="39"/>
      <c r="HA131" s="39"/>
      <c r="HB131" s="39"/>
      <c r="HC131" s="39"/>
      <c r="HD131" s="39"/>
      <c r="HE131" s="39"/>
      <c r="HF131" s="39"/>
      <c r="HG131" s="39"/>
      <c r="HH131" s="39"/>
      <c r="HI131" s="39"/>
      <c r="HJ131" s="39"/>
      <c r="HK131" s="39"/>
      <c r="HL131" s="39"/>
      <c r="HM131" s="39"/>
      <c r="HN131" s="39"/>
      <c r="HO131" s="39"/>
      <c r="HP131" s="39"/>
      <c r="HQ131" s="39"/>
      <c r="HR131" s="39"/>
      <c r="HS131" s="39"/>
      <c r="HT131" s="39"/>
      <c r="HU131" s="39"/>
      <c r="HV131" s="39"/>
      <c r="HW131" s="39"/>
      <c r="HX131" s="39"/>
      <c r="HY131" s="39"/>
      <c r="HZ131" s="39"/>
      <c r="IA131" s="39"/>
      <c r="IB131" s="39"/>
      <c r="IC131" s="39"/>
      <c r="ID131" s="39"/>
      <c r="IE131" s="39"/>
      <c r="IF131" s="39"/>
      <c r="IG131" s="39"/>
      <c r="IH131" s="39"/>
      <c r="II131" s="39"/>
      <c r="IJ131" s="39"/>
      <c r="IK131" s="39"/>
      <c r="IL131" s="39"/>
      <c r="IM131" s="39"/>
      <c r="IN131" s="39"/>
      <c r="IO131" s="39"/>
      <c r="IP131" s="39"/>
      <c r="IQ131" s="39"/>
      <c r="IR131" s="39"/>
      <c r="IS131" s="39"/>
      <c r="IT131" s="39"/>
      <c r="IU131" s="39"/>
      <c r="IV131" s="39"/>
      <c r="IW131" s="39"/>
      <c r="IX131" s="39"/>
      <c r="IY131" s="39"/>
      <c r="IZ131" s="39"/>
      <c r="JA131" s="39"/>
      <c r="JB131" s="39"/>
      <c r="JC131" s="39"/>
      <c r="JD131" s="39"/>
      <c r="JE131" s="39"/>
      <c r="JF131" s="39"/>
      <c r="JG131" s="39"/>
      <c r="JH131" s="39"/>
      <c r="JI131" s="39"/>
      <c r="JJ131" s="39"/>
      <c r="JK131" s="39"/>
      <c r="JL131" s="39"/>
      <c r="JM131" s="39"/>
      <c r="JN131" s="39"/>
      <c r="JO131" s="39"/>
      <c r="JP131" s="39"/>
      <c r="JQ131" s="39"/>
      <c r="JR131" s="39"/>
      <c r="JS131" s="39"/>
      <c r="JT131" s="39"/>
      <c r="JU131" s="39"/>
      <c r="JV131" s="39"/>
      <c r="JW131" s="39"/>
      <c r="JX131" s="39"/>
      <c r="JY131" s="39"/>
      <c r="JZ131" s="39"/>
      <c r="KA131" s="39"/>
      <c r="KB131" s="39"/>
      <c r="KC131" s="39"/>
      <c r="KD131" s="39"/>
      <c r="KE131" s="39"/>
      <c r="KF131" s="39"/>
      <c r="KG131" s="39"/>
      <c r="KH131" s="39"/>
      <c r="KI131" s="39"/>
      <c r="KJ131" s="39"/>
      <c r="KK131" s="39"/>
      <c r="KL131" s="39"/>
      <c r="KM131" s="39"/>
      <c r="KN131" s="39"/>
      <c r="KO131" s="39"/>
      <c r="KP131" s="39"/>
      <c r="KQ131" s="39"/>
      <c r="KR131" s="39"/>
      <c r="KS131" s="39"/>
      <c r="KT131" s="39"/>
      <c r="KU131" s="39"/>
      <c r="KV131" s="39"/>
      <c r="KW131" s="39"/>
      <c r="KX131" s="39"/>
      <c r="KY131" s="39"/>
      <c r="KZ131" s="39"/>
      <c r="LA131" s="39"/>
      <c r="LB131" s="39"/>
      <c r="LC131" s="39"/>
      <c r="LD131" s="39"/>
      <c r="LE131" s="39"/>
      <c r="LF131" s="39"/>
      <c r="LG131" s="39"/>
      <c r="LH131" s="39"/>
      <c r="LI131" s="39"/>
      <c r="LJ131" s="39"/>
      <c r="LK131" s="39"/>
      <c r="LL131" s="39"/>
      <c r="LM131" s="39"/>
      <c r="LN131" s="39"/>
      <c r="LO131" s="39"/>
      <c r="LP131" s="39"/>
      <c r="LQ131" s="39"/>
      <c r="LR131" s="39"/>
      <c r="LS131" s="39"/>
      <c r="LT131" s="39"/>
      <c r="LU131" s="39"/>
      <c r="LV131" s="39"/>
      <c r="LW131" s="39"/>
      <c r="LX131" s="39"/>
      <c r="LY131" s="39"/>
      <c r="LZ131" s="39"/>
      <c r="MA131" s="39"/>
      <c r="MB131" s="39"/>
      <c r="MC131" s="39"/>
      <c r="MD131" s="39"/>
      <c r="ME131" s="39"/>
      <c r="MF131" s="39"/>
      <c r="MG131" s="39"/>
      <c r="MH131" s="39"/>
      <c r="MI131" s="39"/>
      <c r="MJ131" s="39"/>
      <c r="MK131" s="39"/>
      <c r="ML131" s="39"/>
      <c r="MM131" s="39"/>
      <c r="MN131" s="39"/>
      <c r="MO131" s="39"/>
      <c r="MP131" s="39"/>
      <c r="MQ131" s="39"/>
      <c r="MR131" s="39"/>
      <c r="MS131" s="39"/>
      <c r="MT131" s="39"/>
      <c r="MU131" s="39"/>
      <c r="MV131" s="39"/>
      <c r="MW131" s="39"/>
      <c r="MX131" s="39"/>
      <c r="MY131" s="39"/>
      <c r="MZ131" s="39"/>
      <c r="NA131" s="39"/>
      <c r="NB131" s="39"/>
      <c r="NC131" s="39"/>
      <c r="ND131" s="39"/>
      <c r="NE131" s="39"/>
      <c r="NF131" s="39"/>
      <c r="NG131" s="39"/>
      <c r="NH131" s="39"/>
      <c r="NI131" s="39"/>
      <c r="NJ131" s="39"/>
      <c r="NK131" s="39"/>
      <c r="NL131" s="39"/>
      <c r="NM131" s="39"/>
      <c r="NN131" s="39"/>
      <c r="NO131" s="39"/>
      <c r="NP131" s="39"/>
      <c r="NQ131" s="39"/>
      <c r="NR131" s="39"/>
      <c r="NS131" s="39"/>
      <c r="NT131" s="39"/>
      <c r="NU131" s="39"/>
      <c r="NV131" s="39"/>
      <c r="NW131" s="39"/>
      <c r="NX131" s="39"/>
      <c r="NY131" s="39"/>
      <c r="NZ131" s="39"/>
      <c r="OA131" s="39"/>
      <c r="OB131" s="39"/>
      <c r="OC131" s="39"/>
      <c r="OD131" s="39"/>
      <c r="OE131" s="39"/>
      <c r="OF131" s="39"/>
      <c r="OG131" s="39"/>
      <c r="OH131" s="39"/>
      <c r="OI131" s="39"/>
      <c r="OJ131" s="39"/>
      <c r="OK131" s="39"/>
      <c r="OL131" s="39"/>
      <c r="OM131" s="39"/>
      <c r="ON131" s="39"/>
      <c r="OO131" s="39"/>
      <c r="OP131" s="39"/>
      <c r="OQ131" s="39"/>
      <c r="OR131" s="39"/>
      <c r="OS131" s="39"/>
      <c r="OT131" s="39"/>
      <c r="OU131" s="39"/>
      <c r="OV131" s="39"/>
      <c r="OW131" s="39"/>
      <c r="OX131" s="39"/>
      <c r="OY131" s="39"/>
      <c r="OZ131" s="39"/>
      <c r="PA131" s="39"/>
      <c r="PB131" s="39"/>
      <c r="PC131" s="39"/>
      <c r="PD131" s="39"/>
      <c r="PE131" s="39"/>
      <c r="PF131" s="39"/>
      <c r="PG131" s="39"/>
      <c r="PH131" s="39"/>
      <c r="PI131" s="39"/>
      <c r="PJ131" s="39"/>
      <c r="PK131" s="39"/>
      <c r="PL131" s="39"/>
      <c r="PM131" s="39"/>
      <c r="PN131" s="39"/>
      <c r="PO131" s="39"/>
      <c r="PP131" s="39"/>
      <c r="PQ131" s="39"/>
      <c r="PR131" s="39"/>
      <c r="PS131" s="39"/>
      <c r="PT131" s="39"/>
      <c r="PU131" s="39"/>
      <c r="PV131" s="39"/>
      <c r="PW131" s="39"/>
      <c r="PX131" s="39"/>
      <c r="PY131" s="39"/>
      <c r="PZ131" s="39"/>
      <c r="QA131" s="39"/>
      <c r="QB131" s="39"/>
      <c r="QC131" s="39"/>
      <c r="QD131" s="39"/>
      <c r="QE131" s="39"/>
      <c r="QF131" s="39"/>
      <c r="QG131" s="39"/>
      <c r="QH131" s="39"/>
      <c r="QI131" s="39"/>
      <c r="QJ131" s="39"/>
      <c r="QK131" s="39"/>
      <c r="QL131" s="39"/>
      <c r="QM131" s="39"/>
      <c r="QN131" s="39"/>
      <c r="QO131" s="39"/>
      <c r="QP131" s="39"/>
      <c r="QQ131" s="39"/>
      <c r="QR131" s="39"/>
      <c r="QS131" s="39"/>
      <c r="QT131" s="39"/>
      <c r="QU131" s="39"/>
      <c r="QV131" s="39"/>
      <c r="QW131" s="39"/>
      <c r="QX131" s="39"/>
      <c r="QY131" s="39"/>
      <c r="QZ131" s="39"/>
      <c r="RA131" s="39"/>
      <c r="RB131" s="39"/>
      <c r="RC131" s="39"/>
      <c r="RD131" s="39"/>
      <c r="RE131" s="39"/>
      <c r="RF131" s="39"/>
      <c r="RG131" s="39"/>
      <c r="RH131" s="39"/>
      <c r="RI131" s="39"/>
      <c r="RJ131" s="39"/>
      <c r="RK131" s="39"/>
      <c r="RL131" s="39"/>
      <c r="RM131" s="39"/>
      <c r="RN131" s="39"/>
      <c r="RO131" s="39"/>
      <c r="RP131" s="39"/>
      <c r="RQ131" s="39"/>
      <c r="RR131" s="39"/>
      <c r="RS131" s="39"/>
      <c r="RT131" s="39"/>
      <c r="RU131" s="39"/>
      <c r="RV131" s="39"/>
      <c r="RW131" s="39"/>
      <c r="RX131" s="39"/>
      <c r="RY131" s="39"/>
      <c r="RZ131" s="39"/>
      <c r="SA131" s="39"/>
      <c r="SB131" s="39"/>
      <c r="SC131" s="39"/>
      <c r="SD131" s="39"/>
      <c r="SE131" s="39"/>
      <c r="SF131" s="39"/>
      <c r="SG131" s="39"/>
      <c r="SH131" s="39"/>
      <c r="SI131" s="39"/>
      <c r="SJ131" s="39"/>
      <c r="SK131" s="39"/>
      <c r="SL131" s="39"/>
      <c r="SM131" s="39"/>
      <c r="SN131" s="39"/>
      <c r="SO131" s="39"/>
      <c r="SP131" s="39"/>
      <c r="SQ131" s="39"/>
      <c r="SR131" s="39"/>
      <c r="SS131" s="39"/>
      <c r="ST131" s="39"/>
      <c r="SU131" s="39"/>
      <c r="SV131" s="39"/>
      <c r="SW131" s="39"/>
      <c r="SX131" s="39"/>
      <c r="SY131" s="39"/>
      <c r="SZ131" s="39"/>
      <c r="TA131" s="39"/>
      <c r="TB131" s="39"/>
      <c r="TC131" s="39"/>
      <c r="TD131" s="39"/>
      <c r="TE131" s="39"/>
      <c r="TF131" s="39"/>
      <c r="TG131" s="39"/>
      <c r="TH131" s="39"/>
      <c r="TI131" s="39"/>
      <c r="TJ131" s="39"/>
      <c r="TK131" s="39"/>
      <c r="TL131" s="39"/>
      <c r="TM131" s="39"/>
      <c r="TN131" s="39"/>
      <c r="TO131" s="39"/>
      <c r="TP131" s="39"/>
      <c r="TQ131" s="39"/>
      <c r="TR131" s="39"/>
      <c r="TS131" s="39"/>
      <c r="TT131" s="39"/>
      <c r="TU131" s="39"/>
      <c r="TV131" s="39"/>
      <c r="TW131" s="39"/>
      <c r="TX131" s="39"/>
      <c r="TY131" s="39"/>
      <c r="TZ131" s="39"/>
      <c r="UA131" s="39"/>
      <c r="UB131" s="39"/>
      <c r="UC131" s="39"/>
      <c r="UD131" s="39"/>
      <c r="UE131" s="39"/>
      <c r="UF131" s="39"/>
      <c r="UG131" s="39"/>
      <c r="UH131" s="39"/>
    </row>
    <row r="132" spans="1:554" s="46" customFormat="1" x14ac:dyDescent="0.2">
      <c r="A132" s="122"/>
      <c r="B132" s="115"/>
      <c r="C132" s="108"/>
      <c r="D132" s="68" t="s">
        <v>5</v>
      </c>
      <c r="E132" s="59">
        <v>737</v>
      </c>
      <c r="F132" s="8" t="s">
        <v>145</v>
      </c>
      <c r="G132" s="5">
        <f t="shared" si="55"/>
        <v>19344877.710000001</v>
      </c>
      <c r="H132" s="5">
        <v>0</v>
      </c>
      <c r="I132" s="5">
        <v>0</v>
      </c>
      <c r="J132" s="5">
        <v>19344877.710000001</v>
      </c>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c r="CX132" s="39"/>
      <c r="CY132" s="39"/>
      <c r="CZ132" s="39"/>
      <c r="DA132" s="39"/>
      <c r="DB132" s="39"/>
      <c r="DC132" s="39"/>
      <c r="DD132" s="39"/>
      <c r="DE132" s="39"/>
      <c r="DF132" s="39"/>
      <c r="DG132" s="39"/>
      <c r="DH132" s="39"/>
      <c r="DI132" s="39"/>
      <c r="DJ132" s="39"/>
      <c r="DK132" s="39"/>
      <c r="DL132" s="39"/>
      <c r="DM132" s="39"/>
      <c r="DN132" s="39"/>
      <c r="DO132" s="39"/>
      <c r="DP132" s="39"/>
      <c r="DQ132" s="39"/>
      <c r="DR132" s="39"/>
      <c r="DS132" s="39"/>
      <c r="DT132" s="39"/>
      <c r="DU132" s="39"/>
      <c r="DV132" s="39"/>
      <c r="DW132" s="39"/>
      <c r="DX132" s="39"/>
      <c r="DY132" s="39"/>
      <c r="DZ132" s="39"/>
      <c r="EA132" s="39"/>
      <c r="EB132" s="39"/>
      <c r="EC132" s="39"/>
      <c r="ED132" s="39"/>
      <c r="EE132" s="39"/>
      <c r="EF132" s="39"/>
      <c r="EG132" s="39"/>
      <c r="EH132" s="39"/>
      <c r="EI132" s="39"/>
      <c r="EJ132" s="39"/>
      <c r="EK132" s="39"/>
      <c r="EL132" s="39"/>
      <c r="EM132" s="39"/>
      <c r="EN132" s="39"/>
      <c r="EO132" s="39"/>
      <c r="EP132" s="39"/>
      <c r="EQ132" s="39"/>
      <c r="ER132" s="39"/>
      <c r="ES132" s="39"/>
      <c r="ET132" s="39"/>
      <c r="EU132" s="39"/>
      <c r="EV132" s="39"/>
      <c r="EW132" s="39"/>
      <c r="EX132" s="39"/>
      <c r="EY132" s="39"/>
      <c r="EZ132" s="39"/>
      <c r="FA132" s="39"/>
      <c r="FB132" s="39"/>
      <c r="FC132" s="39"/>
      <c r="FD132" s="39"/>
      <c r="FE132" s="39"/>
      <c r="FF132" s="39"/>
      <c r="FG132" s="39"/>
      <c r="FH132" s="39"/>
      <c r="FI132" s="39"/>
      <c r="FJ132" s="39"/>
      <c r="FK132" s="39"/>
      <c r="FL132" s="39"/>
      <c r="FM132" s="39"/>
      <c r="FN132" s="39"/>
      <c r="FO132" s="39"/>
      <c r="FP132" s="39"/>
      <c r="FQ132" s="39"/>
      <c r="FR132" s="39"/>
      <c r="FS132" s="39"/>
      <c r="FT132" s="39"/>
      <c r="FU132" s="39"/>
      <c r="FV132" s="39"/>
      <c r="FW132" s="39"/>
      <c r="FX132" s="39"/>
      <c r="FY132" s="39"/>
      <c r="FZ132" s="39"/>
      <c r="GA132" s="39"/>
      <c r="GB132" s="39"/>
      <c r="GC132" s="39"/>
      <c r="GD132" s="39"/>
      <c r="GE132" s="39"/>
      <c r="GF132" s="39"/>
      <c r="GG132" s="39"/>
      <c r="GH132" s="39"/>
      <c r="GI132" s="39"/>
      <c r="GJ132" s="39"/>
      <c r="GK132" s="39"/>
      <c r="GL132" s="39"/>
      <c r="GM132" s="39"/>
      <c r="GN132" s="39"/>
      <c r="GO132" s="39"/>
      <c r="GP132" s="39"/>
      <c r="GQ132" s="39"/>
      <c r="GR132" s="39"/>
      <c r="GS132" s="39"/>
      <c r="GT132" s="39"/>
      <c r="GU132" s="39"/>
      <c r="GV132" s="39"/>
      <c r="GW132" s="39"/>
      <c r="GX132" s="39"/>
      <c r="GY132" s="39"/>
      <c r="GZ132" s="39"/>
      <c r="HA132" s="39"/>
      <c r="HB132" s="39"/>
      <c r="HC132" s="39"/>
      <c r="HD132" s="39"/>
      <c r="HE132" s="39"/>
      <c r="HF132" s="39"/>
      <c r="HG132" s="39"/>
      <c r="HH132" s="39"/>
      <c r="HI132" s="39"/>
      <c r="HJ132" s="39"/>
      <c r="HK132" s="39"/>
      <c r="HL132" s="39"/>
      <c r="HM132" s="39"/>
      <c r="HN132" s="39"/>
      <c r="HO132" s="39"/>
      <c r="HP132" s="39"/>
      <c r="HQ132" s="39"/>
      <c r="HR132" s="39"/>
      <c r="HS132" s="39"/>
      <c r="HT132" s="39"/>
      <c r="HU132" s="39"/>
      <c r="HV132" s="39"/>
      <c r="HW132" s="39"/>
      <c r="HX132" s="39"/>
      <c r="HY132" s="39"/>
      <c r="HZ132" s="39"/>
      <c r="IA132" s="39"/>
      <c r="IB132" s="39"/>
      <c r="IC132" s="39"/>
      <c r="ID132" s="39"/>
      <c r="IE132" s="39"/>
      <c r="IF132" s="39"/>
      <c r="IG132" s="39"/>
      <c r="IH132" s="39"/>
      <c r="II132" s="39"/>
      <c r="IJ132" s="39"/>
      <c r="IK132" s="39"/>
      <c r="IL132" s="39"/>
      <c r="IM132" s="39"/>
      <c r="IN132" s="39"/>
      <c r="IO132" s="39"/>
      <c r="IP132" s="39"/>
      <c r="IQ132" s="39"/>
      <c r="IR132" s="39"/>
      <c r="IS132" s="39"/>
      <c r="IT132" s="39"/>
      <c r="IU132" s="39"/>
      <c r="IV132" s="39"/>
      <c r="IW132" s="39"/>
      <c r="IX132" s="39"/>
      <c r="IY132" s="39"/>
      <c r="IZ132" s="39"/>
      <c r="JA132" s="39"/>
      <c r="JB132" s="39"/>
      <c r="JC132" s="39"/>
      <c r="JD132" s="39"/>
      <c r="JE132" s="39"/>
      <c r="JF132" s="39"/>
      <c r="JG132" s="39"/>
      <c r="JH132" s="39"/>
      <c r="JI132" s="39"/>
      <c r="JJ132" s="39"/>
      <c r="JK132" s="39"/>
      <c r="JL132" s="39"/>
      <c r="JM132" s="39"/>
      <c r="JN132" s="39"/>
      <c r="JO132" s="39"/>
      <c r="JP132" s="39"/>
      <c r="JQ132" s="39"/>
      <c r="JR132" s="39"/>
      <c r="JS132" s="39"/>
      <c r="JT132" s="39"/>
      <c r="JU132" s="39"/>
      <c r="JV132" s="39"/>
      <c r="JW132" s="39"/>
      <c r="JX132" s="39"/>
      <c r="JY132" s="39"/>
      <c r="JZ132" s="39"/>
      <c r="KA132" s="39"/>
      <c r="KB132" s="39"/>
      <c r="KC132" s="39"/>
      <c r="KD132" s="39"/>
      <c r="KE132" s="39"/>
      <c r="KF132" s="39"/>
      <c r="KG132" s="39"/>
      <c r="KH132" s="39"/>
      <c r="KI132" s="39"/>
      <c r="KJ132" s="39"/>
      <c r="KK132" s="39"/>
      <c r="KL132" s="39"/>
      <c r="KM132" s="39"/>
      <c r="KN132" s="39"/>
      <c r="KO132" s="39"/>
      <c r="KP132" s="39"/>
      <c r="KQ132" s="39"/>
      <c r="KR132" s="39"/>
      <c r="KS132" s="39"/>
      <c r="KT132" s="39"/>
      <c r="KU132" s="39"/>
      <c r="KV132" s="39"/>
      <c r="KW132" s="39"/>
      <c r="KX132" s="39"/>
      <c r="KY132" s="39"/>
      <c r="KZ132" s="39"/>
      <c r="LA132" s="39"/>
      <c r="LB132" s="39"/>
      <c r="LC132" s="39"/>
      <c r="LD132" s="39"/>
      <c r="LE132" s="39"/>
      <c r="LF132" s="39"/>
      <c r="LG132" s="39"/>
      <c r="LH132" s="39"/>
      <c r="LI132" s="39"/>
      <c r="LJ132" s="39"/>
      <c r="LK132" s="39"/>
      <c r="LL132" s="39"/>
      <c r="LM132" s="39"/>
      <c r="LN132" s="39"/>
      <c r="LO132" s="39"/>
      <c r="LP132" s="39"/>
      <c r="LQ132" s="39"/>
      <c r="LR132" s="39"/>
      <c r="LS132" s="39"/>
      <c r="LT132" s="39"/>
      <c r="LU132" s="39"/>
      <c r="LV132" s="39"/>
      <c r="LW132" s="39"/>
      <c r="LX132" s="39"/>
      <c r="LY132" s="39"/>
      <c r="LZ132" s="39"/>
      <c r="MA132" s="39"/>
      <c r="MB132" s="39"/>
      <c r="MC132" s="39"/>
      <c r="MD132" s="39"/>
      <c r="ME132" s="39"/>
      <c r="MF132" s="39"/>
      <c r="MG132" s="39"/>
      <c r="MH132" s="39"/>
      <c r="MI132" s="39"/>
      <c r="MJ132" s="39"/>
      <c r="MK132" s="39"/>
      <c r="ML132" s="39"/>
      <c r="MM132" s="39"/>
      <c r="MN132" s="39"/>
      <c r="MO132" s="39"/>
      <c r="MP132" s="39"/>
      <c r="MQ132" s="39"/>
      <c r="MR132" s="39"/>
      <c r="MS132" s="39"/>
      <c r="MT132" s="39"/>
      <c r="MU132" s="39"/>
      <c r="MV132" s="39"/>
      <c r="MW132" s="39"/>
      <c r="MX132" s="39"/>
      <c r="MY132" s="39"/>
      <c r="MZ132" s="39"/>
      <c r="NA132" s="39"/>
      <c r="NB132" s="39"/>
      <c r="NC132" s="39"/>
      <c r="ND132" s="39"/>
      <c r="NE132" s="39"/>
      <c r="NF132" s="39"/>
      <c r="NG132" s="39"/>
      <c r="NH132" s="39"/>
      <c r="NI132" s="39"/>
      <c r="NJ132" s="39"/>
      <c r="NK132" s="39"/>
      <c r="NL132" s="39"/>
      <c r="NM132" s="39"/>
      <c r="NN132" s="39"/>
      <c r="NO132" s="39"/>
      <c r="NP132" s="39"/>
      <c r="NQ132" s="39"/>
      <c r="NR132" s="39"/>
      <c r="NS132" s="39"/>
      <c r="NT132" s="39"/>
      <c r="NU132" s="39"/>
      <c r="NV132" s="39"/>
      <c r="NW132" s="39"/>
      <c r="NX132" s="39"/>
      <c r="NY132" s="39"/>
      <c r="NZ132" s="39"/>
      <c r="OA132" s="39"/>
      <c r="OB132" s="39"/>
      <c r="OC132" s="39"/>
      <c r="OD132" s="39"/>
      <c r="OE132" s="39"/>
      <c r="OF132" s="39"/>
      <c r="OG132" s="39"/>
      <c r="OH132" s="39"/>
      <c r="OI132" s="39"/>
      <c r="OJ132" s="39"/>
      <c r="OK132" s="39"/>
      <c r="OL132" s="39"/>
      <c r="OM132" s="39"/>
      <c r="ON132" s="39"/>
      <c r="OO132" s="39"/>
      <c r="OP132" s="39"/>
      <c r="OQ132" s="39"/>
      <c r="OR132" s="39"/>
      <c r="OS132" s="39"/>
      <c r="OT132" s="39"/>
      <c r="OU132" s="39"/>
      <c r="OV132" s="39"/>
      <c r="OW132" s="39"/>
      <c r="OX132" s="39"/>
      <c r="OY132" s="39"/>
      <c r="OZ132" s="39"/>
      <c r="PA132" s="39"/>
      <c r="PB132" s="39"/>
      <c r="PC132" s="39"/>
      <c r="PD132" s="39"/>
      <c r="PE132" s="39"/>
      <c r="PF132" s="39"/>
      <c r="PG132" s="39"/>
      <c r="PH132" s="39"/>
      <c r="PI132" s="39"/>
      <c r="PJ132" s="39"/>
      <c r="PK132" s="39"/>
      <c r="PL132" s="39"/>
      <c r="PM132" s="39"/>
      <c r="PN132" s="39"/>
      <c r="PO132" s="39"/>
      <c r="PP132" s="39"/>
      <c r="PQ132" s="39"/>
      <c r="PR132" s="39"/>
      <c r="PS132" s="39"/>
      <c r="PT132" s="39"/>
      <c r="PU132" s="39"/>
      <c r="PV132" s="39"/>
      <c r="PW132" s="39"/>
      <c r="PX132" s="39"/>
      <c r="PY132" s="39"/>
      <c r="PZ132" s="39"/>
      <c r="QA132" s="39"/>
      <c r="QB132" s="39"/>
      <c r="QC132" s="39"/>
      <c r="QD132" s="39"/>
      <c r="QE132" s="39"/>
      <c r="QF132" s="39"/>
      <c r="QG132" s="39"/>
      <c r="QH132" s="39"/>
      <c r="QI132" s="39"/>
      <c r="QJ132" s="39"/>
      <c r="QK132" s="39"/>
      <c r="QL132" s="39"/>
      <c r="QM132" s="39"/>
      <c r="QN132" s="39"/>
      <c r="QO132" s="39"/>
      <c r="QP132" s="39"/>
      <c r="QQ132" s="39"/>
      <c r="QR132" s="39"/>
      <c r="QS132" s="39"/>
      <c r="QT132" s="39"/>
      <c r="QU132" s="39"/>
      <c r="QV132" s="39"/>
      <c r="QW132" s="39"/>
      <c r="QX132" s="39"/>
      <c r="QY132" s="39"/>
      <c r="QZ132" s="39"/>
      <c r="RA132" s="39"/>
      <c r="RB132" s="39"/>
      <c r="RC132" s="39"/>
      <c r="RD132" s="39"/>
      <c r="RE132" s="39"/>
      <c r="RF132" s="39"/>
      <c r="RG132" s="39"/>
      <c r="RH132" s="39"/>
      <c r="RI132" s="39"/>
      <c r="RJ132" s="39"/>
      <c r="RK132" s="39"/>
      <c r="RL132" s="39"/>
      <c r="RM132" s="39"/>
      <c r="RN132" s="39"/>
      <c r="RO132" s="39"/>
      <c r="RP132" s="39"/>
      <c r="RQ132" s="39"/>
      <c r="RR132" s="39"/>
      <c r="RS132" s="39"/>
      <c r="RT132" s="39"/>
      <c r="RU132" s="39"/>
      <c r="RV132" s="39"/>
      <c r="RW132" s="39"/>
      <c r="RX132" s="39"/>
      <c r="RY132" s="39"/>
      <c r="RZ132" s="39"/>
      <c r="SA132" s="39"/>
      <c r="SB132" s="39"/>
      <c r="SC132" s="39"/>
      <c r="SD132" s="39"/>
      <c r="SE132" s="39"/>
      <c r="SF132" s="39"/>
      <c r="SG132" s="39"/>
      <c r="SH132" s="39"/>
      <c r="SI132" s="39"/>
      <c r="SJ132" s="39"/>
      <c r="SK132" s="39"/>
      <c r="SL132" s="39"/>
      <c r="SM132" s="39"/>
      <c r="SN132" s="39"/>
      <c r="SO132" s="39"/>
      <c r="SP132" s="39"/>
      <c r="SQ132" s="39"/>
      <c r="SR132" s="39"/>
      <c r="SS132" s="39"/>
      <c r="ST132" s="39"/>
      <c r="SU132" s="39"/>
      <c r="SV132" s="39"/>
      <c r="SW132" s="39"/>
      <c r="SX132" s="39"/>
      <c r="SY132" s="39"/>
      <c r="SZ132" s="39"/>
      <c r="TA132" s="39"/>
      <c r="TB132" s="39"/>
      <c r="TC132" s="39"/>
      <c r="TD132" s="39"/>
      <c r="TE132" s="39"/>
      <c r="TF132" s="39"/>
      <c r="TG132" s="39"/>
      <c r="TH132" s="39"/>
      <c r="TI132" s="39"/>
      <c r="TJ132" s="39"/>
      <c r="TK132" s="39"/>
      <c r="TL132" s="39"/>
      <c r="TM132" s="39"/>
      <c r="TN132" s="39"/>
      <c r="TO132" s="39"/>
      <c r="TP132" s="39"/>
      <c r="TQ132" s="39"/>
      <c r="TR132" s="39"/>
      <c r="TS132" s="39"/>
      <c r="TT132" s="39"/>
      <c r="TU132" s="39"/>
      <c r="TV132" s="39"/>
      <c r="TW132" s="39"/>
      <c r="TX132" s="39"/>
      <c r="TY132" s="39"/>
      <c r="TZ132" s="39"/>
      <c r="UA132" s="39"/>
      <c r="UB132" s="39"/>
      <c r="UC132" s="39"/>
      <c r="UD132" s="39"/>
      <c r="UE132" s="39"/>
      <c r="UF132" s="39"/>
      <c r="UG132" s="39"/>
      <c r="UH132" s="39"/>
    </row>
    <row r="133" spans="1:554" s="46" customFormat="1" ht="33.75" x14ac:dyDescent="0.2">
      <c r="A133" s="123"/>
      <c r="B133" s="116"/>
      <c r="C133" s="108"/>
      <c r="D133" s="68" t="s">
        <v>91</v>
      </c>
      <c r="E133" s="59">
        <v>737</v>
      </c>
      <c r="F133" s="8" t="s">
        <v>145</v>
      </c>
      <c r="G133" s="5">
        <f t="shared" si="55"/>
        <v>1872084.94</v>
      </c>
      <c r="H133" s="5">
        <v>0</v>
      </c>
      <c r="I133" s="5">
        <v>0</v>
      </c>
      <c r="J133" s="5">
        <v>1872084.94</v>
      </c>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c r="GI133" s="39"/>
      <c r="GJ133" s="39"/>
      <c r="GK133" s="39"/>
      <c r="GL133" s="39"/>
      <c r="GM133" s="39"/>
      <c r="GN133" s="39"/>
      <c r="GO133" s="39"/>
      <c r="GP133" s="39"/>
      <c r="GQ133" s="39"/>
      <c r="GR133" s="39"/>
      <c r="GS133" s="39"/>
      <c r="GT133" s="39"/>
      <c r="GU133" s="39"/>
      <c r="GV133" s="39"/>
      <c r="GW133" s="39"/>
      <c r="GX133" s="39"/>
      <c r="GY133" s="39"/>
      <c r="GZ133" s="39"/>
      <c r="HA133" s="39"/>
      <c r="HB133" s="39"/>
      <c r="HC133" s="39"/>
      <c r="HD133" s="39"/>
      <c r="HE133" s="39"/>
      <c r="HF133" s="39"/>
      <c r="HG133" s="39"/>
      <c r="HH133" s="39"/>
      <c r="HI133" s="39"/>
      <c r="HJ133" s="39"/>
      <c r="HK133" s="39"/>
      <c r="HL133" s="39"/>
      <c r="HM133" s="39"/>
      <c r="HN133" s="39"/>
      <c r="HO133" s="39"/>
      <c r="HP133" s="39"/>
      <c r="HQ133" s="39"/>
      <c r="HR133" s="39"/>
      <c r="HS133" s="39"/>
      <c r="HT133" s="39"/>
      <c r="HU133" s="39"/>
      <c r="HV133" s="39"/>
      <c r="HW133" s="39"/>
      <c r="HX133" s="39"/>
      <c r="HY133" s="39"/>
      <c r="HZ133" s="39"/>
      <c r="IA133" s="39"/>
      <c r="IB133" s="39"/>
      <c r="IC133" s="39"/>
      <c r="ID133" s="39"/>
      <c r="IE133" s="39"/>
      <c r="IF133" s="39"/>
      <c r="IG133" s="39"/>
      <c r="IH133" s="39"/>
      <c r="II133" s="39"/>
      <c r="IJ133" s="39"/>
      <c r="IK133" s="39"/>
      <c r="IL133" s="39"/>
      <c r="IM133" s="39"/>
      <c r="IN133" s="39"/>
      <c r="IO133" s="39"/>
      <c r="IP133" s="39"/>
      <c r="IQ133" s="39"/>
      <c r="IR133" s="39"/>
      <c r="IS133" s="39"/>
      <c r="IT133" s="39"/>
      <c r="IU133" s="39"/>
      <c r="IV133" s="39"/>
      <c r="IW133" s="39"/>
      <c r="IX133" s="39"/>
      <c r="IY133" s="39"/>
      <c r="IZ133" s="39"/>
      <c r="JA133" s="39"/>
      <c r="JB133" s="39"/>
      <c r="JC133" s="39"/>
      <c r="JD133" s="39"/>
      <c r="JE133" s="39"/>
      <c r="JF133" s="39"/>
      <c r="JG133" s="39"/>
      <c r="JH133" s="39"/>
      <c r="JI133" s="39"/>
      <c r="JJ133" s="39"/>
      <c r="JK133" s="39"/>
      <c r="JL133" s="39"/>
      <c r="JM133" s="39"/>
      <c r="JN133" s="39"/>
      <c r="JO133" s="39"/>
      <c r="JP133" s="39"/>
      <c r="JQ133" s="39"/>
      <c r="JR133" s="39"/>
      <c r="JS133" s="39"/>
      <c r="JT133" s="39"/>
      <c r="JU133" s="39"/>
      <c r="JV133" s="39"/>
      <c r="JW133" s="39"/>
      <c r="JX133" s="39"/>
      <c r="JY133" s="39"/>
      <c r="JZ133" s="39"/>
      <c r="KA133" s="39"/>
      <c r="KB133" s="39"/>
      <c r="KC133" s="39"/>
      <c r="KD133" s="39"/>
      <c r="KE133" s="39"/>
      <c r="KF133" s="39"/>
      <c r="KG133" s="39"/>
      <c r="KH133" s="39"/>
      <c r="KI133" s="39"/>
      <c r="KJ133" s="39"/>
      <c r="KK133" s="39"/>
      <c r="KL133" s="39"/>
      <c r="KM133" s="39"/>
      <c r="KN133" s="39"/>
      <c r="KO133" s="39"/>
      <c r="KP133" s="39"/>
      <c r="KQ133" s="39"/>
      <c r="KR133" s="39"/>
      <c r="KS133" s="39"/>
      <c r="KT133" s="39"/>
      <c r="KU133" s="39"/>
      <c r="KV133" s="39"/>
      <c r="KW133" s="39"/>
      <c r="KX133" s="39"/>
      <c r="KY133" s="39"/>
      <c r="KZ133" s="39"/>
      <c r="LA133" s="39"/>
      <c r="LB133" s="39"/>
      <c r="LC133" s="39"/>
      <c r="LD133" s="39"/>
      <c r="LE133" s="39"/>
      <c r="LF133" s="39"/>
      <c r="LG133" s="39"/>
      <c r="LH133" s="39"/>
      <c r="LI133" s="39"/>
      <c r="LJ133" s="39"/>
      <c r="LK133" s="39"/>
      <c r="LL133" s="39"/>
      <c r="LM133" s="39"/>
      <c r="LN133" s="39"/>
      <c r="LO133" s="39"/>
      <c r="LP133" s="39"/>
      <c r="LQ133" s="39"/>
      <c r="LR133" s="39"/>
      <c r="LS133" s="39"/>
      <c r="LT133" s="39"/>
      <c r="LU133" s="39"/>
      <c r="LV133" s="39"/>
      <c r="LW133" s="39"/>
      <c r="LX133" s="39"/>
      <c r="LY133" s="39"/>
      <c r="LZ133" s="39"/>
      <c r="MA133" s="39"/>
      <c r="MB133" s="39"/>
      <c r="MC133" s="39"/>
      <c r="MD133" s="39"/>
      <c r="ME133" s="39"/>
      <c r="MF133" s="39"/>
      <c r="MG133" s="39"/>
      <c r="MH133" s="39"/>
      <c r="MI133" s="39"/>
      <c r="MJ133" s="39"/>
      <c r="MK133" s="39"/>
      <c r="ML133" s="39"/>
      <c r="MM133" s="39"/>
      <c r="MN133" s="39"/>
      <c r="MO133" s="39"/>
      <c r="MP133" s="39"/>
      <c r="MQ133" s="39"/>
      <c r="MR133" s="39"/>
      <c r="MS133" s="39"/>
      <c r="MT133" s="39"/>
      <c r="MU133" s="39"/>
      <c r="MV133" s="39"/>
      <c r="MW133" s="39"/>
      <c r="MX133" s="39"/>
      <c r="MY133" s="39"/>
      <c r="MZ133" s="39"/>
      <c r="NA133" s="39"/>
      <c r="NB133" s="39"/>
      <c r="NC133" s="39"/>
      <c r="ND133" s="39"/>
      <c r="NE133" s="39"/>
      <c r="NF133" s="39"/>
      <c r="NG133" s="39"/>
      <c r="NH133" s="39"/>
      <c r="NI133" s="39"/>
      <c r="NJ133" s="39"/>
      <c r="NK133" s="39"/>
      <c r="NL133" s="39"/>
      <c r="NM133" s="39"/>
      <c r="NN133" s="39"/>
      <c r="NO133" s="39"/>
      <c r="NP133" s="39"/>
      <c r="NQ133" s="39"/>
      <c r="NR133" s="39"/>
      <c r="NS133" s="39"/>
      <c r="NT133" s="39"/>
      <c r="NU133" s="39"/>
      <c r="NV133" s="39"/>
      <c r="NW133" s="39"/>
      <c r="NX133" s="39"/>
      <c r="NY133" s="39"/>
      <c r="NZ133" s="39"/>
      <c r="OA133" s="39"/>
      <c r="OB133" s="39"/>
      <c r="OC133" s="39"/>
      <c r="OD133" s="39"/>
      <c r="OE133" s="39"/>
      <c r="OF133" s="39"/>
      <c r="OG133" s="39"/>
      <c r="OH133" s="39"/>
      <c r="OI133" s="39"/>
      <c r="OJ133" s="39"/>
      <c r="OK133" s="39"/>
      <c r="OL133" s="39"/>
      <c r="OM133" s="39"/>
      <c r="ON133" s="39"/>
      <c r="OO133" s="39"/>
      <c r="OP133" s="39"/>
      <c r="OQ133" s="39"/>
      <c r="OR133" s="39"/>
      <c r="OS133" s="39"/>
      <c r="OT133" s="39"/>
      <c r="OU133" s="39"/>
      <c r="OV133" s="39"/>
      <c r="OW133" s="39"/>
      <c r="OX133" s="39"/>
      <c r="OY133" s="39"/>
      <c r="OZ133" s="39"/>
      <c r="PA133" s="39"/>
      <c r="PB133" s="39"/>
      <c r="PC133" s="39"/>
      <c r="PD133" s="39"/>
      <c r="PE133" s="39"/>
      <c r="PF133" s="39"/>
      <c r="PG133" s="39"/>
      <c r="PH133" s="39"/>
      <c r="PI133" s="39"/>
      <c r="PJ133" s="39"/>
      <c r="PK133" s="39"/>
      <c r="PL133" s="39"/>
      <c r="PM133" s="39"/>
      <c r="PN133" s="39"/>
      <c r="PO133" s="39"/>
      <c r="PP133" s="39"/>
      <c r="PQ133" s="39"/>
      <c r="PR133" s="39"/>
      <c r="PS133" s="39"/>
      <c r="PT133" s="39"/>
      <c r="PU133" s="39"/>
      <c r="PV133" s="39"/>
      <c r="PW133" s="39"/>
      <c r="PX133" s="39"/>
      <c r="PY133" s="39"/>
      <c r="PZ133" s="39"/>
      <c r="QA133" s="39"/>
      <c r="QB133" s="39"/>
      <c r="QC133" s="39"/>
      <c r="QD133" s="39"/>
      <c r="QE133" s="39"/>
      <c r="QF133" s="39"/>
      <c r="QG133" s="39"/>
      <c r="QH133" s="39"/>
      <c r="QI133" s="39"/>
      <c r="QJ133" s="39"/>
      <c r="QK133" s="39"/>
      <c r="QL133" s="39"/>
      <c r="QM133" s="39"/>
      <c r="QN133" s="39"/>
      <c r="QO133" s="39"/>
      <c r="QP133" s="39"/>
      <c r="QQ133" s="39"/>
      <c r="QR133" s="39"/>
      <c r="QS133" s="39"/>
      <c r="QT133" s="39"/>
      <c r="QU133" s="39"/>
      <c r="QV133" s="39"/>
      <c r="QW133" s="39"/>
      <c r="QX133" s="39"/>
      <c r="QY133" s="39"/>
      <c r="QZ133" s="39"/>
      <c r="RA133" s="39"/>
      <c r="RB133" s="39"/>
      <c r="RC133" s="39"/>
      <c r="RD133" s="39"/>
      <c r="RE133" s="39"/>
      <c r="RF133" s="39"/>
      <c r="RG133" s="39"/>
      <c r="RH133" s="39"/>
      <c r="RI133" s="39"/>
      <c r="RJ133" s="39"/>
      <c r="RK133" s="39"/>
      <c r="RL133" s="39"/>
      <c r="RM133" s="39"/>
      <c r="RN133" s="39"/>
      <c r="RO133" s="39"/>
      <c r="RP133" s="39"/>
      <c r="RQ133" s="39"/>
      <c r="RR133" s="39"/>
      <c r="RS133" s="39"/>
      <c r="RT133" s="39"/>
      <c r="RU133" s="39"/>
      <c r="RV133" s="39"/>
      <c r="RW133" s="39"/>
      <c r="RX133" s="39"/>
      <c r="RY133" s="39"/>
      <c r="RZ133" s="39"/>
      <c r="SA133" s="39"/>
      <c r="SB133" s="39"/>
      <c r="SC133" s="39"/>
      <c r="SD133" s="39"/>
      <c r="SE133" s="39"/>
      <c r="SF133" s="39"/>
      <c r="SG133" s="39"/>
      <c r="SH133" s="39"/>
      <c r="SI133" s="39"/>
      <c r="SJ133" s="39"/>
      <c r="SK133" s="39"/>
      <c r="SL133" s="39"/>
      <c r="SM133" s="39"/>
      <c r="SN133" s="39"/>
      <c r="SO133" s="39"/>
      <c r="SP133" s="39"/>
      <c r="SQ133" s="39"/>
      <c r="SR133" s="39"/>
      <c r="SS133" s="39"/>
      <c r="ST133" s="39"/>
      <c r="SU133" s="39"/>
      <c r="SV133" s="39"/>
      <c r="SW133" s="39"/>
      <c r="SX133" s="39"/>
      <c r="SY133" s="39"/>
      <c r="SZ133" s="39"/>
      <c r="TA133" s="39"/>
      <c r="TB133" s="39"/>
      <c r="TC133" s="39"/>
      <c r="TD133" s="39"/>
      <c r="TE133" s="39"/>
      <c r="TF133" s="39"/>
      <c r="TG133" s="39"/>
      <c r="TH133" s="39"/>
      <c r="TI133" s="39"/>
      <c r="TJ133" s="39"/>
      <c r="TK133" s="39"/>
      <c r="TL133" s="39"/>
      <c r="TM133" s="39"/>
      <c r="TN133" s="39"/>
      <c r="TO133" s="39"/>
      <c r="TP133" s="39"/>
      <c r="TQ133" s="39"/>
      <c r="TR133" s="39"/>
      <c r="TS133" s="39"/>
      <c r="TT133" s="39"/>
      <c r="TU133" s="39"/>
      <c r="TV133" s="39"/>
      <c r="TW133" s="39"/>
      <c r="TX133" s="39"/>
      <c r="TY133" s="39"/>
      <c r="TZ133" s="39"/>
      <c r="UA133" s="39"/>
      <c r="UB133" s="39"/>
      <c r="UC133" s="39"/>
      <c r="UD133" s="39"/>
      <c r="UE133" s="39"/>
      <c r="UF133" s="39"/>
      <c r="UG133" s="39"/>
      <c r="UH133" s="39"/>
    </row>
    <row r="134" spans="1:554" s="46" customFormat="1" ht="45" x14ac:dyDescent="0.2">
      <c r="A134" s="102">
        <v>45</v>
      </c>
      <c r="B134" s="83" t="s">
        <v>107</v>
      </c>
      <c r="C134" s="77" t="s">
        <v>94</v>
      </c>
      <c r="D134" s="68" t="s">
        <v>1</v>
      </c>
      <c r="E134" s="40">
        <v>741</v>
      </c>
      <c r="F134" s="35" t="s">
        <v>39</v>
      </c>
      <c r="G134" s="5">
        <f t="shared" si="49"/>
        <v>960926693.25</v>
      </c>
      <c r="H134" s="5">
        <f t="shared" ref="H134:J134" si="57">SUM(H135:H137)</f>
        <v>352529850.13</v>
      </c>
      <c r="I134" s="5">
        <f t="shared" si="57"/>
        <v>310069850.13</v>
      </c>
      <c r="J134" s="5">
        <f t="shared" si="57"/>
        <v>298326992.99000001</v>
      </c>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39"/>
      <c r="EU134" s="39"/>
      <c r="EV134" s="39"/>
      <c r="EW134" s="39"/>
      <c r="EX134" s="39"/>
      <c r="EY134" s="39"/>
      <c r="EZ134" s="39"/>
      <c r="FA134" s="39"/>
      <c r="FB134" s="39"/>
      <c r="FC134" s="39"/>
      <c r="FD134" s="39"/>
      <c r="FE134" s="39"/>
      <c r="FF134" s="39"/>
      <c r="FG134" s="39"/>
      <c r="FH134" s="39"/>
      <c r="FI134" s="39"/>
      <c r="FJ134" s="39"/>
      <c r="FK134" s="39"/>
      <c r="FL134" s="39"/>
      <c r="FM134" s="39"/>
      <c r="FN134" s="39"/>
      <c r="FO134" s="39"/>
      <c r="FP134" s="39"/>
      <c r="FQ134" s="39"/>
      <c r="FR134" s="39"/>
      <c r="FS134" s="39"/>
      <c r="FT134" s="39"/>
      <c r="FU134" s="39"/>
      <c r="FV134" s="39"/>
      <c r="FW134" s="39"/>
      <c r="FX134" s="39"/>
      <c r="FY134" s="39"/>
      <c r="FZ134" s="39"/>
      <c r="GA134" s="39"/>
      <c r="GB134" s="39"/>
      <c r="GC134" s="39"/>
      <c r="GD134" s="39"/>
      <c r="GE134" s="39"/>
      <c r="GF134" s="39"/>
      <c r="GG134" s="39"/>
      <c r="GH134" s="39"/>
      <c r="GI134" s="39"/>
      <c r="GJ134" s="39"/>
      <c r="GK134" s="39"/>
      <c r="GL134" s="39"/>
      <c r="GM134" s="39"/>
      <c r="GN134" s="39"/>
      <c r="GO134" s="39"/>
      <c r="GP134" s="39"/>
      <c r="GQ134" s="39"/>
      <c r="GR134" s="39"/>
      <c r="GS134" s="39"/>
      <c r="GT134" s="39"/>
      <c r="GU134" s="39"/>
      <c r="GV134" s="39"/>
      <c r="GW134" s="39"/>
      <c r="GX134" s="39"/>
      <c r="GY134" s="39"/>
      <c r="GZ134" s="39"/>
      <c r="HA134" s="39"/>
      <c r="HB134" s="39"/>
      <c r="HC134" s="39"/>
      <c r="HD134" s="39"/>
      <c r="HE134" s="39"/>
      <c r="HF134" s="39"/>
      <c r="HG134" s="39"/>
      <c r="HH134" s="39"/>
      <c r="HI134" s="39"/>
      <c r="HJ134" s="39"/>
      <c r="HK134" s="39"/>
      <c r="HL134" s="39"/>
      <c r="HM134" s="39"/>
      <c r="HN134" s="39"/>
      <c r="HO134" s="39"/>
      <c r="HP134" s="39"/>
      <c r="HQ134" s="39"/>
      <c r="HR134" s="39"/>
      <c r="HS134" s="39"/>
      <c r="HT134" s="39"/>
      <c r="HU134" s="39"/>
      <c r="HV134" s="39"/>
      <c r="HW134" s="39"/>
      <c r="HX134" s="39"/>
      <c r="HY134" s="39"/>
      <c r="HZ134" s="39"/>
      <c r="IA134" s="39"/>
      <c r="IB134" s="39"/>
      <c r="IC134" s="39"/>
      <c r="ID134" s="39"/>
      <c r="IE134" s="39"/>
      <c r="IF134" s="39"/>
      <c r="IG134" s="39"/>
      <c r="IH134" s="39"/>
      <c r="II134" s="39"/>
      <c r="IJ134" s="39"/>
      <c r="IK134" s="39"/>
      <c r="IL134" s="39"/>
      <c r="IM134" s="39"/>
      <c r="IN134" s="39"/>
      <c r="IO134" s="39"/>
      <c r="IP134" s="39"/>
      <c r="IQ134" s="39"/>
      <c r="IR134" s="39"/>
      <c r="IS134" s="39"/>
      <c r="IT134" s="39"/>
      <c r="IU134" s="39"/>
      <c r="IV134" s="39"/>
      <c r="IW134" s="39"/>
      <c r="IX134" s="39"/>
      <c r="IY134" s="39"/>
      <c r="IZ134" s="39"/>
      <c r="JA134" s="39"/>
      <c r="JB134" s="39"/>
      <c r="JC134" s="39"/>
      <c r="JD134" s="39"/>
      <c r="JE134" s="39"/>
      <c r="JF134" s="39"/>
      <c r="JG134" s="39"/>
      <c r="JH134" s="39"/>
      <c r="JI134" s="39"/>
      <c r="JJ134" s="39"/>
      <c r="JK134" s="39"/>
      <c r="JL134" s="39"/>
      <c r="JM134" s="39"/>
      <c r="JN134" s="39"/>
      <c r="JO134" s="39"/>
      <c r="JP134" s="39"/>
      <c r="JQ134" s="39"/>
      <c r="JR134" s="39"/>
      <c r="JS134" s="39"/>
      <c r="JT134" s="39"/>
      <c r="JU134" s="39"/>
      <c r="JV134" s="39"/>
      <c r="JW134" s="39"/>
      <c r="JX134" s="39"/>
      <c r="JY134" s="39"/>
      <c r="JZ134" s="39"/>
      <c r="KA134" s="39"/>
      <c r="KB134" s="39"/>
      <c r="KC134" s="39"/>
      <c r="KD134" s="39"/>
      <c r="KE134" s="39"/>
      <c r="KF134" s="39"/>
      <c r="KG134" s="39"/>
      <c r="KH134" s="39"/>
      <c r="KI134" s="39"/>
      <c r="KJ134" s="39"/>
      <c r="KK134" s="39"/>
      <c r="KL134" s="39"/>
      <c r="KM134" s="39"/>
      <c r="KN134" s="39"/>
      <c r="KO134" s="39"/>
      <c r="KP134" s="39"/>
      <c r="KQ134" s="39"/>
      <c r="KR134" s="39"/>
      <c r="KS134" s="39"/>
      <c r="KT134" s="39"/>
      <c r="KU134" s="39"/>
      <c r="KV134" s="39"/>
      <c r="KW134" s="39"/>
      <c r="KX134" s="39"/>
      <c r="KY134" s="39"/>
      <c r="KZ134" s="39"/>
      <c r="LA134" s="39"/>
      <c r="LB134" s="39"/>
      <c r="LC134" s="39"/>
      <c r="LD134" s="39"/>
      <c r="LE134" s="39"/>
      <c r="LF134" s="39"/>
      <c r="LG134" s="39"/>
      <c r="LH134" s="39"/>
      <c r="LI134" s="39"/>
      <c r="LJ134" s="39"/>
      <c r="LK134" s="39"/>
      <c r="LL134" s="39"/>
      <c r="LM134" s="39"/>
      <c r="LN134" s="39"/>
      <c r="LO134" s="39"/>
      <c r="LP134" s="39"/>
      <c r="LQ134" s="39"/>
      <c r="LR134" s="39"/>
      <c r="LS134" s="39"/>
      <c r="LT134" s="39"/>
      <c r="LU134" s="39"/>
      <c r="LV134" s="39"/>
      <c r="LW134" s="39"/>
      <c r="LX134" s="39"/>
      <c r="LY134" s="39"/>
      <c r="LZ134" s="39"/>
      <c r="MA134" s="39"/>
      <c r="MB134" s="39"/>
      <c r="MC134" s="39"/>
      <c r="MD134" s="39"/>
      <c r="ME134" s="39"/>
      <c r="MF134" s="39"/>
      <c r="MG134" s="39"/>
      <c r="MH134" s="39"/>
      <c r="MI134" s="39"/>
      <c r="MJ134" s="39"/>
      <c r="MK134" s="39"/>
      <c r="ML134" s="39"/>
      <c r="MM134" s="39"/>
      <c r="MN134" s="39"/>
      <c r="MO134" s="39"/>
      <c r="MP134" s="39"/>
      <c r="MQ134" s="39"/>
      <c r="MR134" s="39"/>
      <c r="MS134" s="39"/>
      <c r="MT134" s="39"/>
      <c r="MU134" s="39"/>
      <c r="MV134" s="39"/>
      <c r="MW134" s="39"/>
      <c r="MX134" s="39"/>
      <c r="MY134" s="39"/>
      <c r="MZ134" s="39"/>
      <c r="NA134" s="39"/>
      <c r="NB134" s="39"/>
      <c r="NC134" s="39"/>
      <c r="ND134" s="39"/>
      <c r="NE134" s="39"/>
      <c r="NF134" s="39"/>
      <c r="NG134" s="39"/>
      <c r="NH134" s="39"/>
      <c r="NI134" s="39"/>
      <c r="NJ134" s="39"/>
      <c r="NK134" s="39"/>
      <c r="NL134" s="39"/>
      <c r="NM134" s="39"/>
      <c r="NN134" s="39"/>
      <c r="NO134" s="39"/>
      <c r="NP134" s="39"/>
      <c r="NQ134" s="39"/>
      <c r="NR134" s="39"/>
      <c r="NS134" s="39"/>
      <c r="NT134" s="39"/>
      <c r="NU134" s="39"/>
      <c r="NV134" s="39"/>
      <c r="NW134" s="39"/>
      <c r="NX134" s="39"/>
      <c r="NY134" s="39"/>
      <c r="NZ134" s="39"/>
      <c r="OA134" s="39"/>
      <c r="OB134" s="39"/>
      <c r="OC134" s="39"/>
      <c r="OD134" s="39"/>
      <c r="OE134" s="39"/>
      <c r="OF134" s="39"/>
      <c r="OG134" s="39"/>
      <c r="OH134" s="39"/>
      <c r="OI134" s="39"/>
      <c r="OJ134" s="39"/>
      <c r="OK134" s="39"/>
      <c r="OL134" s="39"/>
      <c r="OM134" s="39"/>
      <c r="ON134" s="39"/>
      <c r="OO134" s="39"/>
      <c r="OP134" s="39"/>
      <c r="OQ134" s="39"/>
      <c r="OR134" s="39"/>
      <c r="OS134" s="39"/>
      <c r="OT134" s="39"/>
      <c r="OU134" s="39"/>
      <c r="OV134" s="39"/>
      <c r="OW134" s="39"/>
      <c r="OX134" s="39"/>
      <c r="OY134" s="39"/>
      <c r="OZ134" s="39"/>
      <c r="PA134" s="39"/>
      <c r="PB134" s="39"/>
      <c r="PC134" s="39"/>
      <c r="PD134" s="39"/>
      <c r="PE134" s="39"/>
      <c r="PF134" s="39"/>
      <c r="PG134" s="39"/>
      <c r="PH134" s="39"/>
      <c r="PI134" s="39"/>
      <c r="PJ134" s="39"/>
      <c r="PK134" s="39"/>
      <c r="PL134" s="39"/>
      <c r="PM134" s="39"/>
      <c r="PN134" s="39"/>
      <c r="PO134" s="39"/>
      <c r="PP134" s="39"/>
      <c r="PQ134" s="39"/>
      <c r="PR134" s="39"/>
      <c r="PS134" s="39"/>
      <c r="PT134" s="39"/>
      <c r="PU134" s="39"/>
      <c r="PV134" s="39"/>
      <c r="PW134" s="39"/>
      <c r="PX134" s="39"/>
      <c r="PY134" s="39"/>
      <c r="PZ134" s="39"/>
      <c r="QA134" s="39"/>
      <c r="QB134" s="39"/>
      <c r="QC134" s="39"/>
      <c r="QD134" s="39"/>
      <c r="QE134" s="39"/>
      <c r="QF134" s="39"/>
      <c r="QG134" s="39"/>
      <c r="QH134" s="39"/>
      <c r="QI134" s="39"/>
      <c r="QJ134" s="39"/>
      <c r="QK134" s="39"/>
      <c r="QL134" s="39"/>
      <c r="QM134" s="39"/>
      <c r="QN134" s="39"/>
      <c r="QO134" s="39"/>
      <c r="QP134" s="39"/>
      <c r="QQ134" s="39"/>
      <c r="QR134" s="39"/>
      <c r="QS134" s="39"/>
      <c r="QT134" s="39"/>
      <c r="QU134" s="39"/>
      <c r="QV134" s="39"/>
      <c r="QW134" s="39"/>
      <c r="QX134" s="39"/>
      <c r="QY134" s="39"/>
      <c r="QZ134" s="39"/>
      <c r="RA134" s="39"/>
      <c r="RB134" s="39"/>
      <c r="RC134" s="39"/>
      <c r="RD134" s="39"/>
      <c r="RE134" s="39"/>
      <c r="RF134" s="39"/>
      <c r="RG134" s="39"/>
      <c r="RH134" s="39"/>
      <c r="RI134" s="39"/>
      <c r="RJ134" s="39"/>
      <c r="RK134" s="39"/>
      <c r="RL134" s="39"/>
      <c r="RM134" s="39"/>
      <c r="RN134" s="39"/>
      <c r="RO134" s="39"/>
      <c r="RP134" s="39"/>
      <c r="RQ134" s="39"/>
      <c r="RR134" s="39"/>
      <c r="RS134" s="39"/>
      <c r="RT134" s="39"/>
      <c r="RU134" s="39"/>
      <c r="RV134" s="39"/>
      <c r="RW134" s="39"/>
      <c r="RX134" s="39"/>
      <c r="RY134" s="39"/>
      <c r="RZ134" s="39"/>
      <c r="SA134" s="39"/>
      <c r="SB134" s="39"/>
      <c r="SC134" s="39"/>
      <c r="SD134" s="39"/>
      <c r="SE134" s="39"/>
      <c r="SF134" s="39"/>
      <c r="SG134" s="39"/>
      <c r="SH134" s="39"/>
      <c r="SI134" s="39"/>
      <c r="SJ134" s="39"/>
      <c r="SK134" s="39"/>
      <c r="SL134" s="39"/>
      <c r="SM134" s="39"/>
      <c r="SN134" s="39"/>
      <c r="SO134" s="39"/>
      <c r="SP134" s="39"/>
      <c r="SQ134" s="39"/>
      <c r="SR134" s="39"/>
      <c r="SS134" s="39"/>
      <c r="ST134" s="39"/>
      <c r="SU134" s="39"/>
      <c r="SV134" s="39"/>
      <c r="SW134" s="39"/>
      <c r="SX134" s="39"/>
      <c r="SY134" s="39"/>
      <c r="SZ134" s="39"/>
      <c r="TA134" s="39"/>
      <c r="TB134" s="39"/>
      <c r="TC134" s="39"/>
      <c r="TD134" s="39"/>
      <c r="TE134" s="39"/>
      <c r="TF134" s="39"/>
      <c r="TG134" s="39"/>
      <c r="TH134" s="39"/>
      <c r="TI134" s="39"/>
      <c r="TJ134" s="39"/>
      <c r="TK134" s="39"/>
      <c r="TL134" s="39"/>
      <c r="TM134" s="39"/>
      <c r="TN134" s="39"/>
      <c r="TO134" s="39"/>
      <c r="TP134" s="39"/>
      <c r="TQ134" s="39"/>
      <c r="TR134" s="39"/>
      <c r="TS134" s="39"/>
      <c r="TT134" s="39"/>
      <c r="TU134" s="39"/>
      <c r="TV134" s="39"/>
      <c r="TW134" s="39"/>
      <c r="TX134" s="39"/>
      <c r="TY134" s="39"/>
      <c r="TZ134" s="39"/>
      <c r="UA134" s="39"/>
      <c r="UB134" s="39"/>
      <c r="UC134" s="39"/>
      <c r="UD134" s="39"/>
      <c r="UE134" s="39"/>
      <c r="UF134" s="39"/>
      <c r="UG134" s="39"/>
      <c r="UH134" s="39"/>
    </row>
    <row r="135" spans="1:554" s="46" customFormat="1" ht="45" x14ac:dyDescent="0.2">
      <c r="A135" s="102"/>
      <c r="B135" s="83"/>
      <c r="C135" s="77" t="s">
        <v>94</v>
      </c>
      <c r="D135" s="68" t="s">
        <v>34</v>
      </c>
      <c r="E135" s="40">
        <v>741</v>
      </c>
      <c r="F135" s="35" t="s">
        <v>39</v>
      </c>
      <c r="G135" s="5">
        <f t="shared" si="49"/>
        <v>834602300</v>
      </c>
      <c r="H135" s="5">
        <f t="shared" ref="H135:J136" si="58">H146</f>
        <v>309038500</v>
      </c>
      <c r="I135" s="5">
        <f t="shared" si="58"/>
        <v>268124900</v>
      </c>
      <c r="J135" s="5">
        <f t="shared" si="58"/>
        <v>257438900</v>
      </c>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c r="CX135" s="39"/>
      <c r="CY135" s="39"/>
      <c r="CZ135" s="39"/>
      <c r="DA135" s="39"/>
      <c r="DB135" s="39"/>
      <c r="DC135" s="39"/>
      <c r="DD135" s="39"/>
      <c r="DE135" s="39"/>
      <c r="DF135" s="39"/>
      <c r="DG135" s="39"/>
      <c r="DH135" s="39"/>
      <c r="DI135" s="39"/>
      <c r="DJ135" s="39"/>
      <c r="DK135" s="39"/>
      <c r="DL135" s="39"/>
      <c r="DM135" s="39"/>
      <c r="DN135" s="39"/>
      <c r="DO135" s="39"/>
      <c r="DP135" s="39"/>
      <c r="DQ135" s="39"/>
      <c r="DR135" s="39"/>
      <c r="DS135" s="39"/>
      <c r="DT135" s="39"/>
      <c r="DU135" s="39"/>
      <c r="DV135" s="39"/>
      <c r="DW135" s="39"/>
      <c r="DX135" s="39"/>
      <c r="DY135" s="39"/>
      <c r="DZ135" s="39"/>
      <c r="EA135" s="39"/>
      <c r="EB135" s="39"/>
      <c r="EC135" s="39"/>
      <c r="ED135" s="39"/>
      <c r="EE135" s="39"/>
      <c r="EF135" s="39"/>
      <c r="EG135" s="39"/>
      <c r="EH135" s="39"/>
      <c r="EI135" s="39"/>
      <c r="EJ135" s="39"/>
      <c r="EK135" s="39"/>
      <c r="EL135" s="39"/>
      <c r="EM135" s="39"/>
      <c r="EN135" s="39"/>
      <c r="EO135" s="39"/>
      <c r="EP135" s="39"/>
      <c r="EQ135" s="39"/>
      <c r="ER135" s="39"/>
      <c r="ES135" s="39"/>
      <c r="ET135" s="39"/>
      <c r="EU135" s="39"/>
      <c r="EV135" s="39"/>
      <c r="EW135" s="39"/>
      <c r="EX135" s="39"/>
      <c r="EY135" s="39"/>
      <c r="EZ135" s="39"/>
      <c r="FA135" s="39"/>
      <c r="FB135" s="39"/>
      <c r="FC135" s="39"/>
      <c r="FD135" s="39"/>
      <c r="FE135" s="39"/>
      <c r="FF135" s="39"/>
      <c r="FG135" s="39"/>
      <c r="FH135" s="39"/>
      <c r="FI135" s="39"/>
      <c r="FJ135" s="39"/>
      <c r="FK135" s="39"/>
      <c r="FL135" s="39"/>
      <c r="FM135" s="39"/>
      <c r="FN135" s="39"/>
      <c r="FO135" s="39"/>
      <c r="FP135" s="39"/>
      <c r="FQ135" s="39"/>
      <c r="FR135" s="39"/>
      <c r="FS135" s="39"/>
      <c r="FT135" s="39"/>
      <c r="FU135" s="39"/>
      <c r="FV135" s="39"/>
      <c r="FW135" s="39"/>
      <c r="FX135" s="39"/>
      <c r="FY135" s="39"/>
      <c r="FZ135" s="39"/>
      <c r="GA135" s="39"/>
      <c r="GB135" s="39"/>
      <c r="GC135" s="39"/>
      <c r="GD135" s="39"/>
      <c r="GE135" s="39"/>
      <c r="GF135" s="39"/>
      <c r="GG135" s="39"/>
      <c r="GH135" s="39"/>
      <c r="GI135" s="39"/>
      <c r="GJ135" s="39"/>
      <c r="GK135" s="39"/>
      <c r="GL135" s="39"/>
      <c r="GM135" s="39"/>
      <c r="GN135" s="39"/>
      <c r="GO135" s="39"/>
      <c r="GP135" s="39"/>
      <c r="GQ135" s="39"/>
      <c r="GR135" s="39"/>
      <c r="GS135" s="39"/>
      <c r="GT135" s="39"/>
      <c r="GU135" s="39"/>
      <c r="GV135" s="39"/>
      <c r="GW135" s="39"/>
      <c r="GX135" s="39"/>
      <c r="GY135" s="39"/>
      <c r="GZ135" s="39"/>
      <c r="HA135" s="39"/>
      <c r="HB135" s="39"/>
      <c r="HC135" s="39"/>
      <c r="HD135" s="39"/>
      <c r="HE135" s="39"/>
      <c r="HF135" s="39"/>
      <c r="HG135" s="39"/>
      <c r="HH135" s="39"/>
      <c r="HI135" s="39"/>
      <c r="HJ135" s="39"/>
      <c r="HK135" s="39"/>
      <c r="HL135" s="39"/>
      <c r="HM135" s="39"/>
      <c r="HN135" s="39"/>
      <c r="HO135" s="39"/>
      <c r="HP135" s="39"/>
      <c r="HQ135" s="39"/>
      <c r="HR135" s="39"/>
      <c r="HS135" s="39"/>
      <c r="HT135" s="39"/>
      <c r="HU135" s="39"/>
      <c r="HV135" s="39"/>
      <c r="HW135" s="39"/>
      <c r="HX135" s="39"/>
      <c r="HY135" s="39"/>
      <c r="HZ135" s="39"/>
      <c r="IA135" s="39"/>
      <c r="IB135" s="39"/>
      <c r="IC135" s="39"/>
      <c r="ID135" s="39"/>
      <c r="IE135" s="39"/>
      <c r="IF135" s="39"/>
      <c r="IG135" s="39"/>
      <c r="IH135" s="39"/>
      <c r="II135" s="39"/>
      <c r="IJ135" s="39"/>
      <c r="IK135" s="39"/>
      <c r="IL135" s="39"/>
      <c r="IM135" s="39"/>
      <c r="IN135" s="39"/>
      <c r="IO135" s="39"/>
      <c r="IP135" s="39"/>
      <c r="IQ135" s="39"/>
      <c r="IR135" s="39"/>
      <c r="IS135" s="39"/>
      <c r="IT135" s="39"/>
      <c r="IU135" s="39"/>
      <c r="IV135" s="39"/>
      <c r="IW135" s="39"/>
      <c r="IX135" s="39"/>
      <c r="IY135" s="39"/>
      <c r="IZ135" s="39"/>
      <c r="JA135" s="39"/>
      <c r="JB135" s="39"/>
      <c r="JC135" s="39"/>
      <c r="JD135" s="39"/>
      <c r="JE135" s="39"/>
      <c r="JF135" s="39"/>
      <c r="JG135" s="39"/>
      <c r="JH135" s="39"/>
      <c r="JI135" s="39"/>
      <c r="JJ135" s="39"/>
      <c r="JK135" s="39"/>
      <c r="JL135" s="39"/>
      <c r="JM135" s="39"/>
      <c r="JN135" s="39"/>
      <c r="JO135" s="39"/>
      <c r="JP135" s="39"/>
      <c r="JQ135" s="39"/>
      <c r="JR135" s="39"/>
      <c r="JS135" s="39"/>
      <c r="JT135" s="39"/>
      <c r="JU135" s="39"/>
      <c r="JV135" s="39"/>
      <c r="JW135" s="39"/>
      <c r="JX135" s="39"/>
      <c r="JY135" s="39"/>
      <c r="JZ135" s="39"/>
      <c r="KA135" s="39"/>
      <c r="KB135" s="39"/>
      <c r="KC135" s="39"/>
      <c r="KD135" s="39"/>
      <c r="KE135" s="39"/>
      <c r="KF135" s="39"/>
      <c r="KG135" s="39"/>
      <c r="KH135" s="39"/>
      <c r="KI135" s="39"/>
      <c r="KJ135" s="39"/>
      <c r="KK135" s="39"/>
      <c r="KL135" s="39"/>
      <c r="KM135" s="39"/>
      <c r="KN135" s="39"/>
      <c r="KO135" s="39"/>
      <c r="KP135" s="39"/>
      <c r="KQ135" s="39"/>
      <c r="KR135" s="39"/>
      <c r="KS135" s="39"/>
      <c r="KT135" s="39"/>
      <c r="KU135" s="39"/>
      <c r="KV135" s="39"/>
      <c r="KW135" s="39"/>
      <c r="KX135" s="39"/>
      <c r="KY135" s="39"/>
      <c r="KZ135" s="39"/>
      <c r="LA135" s="39"/>
      <c r="LB135" s="39"/>
      <c r="LC135" s="39"/>
      <c r="LD135" s="39"/>
      <c r="LE135" s="39"/>
      <c r="LF135" s="39"/>
      <c r="LG135" s="39"/>
      <c r="LH135" s="39"/>
      <c r="LI135" s="39"/>
      <c r="LJ135" s="39"/>
      <c r="LK135" s="39"/>
      <c r="LL135" s="39"/>
      <c r="LM135" s="39"/>
      <c r="LN135" s="39"/>
      <c r="LO135" s="39"/>
      <c r="LP135" s="39"/>
      <c r="LQ135" s="39"/>
      <c r="LR135" s="39"/>
      <c r="LS135" s="39"/>
      <c r="LT135" s="39"/>
      <c r="LU135" s="39"/>
      <c r="LV135" s="39"/>
      <c r="LW135" s="39"/>
      <c r="LX135" s="39"/>
      <c r="LY135" s="39"/>
      <c r="LZ135" s="39"/>
      <c r="MA135" s="39"/>
      <c r="MB135" s="39"/>
      <c r="MC135" s="39"/>
      <c r="MD135" s="39"/>
      <c r="ME135" s="39"/>
      <c r="MF135" s="39"/>
      <c r="MG135" s="39"/>
      <c r="MH135" s="39"/>
      <c r="MI135" s="39"/>
      <c r="MJ135" s="39"/>
      <c r="MK135" s="39"/>
      <c r="ML135" s="39"/>
      <c r="MM135" s="39"/>
      <c r="MN135" s="39"/>
      <c r="MO135" s="39"/>
      <c r="MP135" s="39"/>
      <c r="MQ135" s="39"/>
      <c r="MR135" s="39"/>
      <c r="MS135" s="39"/>
      <c r="MT135" s="39"/>
      <c r="MU135" s="39"/>
      <c r="MV135" s="39"/>
      <c r="MW135" s="39"/>
      <c r="MX135" s="39"/>
      <c r="MY135" s="39"/>
      <c r="MZ135" s="39"/>
      <c r="NA135" s="39"/>
      <c r="NB135" s="39"/>
      <c r="NC135" s="39"/>
      <c r="ND135" s="39"/>
      <c r="NE135" s="39"/>
      <c r="NF135" s="39"/>
      <c r="NG135" s="39"/>
      <c r="NH135" s="39"/>
      <c r="NI135" s="39"/>
      <c r="NJ135" s="39"/>
      <c r="NK135" s="39"/>
      <c r="NL135" s="39"/>
      <c r="NM135" s="39"/>
      <c r="NN135" s="39"/>
      <c r="NO135" s="39"/>
      <c r="NP135" s="39"/>
      <c r="NQ135" s="39"/>
      <c r="NR135" s="39"/>
      <c r="NS135" s="39"/>
      <c r="NT135" s="39"/>
      <c r="NU135" s="39"/>
      <c r="NV135" s="39"/>
      <c r="NW135" s="39"/>
      <c r="NX135" s="39"/>
      <c r="NY135" s="39"/>
      <c r="NZ135" s="39"/>
      <c r="OA135" s="39"/>
      <c r="OB135" s="39"/>
      <c r="OC135" s="39"/>
      <c r="OD135" s="39"/>
      <c r="OE135" s="39"/>
      <c r="OF135" s="39"/>
      <c r="OG135" s="39"/>
      <c r="OH135" s="39"/>
      <c r="OI135" s="39"/>
      <c r="OJ135" s="39"/>
      <c r="OK135" s="39"/>
      <c r="OL135" s="39"/>
      <c r="OM135" s="39"/>
      <c r="ON135" s="39"/>
      <c r="OO135" s="39"/>
      <c r="OP135" s="39"/>
      <c r="OQ135" s="39"/>
      <c r="OR135" s="39"/>
      <c r="OS135" s="39"/>
      <c r="OT135" s="39"/>
      <c r="OU135" s="39"/>
      <c r="OV135" s="39"/>
      <c r="OW135" s="39"/>
      <c r="OX135" s="39"/>
      <c r="OY135" s="39"/>
      <c r="OZ135" s="39"/>
      <c r="PA135" s="39"/>
      <c r="PB135" s="39"/>
      <c r="PC135" s="39"/>
      <c r="PD135" s="39"/>
      <c r="PE135" s="39"/>
      <c r="PF135" s="39"/>
      <c r="PG135" s="39"/>
      <c r="PH135" s="39"/>
      <c r="PI135" s="39"/>
      <c r="PJ135" s="39"/>
      <c r="PK135" s="39"/>
      <c r="PL135" s="39"/>
      <c r="PM135" s="39"/>
      <c r="PN135" s="39"/>
      <c r="PO135" s="39"/>
      <c r="PP135" s="39"/>
      <c r="PQ135" s="39"/>
      <c r="PR135" s="39"/>
      <c r="PS135" s="39"/>
      <c r="PT135" s="39"/>
      <c r="PU135" s="39"/>
      <c r="PV135" s="39"/>
      <c r="PW135" s="39"/>
      <c r="PX135" s="39"/>
      <c r="PY135" s="39"/>
      <c r="PZ135" s="39"/>
      <c r="QA135" s="39"/>
      <c r="QB135" s="39"/>
      <c r="QC135" s="39"/>
      <c r="QD135" s="39"/>
      <c r="QE135" s="39"/>
      <c r="QF135" s="39"/>
      <c r="QG135" s="39"/>
      <c r="QH135" s="39"/>
      <c r="QI135" s="39"/>
      <c r="QJ135" s="39"/>
      <c r="QK135" s="39"/>
      <c r="QL135" s="39"/>
      <c r="QM135" s="39"/>
      <c r="QN135" s="39"/>
      <c r="QO135" s="39"/>
      <c r="QP135" s="39"/>
      <c r="QQ135" s="39"/>
      <c r="QR135" s="39"/>
      <c r="QS135" s="39"/>
      <c r="QT135" s="39"/>
      <c r="QU135" s="39"/>
      <c r="QV135" s="39"/>
      <c r="QW135" s="39"/>
      <c r="QX135" s="39"/>
      <c r="QY135" s="39"/>
      <c r="QZ135" s="39"/>
      <c r="RA135" s="39"/>
      <c r="RB135" s="39"/>
      <c r="RC135" s="39"/>
      <c r="RD135" s="39"/>
      <c r="RE135" s="39"/>
      <c r="RF135" s="39"/>
      <c r="RG135" s="39"/>
      <c r="RH135" s="39"/>
      <c r="RI135" s="39"/>
      <c r="RJ135" s="39"/>
      <c r="RK135" s="39"/>
      <c r="RL135" s="39"/>
      <c r="RM135" s="39"/>
      <c r="RN135" s="39"/>
      <c r="RO135" s="39"/>
      <c r="RP135" s="39"/>
      <c r="RQ135" s="39"/>
      <c r="RR135" s="39"/>
      <c r="RS135" s="39"/>
      <c r="RT135" s="39"/>
      <c r="RU135" s="39"/>
      <c r="RV135" s="39"/>
      <c r="RW135" s="39"/>
      <c r="RX135" s="39"/>
      <c r="RY135" s="39"/>
      <c r="RZ135" s="39"/>
      <c r="SA135" s="39"/>
      <c r="SB135" s="39"/>
      <c r="SC135" s="39"/>
      <c r="SD135" s="39"/>
      <c r="SE135" s="39"/>
      <c r="SF135" s="39"/>
      <c r="SG135" s="39"/>
      <c r="SH135" s="39"/>
      <c r="SI135" s="39"/>
      <c r="SJ135" s="39"/>
      <c r="SK135" s="39"/>
      <c r="SL135" s="39"/>
      <c r="SM135" s="39"/>
      <c r="SN135" s="39"/>
      <c r="SO135" s="39"/>
      <c r="SP135" s="39"/>
      <c r="SQ135" s="39"/>
      <c r="SR135" s="39"/>
      <c r="SS135" s="39"/>
      <c r="ST135" s="39"/>
      <c r="SU135" s="39"/>
      <c r="SV135" s="39"/>
      <c r="SW135" s="39"/>
      <c r="SX135" s="39"/>
      <c r="SY135" s="39"/>
      <c r="SZ135" s="39"/>
      <c r="TA135" s="39"/>
      <c r="TB135" s="39"/>
      <c r="TC135" s="39"/>
      <c r="TD135" s="39"/>
      <c r="TE135" s="39"/>
      <c r="TF135" s="39"/>
      <c r="TG135" s="39"/>
      <c r="TH135" s="39"/>
      <c r="TI135" s="39"/>
      <c r="TJ135" s="39"/>
      <c r="TK135" s="39"/>
      <c r="TL135" s="39"/>
      <c r="TM135" s="39"/>
      <c r="TN135" s="39"/>
      <c r="TO135" s="39"/>
      <c r="TP135" s="39"/>
      <c r="TQ135" s="39"/>
      <c r="TR135" s="39"/>
      <c r="TS135" s="39"/>
      <c r="TT135" s="39"/>
      <c r="TU135" s="39"/>
      <c r="TV135" s="39"/>
      <c r="TW135" s="39"/>
      <c r="TX135" s="39"/>
      <c r="TY135" s="39"/>
      <c r="TZ135" s="39"/>
      <c r="UA135" s="39"/>
      <c r="UB135" s="39"/>
      <c r="UC135" s="39"/>
      <c r="UD135" s="39"/>
      <c r="UE135" s="39"/>
      <c r="UF135" s="39"/>
      <c r="UG135" s="39"/>
      <c r="UH135" s="39"/>
    </row>
    <row r="136" spans="1:554" s="46" customFormat="1" ht="45" x14ac:dyDescent="0.2">
      <c r="A136" s="102"/>
      <c r="B136" s="83"/>
      <c r="C136" s="77" t="s">
        <v>94</v>
      </c>
      <c r="D136" s="68" t="s">
        <v>5</v>
      </c>
      <c r="E136" s="40">
        <v>741</v>
      </c>
      <c r="F136" s="35" t="s">
        <v>39</v>
      </c>
      <c r="G136" s="5">
        <f t="shared" si="49"/>
        <v>0</v>
      </c>
      <c r="H136" s="5">
        <f t="shared" si="58"/>
        <v>0</v>
      </c>
      <c r="I136" s="5">
        <f t="shared" si="58"/>
        <v>0</v>
      </c>
      <c r="J136" s="5">
        <f t="shared" si="58"/>
        <v>0</v>
      </c>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c r="ED136" s="39"/>
      <c r="EE136" s="39"/>
      <c r="EF136" s="39"/>
      <c r="EG136" s="39"/>
      <c r="EH136" s="39"/>
      <c r="EI136" s="39"/>
      <c r="EJ136" s="39"/>
      <c r="EK136" s="39"/>
      <c r="EL136" s="39"/>
      <c r="EM136" s="39"/>
      <c r="EN136" s="39"/>
      <c r="EO136" s="39"/>
      <c r="EP136" s="39"/>
      <c r="EQ136" s="39"/>
      <c r="ER136" s="39"/>
      <c r="ES136" s="39"/>
      <c r="ET136" s="39"/>
      <c r="EU136" s="39"/>
      <c r="EV136" s="39"/>
      <c r="EW136" s="39"/>
      <c r="EX136" s="39"/>
      <c r="EY136" s="39"/>
      <c r="EZ136" s="39"/>
      <c r="FA136" s="39"/>
      <c r="FB136" s="39"/>
      <c r="FC136" s="39"/>
      <c r="FD136" s="39"/>
      <c r="FE136" s="39"/>
      <c r="FF136" s="39"/>
      <c r="FG136" s="39"/>
      <c r="FH136" s="39"/>
      <c r="FI136" s="39"/>
      <c r="FJ136" s="39"/>
      <c r="FK136" s="39"/>
      <c r="FL136" s="39"/>
      <c r="FM136" s="39"/>
      <c r="FN136" s="39"/>
      <c r="FO136" s="39"/>
      <c r="FP136" s="39"/>
      <c r="FQ136" s="39"/>
      <c r="FR136" s="39"/>
      <c r="FS136" s="39"/>
      <c r="FT136" s="39"/>
      <c r="FU136" s="39"/>
      <c r="FV136" s="39"/>
      <c r="FW136" s="39"/>
      <c r="FX136" s="39"/>
      <c r="FY136" s="39"/>
      <c r="FZ136" s="39"/>
      <c r="GA136" s="39"/>
      <c r="GB136" s="39"/>
      <c r="GC136" s="39"/>
      <c r="GD136" s="39"/>
      <c r="GE136" s="39"/>
      <c r="GF136" s="39"/>
      <c r="GG136" s="39"/>
      <c r="GH136" s="39"/>
      <c r="GI136" s="39"/>
      <c r="GJ136" s="39"/>
      <c r="GK136" s="39"/>
      <c r="GL136" s="39"/>
      <c r="GM136" s="39"/>
      <c r="GN136" s="39"/>
      <c r="GO136" s="39"/>
      <c r="GP136" s="39"/>
      <c r="GQ136" s="39"/>
      <c r="GR136" s="39"/>
      <c r="GS136" s="39"/>
      <c r="GT136" s="39"/>
      <c r="GU136" s="39"/>
      <c r="GV136" s="39"/>
      <c r="GW136" s="39"/>
      <c r="GX136" s="39"/>
      <c r="GY136" s="39"/>
      <c r="GZ136" s="39"/>
      <c r="HA136" s="39"/>
      <c r="HB136" s="39"/>
      <c r="HC136" s="39"/>
      <c r="HD136" s="39"/>
      <c r="HE136" s="39"/>
      <c r="HF136" s="39"/>
      <c r="HG136" s="39"/>
      <c r="HH136" s="39"/>
      <c r="HI136" s="39"/>
      <c r="HJ136" s="39"/>
      <c r="HK136" s="39"/>
      <c r="HL136" s="39"/>
      <c r="HM136" s="39"/>
      <c r="HN136" s="39"/>
      <c r="HO136" s="39"/>
      <c r="HP136" s="39"/>
      <c r="HQ136" s="39"/>
      <c r="HR136" s="39"/>
      <c r="HS136" s="39"/>
      <c r="HT136" s="39"/>
      <c r="HU136" s="39"/>
      <c r="HV136" s="39"/>
      <c r="HW136" s="39"/>
      <c r="HX136" s="39"/>
      <c r="HY136" s="39"/>
      <c r="HZ136" s="39"/>
      <c r="IA136" s="39"/>
      <c r="IB136" s="39"/>
      <c r="IC136" s="39"/>
      <c r="ID136" s="39"/>
      <c r="IE136" s="39"/>
      <c r="IF136" s="39"/>
      <c r="IG136" s="39"/>
      <c r="IH136" s="39"/>
      <c r="II136" s="39"/>
      <c r="IJ136" s="39"/>
      <c r="IK136" s="39"/>
      <c r="IL136" s="39"/>
      <c r="IM136" s="39"/>
      <c r="IN136" s="39"/>
      <c r="IO136" s="39"/>
      <c r="IP136" s="39"/>
      <c r="IQ136" s="39"/>
      <c r="IR136" s="39"/>
      <c r="IS136" s="39"/>
      <c r="IT136" s="39"/>
      <c r="IU136" s="39"/>
      <c r="IV136" s="39"/>
      <c r="IW136" s="39"/>
      <c r="IX136" s="39"/>
      <c r="IY136" s="39"/>
      <c r="IZ136" s="39"/>
      <c r="JA136" s="39"/>
      <c r="JB136" s="39"/>
      <c r="JC136" s="39"/>
      <c r="JD136" s="39"/>
      <c r="JE136" s="39"/>
      <c r="JF136" s="39"/>
      <c r="JG136" s="39"/>
      <c r="JH136" s="39"/>
      <c r="JI136" s="39"/>
      <c r="JJ136" s="39"/>
      <c r="JK136" s="39"/>
      <c r="JL136" s="39"/>
      <c r="JM136" s="39"/>
      <c r="JN136" s="39"/>
      <c r="JO136" s="39"/>
      <c r="JP136" s="39"/>
      <c r="JQ136" s="39"/>
      <c r="JR136" s="39"/>
      <c r="JS136" s="39"/>
      <c r="JT136" s="39"/>
      <c r="JU136" s="39"/>
      <c r="JV136" s="39"/>
      <c r="JW136" s="39"/>
      <c r="JX136" s="39"/>
      <c r="JY136" s="39"/>
      <c r="JZ136" s="39"/>
      <c r="KA136" s="39"/>
      <c r="KB136" s="39"/>
      <c r="KC136" s="39"/>
      <c r="KD136" s="39"/>
      <c r="KE136" s="39"/>
      <c r="KF136" s="39"/>
      <c r="KG136" s="39"/>
      <c r="KH136" s="39"/>
      <c r="KI136" s="39"/>
      <c r="KJ136" s="39"/>
      <c r="KK136" s="39"/>
      <c r="KL136" s="39"/>
      <c r="KM136" s="39"/>
      <c r="KN136" s="39"/>
      <c r="KO136" s="39"/>
      <c r="KP136" s="39"/>
      <c r="KQ136" s="39"/>
      <c r="KR136" s="39"/>
      <c r="KS136" s="39"/>
      <c r="KT136" s="39"/>
      <c r="KU136" s="39"/>
      <c r="KV136" s="39"/>
      <c r="KW136" s="39"/>
      <c r="KX136" s="39"/>
      <c r="KY136" s="39"/>
      <c r="KZ136" s="39"/>
      <c r="LA136" s="39"/>
      <c r="LB136" s="39"/>
      <c r="LC136" s="39"/>
      <c r="LD136" s="39"/>
      <c r="LE136" s="39"/>
      <c r="LF136" s="39"/>
      <c r="LG136" s="39"/>
      <c r="LH136" s="39"/>
      <c r="LI136" s="39"/>
      <c r="LJ136" s="39"/>
      <c r="LK136" s="39"/>
      <c r="LL136" s="39"/>
      <c r="LM136" s="39"/>
      <c r="LN136" s="39"/>
      <c r="LO136" s="39"/>
      <c r="LP136" s="39"/>
      <c r="LQ136" s="39"/>
      <c r="LR136" s="39"/>
      <c r="LS136" s="39"/>
      <c r="LT136" s="39"/>
      <c r="LU136" s="39"/>
      <c r="LV136" s="39"/>
      <c r="LW136" s="39"/>
      <c r="LX136" s="39"/>
      <c r="LY136" s="39"/>
      <c r="LZ136" s="39"/>
      <c r="MA136" s="39"/>
      <c r="MB136" s="39"/>
      <c r="MC136" s="39"/>
      <c r="MD136" s="39"/>
      <c r="ME136" s="39"/>
      <c r="MF136" s="39"/>
      <c r="MG136" s="39"/>
      <c r="MH136" s="39"/>
      <c r="MI136" s="39"/>
      <c r="MJ136" s="39"/>
      <c r="MK136" s="39"/>
      <c r="ML136" s="39"/>
      <c r="MM136" s="39"/>
      <c r="MN136" s="39"/>
      <c r="MO136" s="39"/>
      <c r="MP136" s="39"/>
      <c r="MQ136" s="39"/>
      <c r="MR136" s="39"/>
      <c r="MS136" s="39"/>
      <c r="MT136" s="39"/>
      <c r="MU136" s="39"/>
      <c r="MV136" s="39"/>
      <c r="MW136" s="39"/>
      <c r="MX136" s="39"/>
      <c r="MY136" s="39"/>
      <c r="MZ136" s="39"/>
      <c r="NA136" s="39"/>
      <c r="NB136" s="39"/>
      <c r="NC136" s="39"/>
      <c r="ND136" s="39"/>
      <c r="NE136" s="39"/>
      <c r="NF136" s="39"/>
      <c r="NG136" s="39"/>
      <c r="NH136" s="39"/>
      <c r="NI136" s="39"/>
      <c r="NJ136" s="39"/>
      <c r="NK136" s="39"/>
      <c r="NL136" s="39"/>
      <c r="NM136" s="39"/>
      <c r="NN136" s="39"/>
      <c r="NO136" s="39"/>
      <c r="NP136" s="39"/>
      <c r="NQ136" s="39"/>
      <c r="NR136" s="39"/>
      <c r="NS136" s="39"/>
      <c r="NT136" s="39"/>
      <c r="NU136" s="39"/>
      <c r="NV136" s="39"/>
      <c r="NW136" s="39"/>
      <c r="NX136" s="39"/>
      <c r="NY136" s="39"/>
      <c r="NZ136" s="39"/>
      <c r="OA136" s="39"/>
      <c r="OB136" s="39"/>
      <c r="OC136" s="39"/>
      <c r="OD136" s="39"/>
      <c r="OE136" s="39"/>
      <c r="OF136" s="39"/>
      <c r="OG136" s="39"/>
      <c r="OH136" s="39"/>
      <c r="OI136" s="39"/>
      <c r="OJ136" s="39"/>
      <c r="OK136" s="39"/>
      <c r="OL136" s="39"/>
      <c r="OM136" s="39"/>
      <c r="ON136" s="39"/>
      <c r="OO136" s="39"/>
      <c r="OP136" s="39"/>
      <c r="OQ136" s="39"/>
      <c r="OR136" s="39"/>
      <c r="OS136" s="39"/>
      <c r="OT136" s="39"/>
      <c r="OU136" s="39"/>
      <c r="OV136" s="39"/>
      <c r="OW136" s="39"/>
      <c r="OX136" s="39"/>
      <c r="OY136" s="39"/>
      <c r="OZ136" s="39"/>
      <c r="PA136" s="39"/>
      <c r="PB136" s="39"/>
      <c r="PC136" s="39"/>
      <c r="PD136" s="39"/>
      <c r="PE136" s="39"/>
      <c r="PF136" s="39"/>
      <c r="PG136" s="39"/>
      <c r="PH136" s="39"/>
      <c r="PI136" s="39"/>
      <c r="PJ136" s="39"/>
      <c r="PK136" s="39"/>
      <c r="PL136" s="39"/>
      <c r="PM136" s="39"/>
      <c r="PN136" s="39"/>
      <c r="PO136" s="39"/>
      <c r="PP136" s="39"/>
      <c r="PQ136" s="39"/>
      <c r="PR136" s="39"/>
      <c r="PS136" s="39"/>
      <c r="PT136" s="39"/>
      <c r="PU136" s="39"/>
      <c r="PV136" s="39"/>
      <c r="PW136" s="39"/>
      <c r="PX136" s="39"/>
      <c r="PY136" s="39"/>
      <c r="PZ136" s="39"/>
      <c r="QA136" s="39"/>
      <c r="QB136" s="39"/>
      <c r="QC136" s="39"/>
      <c r="QD136" s="39"/>
      <c r="QE136" s="39"/>
      <c r="QF136" s="39"/>
      <c r="QG136" s="39"/>
      <c r="QH136" s="39"/>
      <c r="QI136" s="39"/>
      <c r="QJ136" s="39"/>
      <c r="QK136" s="39"/>
      <c r="QL136" s="39"/>
      <c r="QM136" s="39"/>
      <c r="QN136" s="39"/>
      <c r="QO136" s="39"/>
      <c r="QP136" s="39"/>
      <c r="QQ136" s="39"/>
      <c r="QR136" s="39"/>
      <c r="QS136" s="39"/>
      <c r="QT136" s="39"/>
      <c r="QU136" s="39"/>
      <c r="QV136" s="39"/>
      <c r="QW136" s="39"/>
      <c r="QX136" s="39"/>
      <c r="QY136" s="39"/>
      <c r="QZ136" s="39"/>
      <c r="RA136" s="39"/>
      <c r="RB136" s="39"/>
      <c r="RC136" s="39"/>
      <c r="RD136" s="39"/>
      <c r="RE136" s="39"/>
      <c r="RF136" s="39"/>
      <c r="RG136" s="39"/>
      <c r="RH136" s="39"/>
      <c r="RI136" s="39"/>
      <c r="RJ136" s="39"/>
      <c r="RK136" s="39"/>
      <c r="RL136" s="39"/>
      <c r="RM136" s="39"/>
      <c r="RN136" s="39"/>
      <c r="RO136" s="39"/>
      <c r="RP136" s="39"/>
      <c r="RQ136" s="39"/>
      <c r="RR136" s="39"/>
      <c r="RS136" s="39"/>
      <c r="RT136" s="39"/>
      <c r="RU136" s="39"/>
      <c r="RV136" s="39"/>
      <c r="RW136" s="39"/>
      <c r="RX136" s="39"/>
      <c r="RY136" s="39"/>
      <c r="RZ136" s="39"/>
      <c r="SA136" s="39"/>
      <c r="SB136" s="39"/>
      <c r="SC136" s="39"/>
      <c r="SD136" s="39"/>
      <c r="SE136" s="39"/>
      <c r="SF136" s="39"/>
      <c r="SG136" s="39"/>
      <c r="SH136" s="39"/>
      <c r="SI136" s="39"/>
      <c r="SJ136" s="39"/>
      <c r="SK136" s="39"/>
      <c r="SL136" s="39"/>
      <c r="SM136" s="39"/>
      <c r="SN136" s="39"/>
      <c r="SO136" s="39"/>
      <c r="SP136" s="39"/>
      <c r="SQ136" s="39"/>
      <c r="SR136" s="39"/>
      <c r="SS136" s="39"/>
      <c r="ST136" s="39"/>
      <c r="SU136" s="39"/>
      <c r="SV136" s="39"/>
      <c r="SW136" s="39"/>
      <c r="SX136" s="39"/>
      <c r="SY136" s="39"/>
      <c r="SZ136" s="39"/>
      <c r="TA136" s="39"/>
      <c r="TB136" s="39"/>
      <c r="TC136" s="39"/>
      <c r="TD136" s="39"/>
      <c r="TE136" s="39"/>
      <c r="TF136" s="39"/>
      <c r="TG136" s="39"/>
      <c r="TH136" s="39"/>
      <c r="TI136" s="39"/>
      <c r="TJ136" s="39"/>
      <c r="TK136" s="39"/>
      <c r="TL136" s="39"/>
      <c r="TM136" s="39"/>
      <c r="TN136" s="39"/>
      <c r="TO136" s="39"/>
      <c r="TP136" s="39"/>
      <c r="TQ136" s="39"/>
      <c r="TR136" s="39"/>
      <c r="TS136" s="39"/>
      <c r="TT136" s="39"/>
      <c r="TU136" s="39"/>
      <c r="TV136" s="39"/>
      <c r="TW136" s="39"/>
      <c r="TX136" s="39"/>
      <c r="TY136" s="39"/>
      <c r="TZ136" s="39"/>
      <c r="UA136" s="39"/>
      <c r="UB136" s="39"/>
      <c r="UC136" s="39"/>
      <c r="UD136" s="39"/>
      <c r="UE136" s="39"/>
      <c r="UF136" s="39"/>
      <c r="UG136" s="39"/>
      <c r="UH136" s="39"/>
    </row>
    <row r="137" spans="1:554" s="46" customFormat="1" ht="45" x14ac:dyDescent="0.2">
      <c r="A137" s="102"/>
      <c r="B137" s="83"/>
      <c r="C137" s="77" t="s">
        <v>94</v>
      </c>
      <c r="D137" s="68" t="s">
        <v>89</v>
      </c>
      <c r="E137" s="40">
        <v>741</v>
      </c>
      <c r="F137" s="35" t="s">
        <v>39</v>
      </c>
      <c r="G137" s="5">
        <f t="shared" si="49"/>
        <v>126324393.25</v>
      </c>
      <c r="H137" s="5">
        <f t="shared" ref="H137:J137" si="59">H138+H148</f>
        <v>43491350.130000003</v>
      </c>
      <c r="I137" s="5">
        <f t="shared" si="59"/>
        <v>41944950.130000003</v>
      </c>
      <c r="J137" s="5">
        <f t="shared" si="59"/>
        <v>40888092.990000002</v>
      </c>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c r="GI137" s="39"/>
      <c r="GJ137" s="39"/>
      <c r="GK137" s="39"/>
      <c r="GL137" s="39"/>
      <c r="GM137" s="39"/>
      <c r="GN137" s="39"/>
      <c r="GO137" s="39"/>
      <c r="GP137" s="39"/>
      <c r="GQ137" s="39"/>
      <c r="GR137" s="39"/>
      <c r="GS137" s="39"/>
      <c r="GT137" s="39"/>
      <c r="GU137" s="39"/>
      <c r="GV137" s="39"/>
      <c r="GW137" s="39"/>
      <c r="GX137" s="39"/>
      <c r="GY137" s="39"/>
      <c r="GZ137" s="39"/>
      <c r="HA137" s="39"/>
      <c r="HB137" s="39"/>
      <c r="HC137" s="39"/>
      <c r="HD137" s="39"/>
      <c r="HE137" s="39"/>
      <c r="HF137" s="39"/>
      <c r="HG137" s="39"/>
      <c r="HH137" s="39"/>
      <c r="HI137" s="39"/>
      <c r="HJ137" s="39"/>
      <c r="HK137" s="39"/>
      <c r="HL137" s="39"/>
      <c r="HM137" s="39"/>
      <c r="HN137" s="39"/>
      <c r="HO137" s="39"/>
      <c r="HP137" s="39"/>
      <c r="HQ137" s="39"/>
      <c r="HR137" s="39"/>
      <c r="HS137" s="39"/>
      <c r="HT137" s="39"/>
      <c r="HU137" s="39"/>
      <c r="HV137" s="39"/>
      <c r="HW137" s="39"/>
      <c r="HX137" s="39"/>
      <c r="HY137" s="39"/>
      <c r="HZ137" s="39"/>
      <c r="IA137" s="39"/>
      <c r="IB137" s="39"/>
      <c r="IC137" s="39"/>
      <c r="ID137" s="39"/>
      <c r="IE137" s="39"/>
      <c r="IF137" s="39"/>
      <c r="IG137" s="39"/>
      <c r="IH137" s="39"/>
      <c r="II137" s="39"/>
      <c r="IJ137" s="39"/>
      <c r="IK137" s="39"/>
      <c r="IL137" s="39"/>
      <c r="IM137" s="39"/>
      <c r="IN137" s="39"/>
      <c r="IO137" s="39"/>
      <c r="IP137" s="39"/>
      <c r="IQ137" s="39"/>
      <c r="IR137" s="39"/>
      <c r="IS137" s="39"/>
      <c r="IT137" s="39"/>
      <c r="IU137" s="39"/>
      <c r="IV137" s="39"/>
      <c r="IW137" s="39"/>
      <c r="IX137" s="39"/>
      <c r="IY137" s="39"/>
      <c r="IZ137" s="39"/>
      <c r="JA137" s="39"/>
      <c r="JB137" s="39"/>
      <c r="JC137" s="39"/>
      <c r="JD137" s="39"/>
      <c r="JE137" s="39"/>
      <c r="JF137" s="39"/>
      <c r="JG137" s="39"/>
      <c r="JH137" s="39"/>
      <c r="JI137" s="39"/>
      <c r="JJ137" s="39"/>
      <c r="JK137" s="39"/>
      <c r="JL137" s="39"/>
      <c r="JM137" s="39"/>
      <c r="JN137" s="39"/>
      <c r="JO137" s="39"/>
      <c r="JP137" s="39"/>
      <c r="JQ137" s="39"/>
      <c r="JR137" s="39"/>
      <c r="JS137" s="39"/>
      <c r="JT137" s="39"/>
      <c r="JU137" s="39"/>
      <c r="JV137" s="39"/>
      <c r="JW137" s="39"/>
      <c r="JX137" s="39"/>
      <c r="JY137" s="39"/>
      <c r="JZ137" s="39"/>
      <c r="KA137" s="39"/>
      <c r="KB137" s="39"/>
      <c r="KC137" s="39"/>
      <c r="KD137" s="39"/>
      <c r="KE137" s="39"/>
      <c r="KF137" s="39"/>
      <c r="KG137" s="39"/>
      <c r="KH137" s="39"/>
      <c r="KI137" s="39"/>
      <c r="KJ137" s="39"/>
      <c r="KK137" s="39"/>
      <c r="KL137" s="39"/>
      <c r="KM137" s="39"/>
      <c r="KN137" s="39"/>
      <c r="KO137" s="39"/>
      <c r="KP137" s="39"/>
      <c r="KQ137" s="39"/>
      <c r="KR137" s="39"/>
      <c r="KS137" s="39"/>
      <c r="KT137" s="39"/>
      <c r="KU137" s="39"/>
      <c r="KV137" s="39"/>
      <c r="KW137" s="39"/>
      <c r="KX137" s="39"/>
      <c r="KY137" s="39"/>
      <c r="KZ137" s="39"/>
      <c r="LA137" s="39"/>
      <c r="LB137" s="39"/>
      <c r="LC137" s="39"/>
      <c r="LD137" s="39"/>
      <c r="LE137" s="39"/>
      <c r="LF137" s="39"/>
      <c r="LG137" s="39"/>
      <c r="LH137" s="39"/>
      <c r="LI137" s="39"/>
      <c r="LJ137" s="39"/>
      <c r="LK137" s="39"/>
      <c r="LL137" s="39"/>
      <c r="LM137" s="39"/>
      <c r="LN137" s="39"/>
      <c r="LO137" s="39"/>
      <c r="LP137" s="39"/>
      <c r="LQ137" s="39"/>
      <c r="LR137" s="39"/>
      <c r="LS137" s="39"/>
      <c r="LT137" s="39"/>
      <c r="LU137" s="39"/>
      <c r="LV137" s="39"/>
      <c r="LW137" s="39"/>
      <c r="LX137" s="39"/>
      <c r="LY137" s="39"/>
      <c r="LZ137" s="39"/>
      <c r="MA137" s="39"/>
      <c r="MB137" s="39"/>
      <c r="MC137" s="39"/>
      <c r="MD137" s="39"/>
      <c r="ME137" s="39"/>
      <c r="MF137" s="39"/>
      <c r="MG137" s="39"/>
      <c r="MH137" s="39"/>
      <c r="MI137" s="39"/>
      <c r="MJ137" s="39"/>
      <c r="MK137" s="39"/>
      <c r="ML137" s="39"/>
      <c r="MM137" s="39"/>
      <c r="MN137" s="39"/>
      <c r="MO137" s="39"/>
      <c r="MP137" s="39"/>
      <c r="MQ137" s="39"/>
      <c r="MR137" s="39"/>
      <c r="MS137" s="39"/>
      <c r="MT137" s="39"/>
      <c r="MU137" s="39"/>
      <c r="MV137" s="39"/>
      <c r="MW137" s="39"/>
      <c r="MX137" s="39"/>
      <c r="MY137" s="39"/>
      <c r="MZ137" s="39"/>
      <c r="NA137" s="39"/>
      <c r="NB137" s="39"/>
      <c r="NC137" s="39"/>
      <c r="ND137" s="39"/>
      <c r="NE137" s="39"/>
      <c r="NF137" s="39"/>
      <c r="NG137" s="39"/>
      <c r="NH137" s="39"/>
      <c r="NI137" s="39"/>
      <c r="NJ137" s="39"/>
      <c r="NK137" s="39"/>
      <c r="NL137" s="39"/>
      <c r="NM137" s="39"/>
      <c r="NN137" s="39"/>
      <c r="NO137" s="39"/>
      <c r="NP137" s="39"/>
      <c r="NQ137" s="39"/>
      <c r="NR137" s="39"/>
      <c r="NS137" s="39"/>
      <c r="NT137" s="39"/>
      <c r="NU137" s="39"/>
      <c r="NV137" s="39"/>
      <c r="NW137" s="39"/>
      <c r="NX137" s="39"/>
      <c r="NY137" s="39"/>
      <c r="NZ137" s="39"/>
      <c r="OA137" s="39"/>
      <c r="OB137" s="39"/>
      <c r="OC137" s="39"/>
      <c r="OD137" s="39"/>
      <c r="OE137" s="39"/>
      <c r="OF137" s="39"/>
      <c r="OG137" s="39"/>
      <c r="OH137" s="39"/>
      <c r="OI137" s="39"/>
      <c r="OJ137" s="39"/>
      <c r="OK137" s="39"/>
      <c r="OL137" s="39"/>
      <c r="OM137" s="39"/>
      <c r="ON137" s="39"/>
      <c r="OO137" s="39"/>
      <c r="OP137" s="39"/>
      <c r="OQ137" s="39"/>
      <c r="OR137" s="39"/>
      <c r="OS137" s="39"/>
      <c r="OT137" s="39"/>
      <c r="OU137" s="39"/>
      <c r="OV137" s="39"/>
      <c r="OW137" s="39"/>
      <c r="OX137" s="39"/>
      <c r="OY137" s="39"/>
      <c r="OZ137" s="39"/>
      <c r="PA137" s="39"/>
      <c r="PB137" s="39"/>
      <c r="PC137" s="39"/>
      <c r="PD137" s="39"/>
      <c r="PE137" s="39"/>
      <c r="PF137" s="39"/>
      <c r="PG137" s="39"/>
      <c r="PH137" s="39"/>
      <c r="PI137" s="39"/>
      <c r="PJ137" s="39"/>
      <c r="PK137" s="39"/>
      <c r="PL137" s="39"/>
      <c r="PM137" s="39"/>
      <c r="PN137" s="39"/>
      <c r="PO137" s="39"/>
      <c r="PP137" s="39"/>
      <c r="PQ137" s="39"/>
      <c r="PR137" s="39"/>
      <c r="PS137" s="39"/>
      <c r="PT137" s="39"/>
      <c r="PU137" s="39"/>
      <c r="PV137" s="39"/>
      <c r="PW137" s="39"/>
      <c r="PX137" s="39"/>
      <c r="PY137" s="39"/>
      <c r="PZ137" s="39"/>
      <c r="QA137" s="39"/>
      <c r="QB137" s="39"/>
      <c r="QC137" s="39"/>
      <c r="QD137" s="39"/>
      <c r="QE137" s="39"/>
      <c r="QF137" s="39"/>
      <c r="QG137" s="39"/>
      <c r="QH137" s="39"/>
      <c r="QI137" s="39"/>
      <c r="QJ137" s="39"/>
      <c r="QK137" s="39"/>
      <c r="QL137" s="39"/>
      <c r="QM137" s="39"/>
      <c r="QN137" s="39"/>
      <c r="QO137" s="39"/>
      <c r="QP137" s="39"/>
      <c r="QQ137" s="39"/>
      <c r="QR137" s="39"/>
      <c r="QS137" s="39"/>
      <c r="QT137" s="39"/>
      <c r="QU137" s="39"/>
      <c r="QV137" s="39"/>
      <c r="QW137" s="39"/>
      <c r="QX137" s="39"/>
      <c r="QY137" s="39"/>
      <c r="QZ137" s="39"/>
      <c r="RA137" s="39"/>
      <c r="RB137" s="39"/>
      <c r="RC137" s="39"/>
      <c r="RD137" s="39"/>
      <c r="RE137" s="39"/>
      <c r="RF137" s="39"/>
      <c r="RG137" s="39"/>
      <c r="RH137" s="39"/>
      <c r="RI137" s="39"/>
      <c r="RJ137" s="39"/>
      <c r="RK137" s="39"/>
      <c r="RL137" s="39"/>
      <c r="RM137" s="39"/>
      <c r="RN137" s="39"/>
      <c r="RO137" s="39"/>
      <c r="RP137" s="39"/>
      <c r="RQ137" s="39"/>
      <c r="RR137" s="39"/>
      <c r="RS137" s="39"/>
      <c r="RT137" s="39"/>
      <c r="RU137" s="39"/>
      <c r="RV137" s="39"/>
      <c r="RW137" s="39"/>
      <c r="RX137" s="39"/>
      <c r="RY137" s="39"/>
      <c r="RZ137" s="39"/>
      <c r="SA137" s="39"/>
      <c r="SB137" s="39"/>
      <c r="SC137" s="39"/>
      <c r="SD137" s="39"/>
      <c r="SE137" s="39"/>
      <c r="SF137" s="39"/>
      <c r="SG137" s="39"/>
      <c r="SH137" s="39"/>
      <c r="SI137" s="39"/>
      <c r="SJ137" s="39"/>
      <c r="SK137" s="39"/>
      <c r="SL137" s="39"/>
      <c r="SM137" s="39"/>
      <c r="SN137" s="39"/>
      <c r="SO137" s="39"/>
      <c r="SP137" s="39"/>
      <c r="SQ137" s="39"/>
      <c r="SR137" s="39"/>
      <c r="SS137" s="39"/>
      <c r="ST137" s="39"/>
      <c r="SU137" s="39"/>
      <c r="SV137" s="39"/>
      <c r="SW137" s="39"/>
      <c r="SX137" s="39"/>
      <c r="SY137" s="39"/>
      <c r="SZ137" s="39"/>
      <c r="TA137" s="39"/>
      <c r="TB137" s="39"/>
      <c r="TC137" s="39"/>
      <c r="TD137" s="39"/>
      <c r="TE137" s="39"/>
      <c r="TF137" s="39"/>
      <c r="TG137" s="39"/>
      <c r="TH137" s="39"/>
      <c r="TI137" s="39"/>
      <c r="TJ137" s="39"/>
      <c r="TK137" s="39"/>
      <c r="TL137" s="39"/>
      <c r="TM137" s="39"/>
      <c r="TN137" s="39"/>
      <c r="TO137" s="39"/>
      <c r="TP137" s="39"/>
      <c r="TQ137" s="39"/>
      <c r="TR137" s="39"/>
      <c r="TS137" s="39"/>
      <c r="TT137" s="39"/>
      <c r="TU137" s="39"/>
      <c r="TV137" s="39"/>
      <c r="TW137" s="39"/>
      <c r="TX137" s="39"/>
      <c r="TY137" s="39"/>
      <c r="TZ137" s="39"/>
      <c r="UA137" s="39"/>
      <c r="UB137" s="39"/>
      <c r="UC137" s="39"/>
      <c r="UD137" s="39"/>
      <c r="UE137" s="39"/>
      <c r="UF137" s="39"/>
      <c r="UG137" s="39"/>
      <c r="UH137" s="39"/>
    </row>
    <row r="138" spans="1:554" s="46" customFormat="1" ht="45" x14ac:dyDescent="0.2">
      <c r="A138" s="68">
        <v>46</v>
      </c>
      <c r="B138" s="67" t="s">
        <v>135</v>
      </c>
      <c r="C138" s="77" t="s">
        <v>94</v>
      </c>
      <c r="D138" s="68" t="s">
        <v>8</v>
      </c>
      <c r="E138" s="40">
        <v>741</v>
      </c>
      <c r="F138" s="35" t="s">
        <v>6</v>
      </c>
      <c r="G138" s="5">
        <f t="shared" si="49"/>
        <v>0</v>
      </c>
      <c r="H138" s="5">
        <f t="shared" ref="H138:J138" si="60">H139+H141+H143</f>
        <v>0</v>
      </c>
      <c r="I138" s="5">
        <f t="shared" si="60"/>
        <v>0</v>
      </c>
      <c r="J138" s="5">
        <f t="shared" si="60"/>
        <v>0</v>
      </c>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c r="CD138" s="39"/>
      <c r="CE138" s="39"/>
      <c r="CF138" s="39"/>
      <c r="CG138" s="39"/>
      <c r="CH138" s="39"/>
      <c r="CI138" s="39"/>
      <c r="CJ138" s="39"/>
      <c r="CK138" s="39"/>
      <c r="CL138" s="39"/>
      <c r="CM138" s="39"/>
      <c r="CN138" s="39"/>
      <c r="CO138" s="39"/>
      <c r="CP138" s="39"/>
      <c r="CQ138" s="39"/>
      <c r="CR138" s="39"/>
      <c r="CS138" s="39"/>
      <c r="CT138" s="39"/>
      <c r="CU138" s="39"/>
      <c r="CV138" s="39"/>
      <c r="CW138" s="39"/>
      <c r="CX138" s="39"/>
      <c r="CY138" s="39"/>
      <c r="CZ138" s="39"/>
      <c r="DA138" s="39"/>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39"/>
      <c r="EF138" s="39"/>
      <c r="EG138" s="39"/>
      <c r="EH138" s="39"/>
      <c r="EI138" s="39"/>
      <c r="EJ138" s="39"/>
      <c r="EK138" s="39"/>
      <c r="EL138" s="39"/>
      <c r="EM138" s="39"/>
      <c r="EN138" s="39"/>
      <c r="EO138" s="39"/>
      <c r="EP138" s="39"/>
      <c r="EQ138" s="39"/>
      <c r="ER138" s="39"/>
      <c r="ES138" s="39"/>
      <c r="ET138" s="39"/>
      <c r="EU138" s="39"/>
      <c r="EV138" s="39"/>
      <c r="EW138" s="39"/>
      <c r="EX138" s="39"/>
      <c r="EY138" s="39"/>
      <c r="EZ138" s="39"/>
      <c r="FA138" s="39"/>
      <c r="FB138" s="39"/>
      <c r="FC138" s="39"/>
      <c r="FD138" s="39"/>
      <c r="FE138" s="39"/>
      <c r="FF138" s="39"/>
      <c r="FG138" s="39"/>
      <c r="FH138" s="39"/>
      <c r="FI138" s="39"/>
      <c r="FJ138" s="39"/>
      <c r="FK138" s="39"/>
      <c r="FL138" s="39"/>
      <c r="FM138" s="39"/>
      <c r="FN138" s="39"/>
      <c r="FO138" s="39"/>
      <c r="FP138" s="39"/>
      <c r="FQ138" s="39"/>
      <c r="FR138" s="39"/>
      <c r="FS138" s="39"/>
      <c r="FT138" s="39"/>
      <c r="FU138" s="39"/>
      <c r="FV138" s="39"/>
      <c r="FW138" s="39"/>
      <c r="FX138" s="39"/>
      <c r="FY138" s="39"/>
      <c r="FZ138" s="39"/>
      <c r="GA138" s="39"/>
      <c r="GB138" s="39"/>
      <c r="GC138" s="39"/>
      <c r="GD138" s="39"/>
      <c r="GE138" s="39"/>
      <c r="GF138" s="39"/>
      <c r="GG138" s="39"/>
      <c r="GH138" s="39"/>
      <c r="GI138" s="39"/>
      <c r="GJ138" s="39"/>
      <c r="GK138" s="39"/>
      <c r="GL138" s="39"/>
      <c r="GM138" s="39"/>
      <c r="GN138" s="39"/>
      <c r="GO138" s="39"/>
      <c r="GP138" s="39"/>
      <c r="GQ138" s="39"/>
      <c r="GR138" s="39"/>
      <c r="GS138" s="39"/>
      <c r="GT138" s="39"/>
      <c r="GU138" s="39"/>
      <c r="GV138" s="39"/>
      <c r="GW138" s="39"/>
      <c r="GX138" s="39"/>
      <c r="GY138" s="39"/>
      <c r="GZ138" s="39"/>
      <c r="HA138" s="39"/>
      <c r="HB138" s="39"/>
      <c r="HC138" s="39"/>
      <c r="HD138" s="39"/>
      <c r="HE138" s="39"/>
      <c r="HF138" s="39"/>
      <c r="HG138" s="39"/>
      <c r="HH138" s="39"/>
      <c r="HI138" s="39"/>
      <c r="HJ138" s="39"/>
      <c r="HK138" s="39"/>
      <c r="HL138" s="39"/>
      <c r="HM138" s="39"/>
      <c r="HN138" s="39"/>
      <c r="HO138" s="39"/>
      <c r="HP138" s="39"/>
      <c r="HQ138" s="39"/>
      <c r="HR138" s="39"/>
      <c r="HS138" s="39"/>
      <c r="HT138" s="39"/>
      <c r="HU138" s="39"/>
      <c r="HV138" s="39"/>
      <c r="HW138" s="39"/>
      <c r="HX138" s="39"/>
      <c r="HY138" s="39"/>
      <c r="HZ138" s="39"/>
      <c r="IA138" s="39"/>
      <c r="IB138" s="39"/>
      <c r="IC138" s="39"/>
      <c r="ID138" s="39"/>
      <c r="IE138" s="39"/>
      <c r="IF138" s="39"/>
      <c r="IG138" s="39"/>
      <c r="IH138" s="39"/>
      <c r="II138" s="39"/>
      <c r="IJ138" s="39"/>
      <c r="IK138" s="39"/>
      <c r="IL138" s="39"/>
      <c r="IM138" s="39"/>
      <c r="IN138" s="39"/>
      <c r="IO138" s="39"/>
      <c r="IP138" s="39"/>
      <c r="IQ138" s="39"/>
      <c r="IR138" s="39"/>
      <c r="IS138" s="39"/>
      <c r="IT138" s="39"/>
      <c r="IU138" s="39"/>
      <c r="IV138" s="39"/>
      <c r="IW138" s="39"/>
      <c r="IX138" s="39"/>
      <c r="IY138" s="39"/>
      <c r="IZ138" s="39"/>
      <c r="JA138" s="39"/>
      <c r="JB138" s="39"/>
      <c r="JC138" s="39"/>
      <c r="JD138" s="39"/>
      <c r="JE138" s="39"/>
      <c r="JF138" s="39"/>
      <c r="JG138" s="39"/>
      <c r="JH138" s="39"/>
      <c r="JI138" s="39"/>
      <c r="JJ138" s="39"/>
      <c r="JK138" s="39"/>
      <c r="JL138" s="39"/>
      <c r="JM138" s="39"/>
      <c r="JN138" s="39"/>
      <c r="JO138" s="39"/>
      <c r="JP138" s="39"/>
      <c r="JQ138" s="39"/>
      <c r="JR138" s="39"/>
      <c r="JS138" s="39"/>
      <c r="JT138" s="39"/>
      <c r="JU138" s="39"/>
      <c r="JV138" s="39"/>
      <c r="JW138" s="39"/>
      <c r="JX138" s="39"/>
      <c r="JY138" s="39"/>
      <c r="JZ138" s="39"/>
      <c r="KA138" s="39"/>
      <c r="KB138" s="39"/>
      <c r="KC138" s="39"/>
      <c r="KD138" s="39"/>
      <c r="KE138" s="39"/>
      <c r="KF138" s="39"/>
      <c r="KG138" s="39"/>
      <c r="KH138" s="39"/>
      <c r="KI138" s="39"/>
      <c r="KJ138" s="39"/>
      <c r="KK138" s="39"/>
      <c r="KL138" s="39"/>
      <c r="KM138" s="39"/>
      <c r="KN138" s="39"/>
      <c r="KO138" s="39"/>
      <c r="KP138" s="39"/>
      <c r="KQ138" s="39"/>
      <c r="KR138" s="39"/>
      <c r="KS138" s="39"/>
      <c r="KT138" s="39"/>
      <c r="KU138" s="39"/>
      <c r="KV138" s="39"/>
      <c r="KW138" s="39"/>
      <c r="KX138" s="39"/>
      <c r="KY138" s="39"/>
      <c r="KZ138" s="39"/>
      <c r="LA138" s="39"/>
      <c r="LB138" s="39"/>
      <c r="LC138" s="39"/>
      <c r="LD138" s="39"/>
      <c r="LE138" s="39"/>
      <c r="LF138" s="39"/>
      <c r="LG138" s="39"/>
      <c r="LH138" s="39"/>
      <c r="LI138" s="39"/>
      <c r="LJ138" s="39"/>
      <c r="LK138" s="39"/>
      <c r="LL138" s="39"/>
      <c r="LM138" s="39"/>
      <c r="LN138" s="39"/>
      <c r="LO138" s="39"/>
      <c r="LP138" s="39"/>
      <c r="LQ138" s="39"/>
      <c r="LR138" s="39"/>
      <c r="LS138" s="39"/>
      <c r="LT138" s="39"/>
      <c r="LU138" s="39"/>
      <c r="LV138" s="39"/>
      <c r="LW138" s="39"/>
      <c r="LX138" s="39"/>
      <c r="LY138" s="39"/>
      <c r="LZ138" s="39"/>
      <c r="MA138" s="39"/>
      <c r="MB138" s="39"/>
      <c r="MC138" s="39"/>
      <c r="MD138" s="39"/>
      <c r="ME138" s="39"/>
      <c r="MF138" s="39"/>
      <c r="MG138" s="39"/>
      <c r="MH138" s="39"/>
      <c r="MI138" s="39"/>
      <c r="MJ138" s="39"/>
      <c r="MK138" s="39"/>
      <c r="ML138" s="39"/>
      <c r="MM138" s="39"/>
      <c r="MN138" s="39"/>
      <c r="MO138" s="39"/>
      <c r="MP138" s="39"/>
      <c r="MQ138" s="39"/>
      <c r="MR138" s="39"/>
      <c r="MS138" s="39"/>
      <c r="MT138" s="39"/>
      <c r="MU138" s="39"/>
      <c r="MV138" s="39"/>
      <c r="MW138" s="39"/>
      <c r="MX138" s="39"/>
      <c r="MY138" s="39"/>
      <c r="MZ138" s="39"/>
      <c r="NA138" s="39"/>
      <c r="NB138" s="39"/>
      <c r="NC138" s="39"/>
      <c r="ND138" s="39"/>
      <c r="NE138" s="39"/>
      <c r="NF138" s="39"/>
      <c r="NG138" s="39"/>
      <c r="NH138" s="39"/>
      <c r="NI138" s="39"/>
      <c r="NJ138" s="39"/>
      <c r="NK138" s="39"/>
      <c r="NL138" s="39"/>
      <c r="NM138" s="39"/>
      <c r="NN138" s="39"/>
      <c r="NO138" s="39"/>
      <c r="NP138" s="39"/>
      <c r="NQ138" s="39"/>
      <c r="NR138" s="39"/>
      <c r="NS138" s="39"/>
      <c r="NT138" s="39"/>
      <c r="NU138" s="39"/>
      <c r="NV138" s="39"/>
      <c r="NW138" s="39"/>
      <c r="NX138" s="39"/>
      <c r="NY138" s="39"/>
      <c r="NZ138" s="39"/>
      <c r="OA138" s="39"/>
      <c r="OB138" s="39"/>
      <c r="OC138" s="39"/>
      <c r="OD138" s="39"/>
      <c r="OE138" s="39"/>
      <c r="OF138" s="39"/>
      <c r="OG138" s="39"/>
      <c r="OH138" s="39"/>
      <c r="OI138" s="39"/>
      <c r="OJ138" s="39"/>
      <c r="OK138" s="39"/>
      <c r="OL138" s="39"/>
      <c r="OM138" s="39"/>
      <c r="ON138" s="39"/>
      <c r="OO138" s="39"/>
      <c r="OP138" s="39"/>
      <c r="OQ138" s="39"/>
      <c r="OR138" s="39"/>
      <c r="OS138" s="39"/>
      <c r="OT138" s="39"/>
      <c r="OU138" s="39"/>
      <c r="OV138" s="39"/>
      <c r="OW138" s="39"/>
      <c r="OX138" s="39"/>
      <c r="OY138" s="39"/>
      <c r="OZ138" s="39"/>
      <c r="PA138" s="39"/>
      <c r="PB138" s="39"/>
      <c r="PC138" s="39"/>
      <c r="PD138" s="39"/>
      <c r="PE138" s="39"/>
      <c r="PF138" s="39"/>
      <c r="PG138" s="39"/>
      <c r="PH138" s="39"/>
      <c r="PI138" s="39"/>
      <c r="PJ138" s="39"/>
      <c r="PK138" s="39"/>
      <c r="PL138" s="39"/>
      <c r="PM138" s="39"/>
      <c r="PN138" s="39"/>
      <c r="PO138" s="39"/>
      <c r="PP138" s="39"/>
      <c r="PQ138" s="39"/>
      <c r="PR138" s="39"/>
      <c r="PS138" s="39"/>
      <c r="PT138" s="39"/>
      <c r="PU138" s="39"/>
      <c r="PV138" s="39"/>
      <c r="PW138" s="39"/>
      <c r="PX138" s="39"/>
      <c r="PY138" s="39"/>
      <c r="PZ138" s="39"/>
      <c r="QA138" s="39"/>
      <c r="QB138" s="39"/>
      <c r="QC138" s="39"/>
      <c r="QD138" s="39"/>
      <c r="QE138" s="39"/>
      <c r="QF138" s="39"/>
      <c r="QG138" s="39"/>
      <c r="QH138" s="39"/>
      <c r="QI138" s="39"/>
      <c r="QJ138" s="39"/>
      <c r="QK138" s="39"/>
      <c r="QL138" s="39"/>
      <c r="QM138" s="39"/>
      <c r="QN138" s="39"/>
      <c r="QO138" s="39"/>
      <c r="QP138" s="39"/>
      <c r="QQ138" s="39"/>
      <c r="QR138" s="39"/>
      <c r="QS138" s="39"/>
      <c r="QT138" s="39"/>
      <c r="QU138" s="39"/>
      <c r="QV138" s="39"/>
      <c r="QW138" s="39"/>
      <c r="QX138" s="39"/>
      <c r="QY138" s="39"/>
      <c r="QZ138" s="39"/>
      <c r="RA138" s="39"/>
      <c r="RB138" s="39"/>
      <c r="RC138" s="39"/>
      <c r="RD138" s="39"/>
      <c r="RE138" s="39"/>
      <c r="RF138" s="39"/>
      <c r="RG138" s="39"/>
      <c r="RH138" s="39"/>
      <c r="RI138" s="39"/>
      <c r="RJ138" s="39"/>
      <c r="RK138" s="39"/>
      <c r="RL138" s="39"/>
      <c r="RM138" s="39"/>
      <c r="RN138" s="39"/>
      <c r="RO138" s="39"/>
      <c r="RP138" s="39"/>
      <c r="RQ138" s="39"/>
      <c r="RR138" s="39"/>
      <c r="RS138" s="39"/>
      <c r="RT138" s="39"/>
      <c r="RU138" s="39"/>
      <c r="RV138" s="39"/>
      <c r="RW138" s="39"/>
      <c r="RX138" s="39"/>
      <c r="RY138" s="39"/>
      <c r="RZ138" s="39"/>
      <c r="SA138" s="39"/>
      <c r="SB138" s="39"/>
      <c r="SC138" s="39"/>
      <c r="SD138" s="39"/>
      <c r="SE138" s="39"/>
      <c r="SF138" s="39"/>
      <c r="SG138" s="39"/>
      <c r="SH138" s="39"/>
      <c r="SI138" s="39"/>
      <c r="SJ138" s="39"/>
      <c r="SK138" s="39"/>
      <c r="SL138" s="39"/>
      <c r="SM138" s="39"/>
      <c r="SN138" s="39"/>
      <c r="SO138" s="39"/>
      <c r="SP138" s="39"/>
      <c r="SQ138" s="39"/>
      <c r="SR138" s="39"/>
      <c r="SS138" s="39"/>
      <c r="ST138" s="39"/>
      <c r="SU138" s="39"/>
      <c r="SV138" s="39"/>
      <c r="SW138" s="39"/>
      <c r="SX138" s="39"/>
      <c r="SY138" s="39"/>
      <c r="SZ138" s="39"/>
      <c r="TA138" s="39"/>
      <c r="TB138" s="39"/>
      <c r="TC138" s="39"/>
      <c r="TD138" s="39"/>
      <c r="TE138" s="39"/>
      <c r="TF138" s="39"/>
      <c r="TG138" s="39"/>
      <c r="TH138" s="39"/>
      <c r="TI138" s="39"/>
      <c r="TJ138" s="39"/>
      <c r="TK138" s="39"/>
      <c r="TL138" s="39"/>
      <c r="TM138" s="39"/>
      <c r="TN138" s="39"/>
      <c r="TO138" s="39"/>
      <c r="TP138" s="39"/>
      <c r="TQ138" s="39"/>
      <c r="TR138" s="39"/>
      <c r="TS138" s="39"/>
      <c r="TT138" s="39"/>
      <c r="TU138" s="39"/>
      <c r="TV138" s="39"/>
      <c r="TW138" s="39"/>
      <c r="TX138" s="39"/>
      <c r="TY138" s="39"/>
      <c r="TZ138" s="39"/>
      <c r="UA138" s="39"/>
      <c r="UB138" s="39"/>
      <c r="UC138" s="39"/>
      <c r="UD138" s="39"/>
      <c r="UE138" s="39"/>
      <c r="UF138" s="39"/>
      <c r="UG138" s="39"/>
      <c r="UH138" s="39"/>
    </row>
    <row r="139" spans="1:554" s="46" customFormat="1" ht="39" customHeight="1" x14ac:dyDescent="0.2">
      <c r="A139" s="72">
        <v>47</v>
      </c>
      <c r="B139" s="67" t="s">
        <v>55</v>
      </c>
      <c r="C139" s="77" t="s">
        <v>94</v>
      </c>
      <c r="D139" s="68" t="s">
        <v>8</v>
      </c>
      <c r="E139" s="40">
        <v>741</v>
      </c>
      <c r="F139" s="35" t="s">
        <v>6</v>
      </c>
      <c r="G139" s="5">
        <f t="shared" si="49"/>
        <v>0</v>
      </c>
      <c r="H139" s="5">
        <f>H140</f>
        <v>0</v>
      </c>
      <c r="I139" s="5">
        <f>I140</f>
        <v>0</v>
      </c>
      <c r="J139" s="5">
        <f>J140</f>
        <v>0</v>
      </c>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c r="CD139" s="39"/>
      <c r="CE139" s="39"/>
      <c r="CF139" s="39"/>
      <c r="CG139" s="39"/>
      <c r="CH139" s="39"/>
      <c r="CI139" s="39"/>
      <c r="CJ139" s="39"/>
      <c r="CK139" s="39"/>
      <c r="CL139" s="39"/>
      <c r="CM139" s="39"/>
      <c r="CN139" s="39"/>
      <c r="CO139" s="39"/>
      <c r="CP139" s="39"/>
      <c r="CQ139" s="39"/>
      <c r="CR139" s="39"/>
      <c r="CS139" s="39"/>
      <c r="CT139" s="39"/>
      <c r="CU139" s="39"/>
      <c r="CV139" s="39"/>
      <c r="CW139" s="39"/>
      <c r="CX139" s="39"/>
      <c r="CY139" s="39"/>
      <c r="CZ139" s="39"/>
      <c r="DA139" s="39"/>
      <c r="DB139" s="39"/>
      <c r="DC139" s="39"/>
      <c r="DD139" s="39"/>
      <c r="DE139" s="39"/>
      <c r="DF139" s="39"/>
      <c r="DG139" s="39"/>
      <c r="DH139" s="39"/>
      <c r="DI139" s="39"/>
      <c r="DJ139" s="39"/>
      <c r="DK139" s="39"/>
      <c r="DL139" s="39"/>
      <c r="DM139" s="39"/>
      <c r="DN139" s="39"/>
      <c r="DO139" s="39"/>
      <c r="DP139" s="39"/>
      <c r="DQ139" s="39"/>
      <c r="DR139" s="39"/>
      <c r="DS139" s="39"/>
      <c r="DT139" s="39"/>
      <c r="DU139" s="39"/>
      <c r="DV139" s="39"/>
      <c r="DW139" s="39"/>
      <c r="DX139" s="39"/>
      <c r="DY139" s="39"/>
      <c r="DZ139" s="39"/>
      <c r="EA139" s="39"/>
      <c r="EB139" s="39"/>
      <c r="EC139" s="39"/>
      <c r="ED139" s="39"/>
      <c r="EE139" s="39"/>
      <c r="EF139" s="39"/>
      <c r="EG139" s="39"/>
      <c r="EH139" s="39"/>
      <c r="EI139" s="39"/>
      <c r="EJ139" s="39"/>
      <c r="EK139" s="39"/>
      <c r="EL139" s="39"/>
      <c r="EM139" s="39"/>
      <c r="EN139" s="39"/>
      <c r="EO139" s="39"/>
      <c r="EP139" s="39"/>
      <c r="EQ139" s="39"/>
      <c r="ER139" s="39"/>
      <c r="ES139" s="39"/>
      <c r="ET139" s="39"/>
      <c r="EU139" s="39"/>
      <c r="EV139" s="39"/>
      <c r="EW139" s="39"/>
      <c r="EX139" s="39"/>
      <c r="EY139" s="39"/>
      <c r="EZ139" s="39"/>
      <c r="FA139" s="39"/>
      <c r="FB139" s="39"/>
      <c r="FC139" s="39"/>
      <c r="FD139" s="39"/>
      <c r="FE139" s="39"/>
      <c r="FF139" s="39"/>
      <c r="FG139" s="39"/>
      <c r="FH139" s="39"/>
      <c r="FI139" s="39"/>
      <c r="FJ139" s="39"/>
      <c r="FK139" s="39"/>
      <c r="FL139" s="39"/>
      <c r="FM139" s="39"/>
      <c r="FN139" s="39"/>
      <c r="FO139" s="39"/>
      <c r="FP139" s="39"/>
      <c r="FQ139" s="39"/>
      <c r="FR139" s="39"/>
      <c r="FS139" s="39"/>
      <c r="FT139" s="39"/>
      <c r="FU139" s="39"/>
      <c r="FV139" s="39"/>
      <c r="FW139" s="39"/>
      <c r="FX139" s="39"/>
      <c r="FY139" s="39"/>
      <c r="FZ139" s="39"/>
      <c r="GA139" s="39"/>
      <c r="GB139" s="39"/>
      <c r="GC139" s="39"/>
      <c r="GD139" s="39"/>
      <c r="GE139" s="39"/>
      <c r="GF139" s="39"/>
      <c r="GG139" s="39"/>
      <c r="GH139" s="39"/>
      <c r="GI139" s="39"/>
      <c r="GJ139" s="39"/>
      <c r="GK139" s="39"/>
      <c r="GL139" s="39"/>
      <c r="GM139" s="39"/>
      <c r="GN139" s="39"/>
      <c r="GO139" s="39"/>
      <c r="GP139" s="39"/>
      <c r="GQ139" s="39"/>
      <c r="GR139" s="39"/>
      <c r="GS139" s="39"/>
      <c r="GT139" s="39"/>
      <c r="GU139" s="39"/>
      <c r="GV139" s="39"/>
      <c r="GW139" s="39"/>
      <c r="GX139" s="39"/>
      <c r="GY139" s="39"/>
      <c r="GZ139" s="39"/>
      <c r="HA139" s="39"/>
      <c r="HB139" s="39"/>
      <c r="HC139" s="39"/>
      <c r="HD139" s="39"/>
      <c r="HE139" s="39"/>
      <c r="HF139" s="39"/>
      <c r="HG139" s="39"/>
      <c r="HH139" s="39"/>
      <c r="HI139" s="39"/>
      <c r="HJ139" s="39"/>
      <c r="HK139" s="39"/>
      <c r="HL139" s="39"/>
      <c r="HM139" s="39"/>
      <c r="HN139" s="39"/>
      <c r="HO139" s="39"/>
      <c r="HP139" s="39"/>
      <c r="HQ139" s="39"/>
      <c r="HR139" s="39"/>
      <c r="HS139" s="39"/>
      <c r="HT139" s="39"/>
      <c r="HU139" s="39"/>
      <c r="HV139" s="39"/>
      <c r="HW139" s="39"/>
      <c r="HX139" s="39"/>
      <c r="HY139" s="39"/>
      <c r="HZ139" s="39"/>
      <c r="IA139" s="39"/>
      <c r="IB139" s="39"/>
      <c r="IC139" s="39"/>
      <c r="ID139" s="39"/>
      <c r="IE139" s="39"/>
      <c r="IF139" s="39"/>
      <c r="IG139" s="39"/>
      <c r="IH139" s="39"/>
      <c r="II139" s="39"/>
      <c r="IJ139" s="39"/>
      <c r="IK139" s="39"/>
      <c r="IL139" s="39"/>
      <c r="IM139" s="39"/>
      <c r="IN139" s="39"/>
      <c r="IO139" s="39"/>
      <c r="IP139" s="39"/>
      <c r="IQ139" s="39"/>
      <c r="IR139" s="39"/>
      <c r="IS139" s="39"/>
      <c r="IT139" s="39"/>
      <c r="IU139" s="39"/>
      <c r="IV139" s="39"/>
      <c r="IW139" s="39"/>
      <c r="IX139" s="39"/>
      <c r="IY139" s="39"/>
      <c r="IZ139" s="39"/>
      <c r="JA139" s="39"/>
      <c r="JB139" s="39"/>
      <c r="JC139" s="39"/>
      <c r="JD139" s="39"/>
      <c r="JE139" s="39"/>
      <c r="JF139" s="39"/>
      <c r="JG139" s="39"/>
      <c r="JH139" s="39"/>
      <c r="JI139" s="39"/>
      <c r="JJ139" s="39"/>
      <c r="JK139" s="39"/>
      <c r="JL139" s="39"/>
      <c r="JM139" s="39"/>
      <c r="JN139" s="39"/>
      <c r="JO139" s="39"/>
      <c r="JP139" s="39"/>
      <c r="JQ139" s="39"/>
      <c r="JR139" s="39"/>
      <c r="JS139" s="39"/>
      <c r="JT139" s="39"/>
      <c r="JU139" s="39"/>
      <c r="JV139" s="39"/>
      <c r="JW139" s="39"/>
      <c r="JX139" s="39"/>
      <c r="JY139" s="39"/>
      <c r="JZ139" s="39"/>
      <c r="KA139" s="39"/>
      <c r="KB139" s="39"/>
      <c r="KC139" s="39"/>
      <c r="KD139" s="39"/>
      <c r="KE139" s="39"/>
      <c r="KF139" s="39"/>
      <c r="KG139" s="39"/>
      <c r="KH139" s="39"/>
      <c r="KI139" s="39"/>
      <c r="KJ139" s="39"/>
      <c r="KK139" s="39"/>
      <c r="KL139" s="39"/>
      <c r="KM139" s="39"/>
      <c r="KN139" s="39"/>
      <c r="KO139" s="39"/>
      <c r="KP139" s="39"/>
      <c r="KQ139" s="39"/>
      <c r="KR139" s="39"/>
      <c r="KS139" s="39"/>
      <c r="KT139" s="39"/>
      <c r="KU139" s="39"/>
      <c r="KV139" s="39"/>
      <c r="KW139" s="39"/>
      <c r="KX139" s="39"/>
      <c r="KY139" s="39"/>
      <c r="KZ139" s="39"/>
      <c r="LA139" s="39"/>
      <c r="LB139" s="39"/>
      <c r="LC139" s="39"/>
      <c r="LD139" s="39"/>
      <c r="LE139" s="39"/>
      <c r="LF139" s="39"/>
      <c r="LG139" s="39"/>
      <c r="LH139" s="39"/>
      <c r="LI139" s="39"/>
      <c r="LJ139" s="39"/>
      <c r="LK139" s="39"/>
      <c r="LL139" s="39"/>
      <c r="LM139" s="39"/>
      <c r="LN139" s="39"/>
      <c r="LO139" s="39"/>
      <c r="LP139" s="39"/>
      <c r="LQ139" s="39"/>
      <c r="LR139" s="39"/>
      <c r="LS139" s="39"/>
      <c r="LT139" s="39"/>
      <c r="LU139" s="39"/>
      <c r="LV139" s="39"/>
      <c r="LW139" s="39"/>
      <c r="LX139" s="39"/>
      <c r="LY139" s="39"/>
      <c r="LZ139" s="39"/>
      <c r="MA139" s="39"/>
      <c r="MB139" s="39"/>
      <c r="MC139" s="39"/>
      <c r="MD139" s="39"/>
      <c r="ME139" s="39"/>
      <c r="MF139" s="39"/>
      <c r="MG139" s="39"/>
      <c r="MH139" s="39"/>
      <c r="MI139" s="39"/>
      <c r="MJ139" s="39"/>
      <c r="MK139" s="39"/>
      <c r="ML139" s="39"/>
      <c r="MM139" s="39"/>
      <c r="MN139" s="39"/>
      <c r="MO139" s="39"/>
      <c r="MP139" s="39"/>
      <c r="MQ139" s="39"/>
      <c r="MR139" s="39"/>
      <c r="MS139" s="39"/>
      <c r="MT139" s="39"/>
      <c r="MU139" s="39"/>
      <c r="MV139" s="39"/>
      <c r="MW139" s="39"/>
      <c r="MX139" s="39"/>
      <c r="MY139" s="39"/>
      <c r="MZ139" s="39"/>
      <c r="NA139" s="39"/>
      <c r="NB139" s="39"/>
      <c r="NC139" s="39"/>
      <c r="ND139" s="39"/>
      <c r="NE139" s="39"/>
      <c r="NF139" s="39"/>
      <c r="NG139" s="39"/>
      <c r="NH139" s="39"/>
      <c r="NI139" s="39"/>
      <c r="NJ139" s="39"/>
      <c r="NK139" s="39"/>
      <c r="NL139" s="39"/>
      <c r="NM139" s="39"/>
      <c r="NN139" s="39"/>
      <c r="NO139" s="39"/>
      <c r="NP139" s="39"/>
      <c r="NQ139" s="39"/>
      <c r="NR139" s="39"/>
      <c r="NS139" s="39"/>
      <c r="NT139" s="39"/>
      <c r="NU139" s="39"/>
      <c r="NV139" s="39"/>
      <c r="NW139" s="39"/>
      <c r="NX139" s="39"/>
      <c r="NY139" s="39"/>
      <c r="NZ139" s="39"/>
      <c r="OA139" s="39"/>
      <c r="OB139" s="39"/>
      <c r="OC139" s="39"/>
      <c r="OD139" s="39"/>
      <c r="OE139" s="39"/>
      <c r="OF139" s="39"/>
      <c r="OG139" s="39"/>
      <c r="OH139" s="39"/>
      <c r="OI139" s="39"/>
      <c r="OJ139" s="39"/>
      <c r="OK139" s="39"/>
      <c r="OL139" s="39"/>
      <c r="OM139" s="39"/>
      <c r="ON139" s="39"/>
      <c r="OO139" s="39"/>
      <c r="OP139" s="39"/>
      <c r="OQ139" s="39"/>
      <c r="OR139" s="39"/>
      <c r="OS139" s="39"/>
      <c r="OT139" s="39"/>
      <c r="OU139" s="39"/>
      <c r="OV139" s="39"/>
      <c r="OW139" s="39"/>
      <c r="OX139" s="39"/>
      <c r="OY139" s="39"/>
      <c r="OZ139" s="39"/>
      <c r="PA139" s="39"/>
      <c r="PB139" s="39"/>
      <c r="PC139" s="39"/>
      <c r="PD139" s="39"/>
      <c r="PE139" s="39"/>
      <c r="PF139" s="39"/>
      <c r="PG139" s="39"/>
      <c r="PH139" s="39"/>
      <c r="PI139" s="39"/>
      <c r="PJ139" s="39"/>
      <c r="PK139" s="39"/>
      <c r="PL139" s="39"/>
      <c r="PM139" s="39"/>
      <c r="PN139" s="39"/>
      <c r="PO139" s="39"/>
      <c r="PP139" s="39"/>
      <c r="PQ139" s="39"/>
      <c r="PR139" s="39"/>
      <c r="PS139" s="39"/>
      <c r="PT139" s="39"/>
      <c r="PU139" s="39"/>
      <c r="PV139" s="39"/>
      <c r="PW139" s="39"/>
      <c r="PX139" s="39"/>
      <c r="PY139" s="39"/>
      <c r="PZ139" s="39"/>
      <c r="QA139" s="39"/>
      <c r="QB139" s="39"/>
      <c r="QC139" s="39"/>
      <c r="QD139" s="39"/>
      <c r="QE139" s="39"/>
      <c r="QF139" s="39"/>
      <c r="QG139" s="39"/>
      <c r="QH139" s="39"/>
      <c r="QI139" s="39"/>
      <c r="QJ139" s="39"/>
      <c r="QK139" s="39"/>
      <c r="QL139" s="39"/>
      <c r="QM139" s="39"/>
      <c r="QN139" s="39"/>
      <c r="QO139" s="39"/>
      <c r="QP139" s="39"/>
      <c r="QQ139" s="39"/>
      <c r="QR139" s="39"/>
      <c r="QS139" s="39"/>
      <c r="QT139" s="39"/>
      <c r="QU139" s="39"/>
      <c r="QV139" s="39"/>
      <c r="QW139" s="39"/>
      <c r="QX139" s="39"/>
      <c r="QY139" s="39"/>
      <c r="QZ139" s="39"/>
      <c r="RA139" s="39"/>
      <c r="RB139" s="39"/>
      <c r="RC139" s="39"/>
      <c r="RD139" s="39"/>
      <c r="RE139" s="39"/>
      <c r="RF139" s="39"/>
      <c r="RG139" s="39"/>
      <c r="RH139" s="39"/>
      <c r="RI139" s="39"/>
      <c r="RJ139" s="39"/>
      <c r="RK139" s="39"/>
      <c r="RL139" s="39"/>
      <c r="RM139" s="39"/>
      <c r="RN139" s="39"/>
      <c r="RO139" s="39"/>
      <c r="RP139" s="39"/>
      <c r="RQ139" s="39"/>
      <c r="RR139" s="39"/>
      <c r="RS139" s="39"/>
      <c r="RT139" s="39"/>
      <c r="RU139" s="39"/>
      <c r="RV139" s="39"/>
      <c r="RW139" s="39"/>
      <c r="RX139" s="39"/>
      <c r="RY139" s="39"/>
      <c r="RZ139" s="39"/>
      <c r="SA139" s="39"/>
      <c r="SB139" s="39"/>
      <c r="SC139" s="39"/>
      <c r="SD139" s="39"/>
      <c r="SE139" s="39"/>
      <c r="SF139" s="39"/>
      <c r="SG139" s="39"/>
      <c r="SH139" s="39"/>
      <c r="SI139" s="39"/>
      <c r="SJ139" s="39"/>
      <c r="SK139" s="39"/>
      <c r="SL139" s="39"/>
      <c r="SM139" s="39"/>
      <c r="SN139" s="39"/>
      <c r="SO139" s="39"/>
      <c r="SP139" s="39"/>
      <c r="SQ139" s="39"/>
      <c r="SR139" s="39"/>
      <c r="SS139" s="39"/>
      <c r="ST139" s="39"/>
      <c r="SU139" s="39"/>
      <c r="SV139" s="39"/>
      <c r="SW139" s="39"/>
      <c r="SX139" s="39"/>
      <c r="SY139" s="39"/>
      <c r="SZ139" s="39"/>
      <c r="TA139" s="39"/>
      <c r="TB139" s="39"/>
      <c r="TC139" s="39"/>
      <c r="TD139" s="39"/>
      <c r="TE139" s="39"/>
      <c r="TF139" s="39"/>
      <c r="TG139" s="39"/>
      <c r="TH139" s="39"/>
      <c r="TI139" s="39"/>
      <c r="TJ139" s="39"/>
      <c r="TK139" s="39"/>
      <c r="TL139" s="39"/>
      <c r="TM139" s="39"/>
      <c r="TN139" s="39"/>
      <c r="TO139" s="39"/>
      <c r="TP139" s="39"/>
      <c r="TQ139" s="39"/>
      <c r="TR139" s="39"/>
      <c r="TS139" s="39"/>
      <c r="TT139" s="39"/>
      <c r="TU139" s="39"/>
      <c r="TV139" s="39"/>
      <c r="TW139" s="39"/>
      <c r="TX139" s="39"/>
      <c r="TY139" s="39"/>
      <c r="TZ139" s="39"/>
      <c r="UA139" s="39"/>
      <c r="UB139" s="39"/>
      <c r="UC139" s="39"/>
      <c r="UD139" s="39"/>
      <c r="UE139" s="39"/>
      <c r="UF139" s="39"/>
      <c r="UG139" s="39"/>
      <c r="UH139" s="39"/>
    </row>
    <row r="140" spans="1:554" s="46" customFormat="1" ht="45" x14ac:dyDescent="0.2">
      <c r="A140" s="68">
        <v>48</v>
      </c>
      <c r="B140" s="67" t="s">
        <v>56</v>
      </c>
      <c r="C140" s="77" t="s">
        <v>94</v>
      </c>
      <c r="D140" s="68" t="s">
        <v>8</v>
      </c>
      <c r="E140" s="40">
        <v>741</v>
      </c>
      <c r="F140" s="35" t="s">
        <v>6</v>
      </c>
      <c r="G140" s="5">
        <f t="shared" si="49"/>
        <v>0</v>
      </c>
      <c r="H140" s="5">
        <v>0</v>
      </c>
      <c r="I140" s="5">
        <v>0</v>
      </c>
      <c r="J140" s="5">
        <v>0</v>
      </c>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c r="GI140" s="39"/>
      <c r="GJ140" s="39"/>
      <c r="GK140" s="39"/>
      <c r="GL140" s="39"/>
      <c r="GM140" s="39"/>
      <c r="GN140" s="39"/>
      <c r="GO140" s="39"/>
      <c r="GP140" s="39"/>
      <c r="GQ140" s="39"/>
      <c r="GR140" s="39"/>
      <c r="GS140" s="39"/>
      <c r="GT140" s="39"/>
      <c r="GU140" s="39"/>
      <c r="GV140" s="39"/>
      <c r="GW140" s="39"/>
      <c r="GX140" s="39"/>
      <c r="GY140" s="39"/>
      <c r="GZ140" s="39"/>
      <c r="HA140" s="39"/>
      <c r="HB140" s="39"/>
      <c r="HC140" s="39"/>
      <c r="HD140" s="39"/>
      <c r="HE140" s="39"/>
      <c r="HF140" s="39"/>
      <c r="HG140" s="39"/>
      <c r="HH140" s="39"/>
      <c r="HI140" s="39"/>
      <c r="HJ140" s="39"/>
      <c r="HK140" s="39"/>
      <c r="HL140" s="39"/>
      <c r="HM140" s="39"/>
      <c r="HN140" s="39"/>
      <c r="HO140" s="39"/>
      <c r="HP140" s="39"/>
      <c r="HQ140" s="39"/>
      <c r="HR140" s="39"/>
      <c r="HS140" s="39"/>
      <c r="HT140" s="39"/>
      <c r="HU140" s="39"/>
      <c r="HV140" s="39"/>
      <c r="HW140" s="39"/>
      <c r="HX140" s="39"/>
      <c r="HY140" s="39"/>
      <c r="HZ140" s="39"/>
      <c r="IA140" s="39"/>
      <c r="IB140" s="39"/>
      <c r="IC140" s="39"/>
      <c r="ID140" s="39"/>
      <c r="IE140" s="39"/>
      <c r="IF140" s="39"/>
      <c r="IG140" s="39"/>
      <c r="IH140" s="39"/>
      <c r="II140" s="39"/>
      <c r="IJ140" s="39"/>
      <c r="IK140" s="39"/>
      <c r="IL140" s="39"/>
      <c r="IM140" s="39"/>
      <c r="IN140" s="39"/>
      <c r="IO140" s="39"/>
      <c r="IP140" s="39"/>
      <c r="IQ140" s="39"/>
      <c r="IR140" s="39"/>
      <c r="IS140" s="39"/>
      <c r="IT140" s="39"/>
      <c r="IU140" s="39"/>
      <c r="IV140" s="39"/>
      <c r="IW140" s="39"/>
      <c r="IX140" s="39"/>
      <c r="IY140" s="39"/>
      <c r="IZ140" s="39"/>
      <c r="JA140" s="39"/>
      <c r="JB140" s="39"/>
      <c r="JC140" s="39"/>
      <c r="JD140" s="39"/>
      <c r="JE140" s="39"/>
      <c r="JF140" s="39"/>
      <c r="JG140" s="39"/>
      <c r="JH140" s="39"/>
      <c r="JI140" s="39"/>
      <c r="JJ140" s="39"/>
      <c r="JK140" s="39"/>
      <c r="JL140" s="39"/>
      <c r="JM140" s="39"/>
      <c r="JN140" s="39"/>
      <c r="JO140" s="39"/>
      <c r="JP140" s="39"/>
      <c r="JQ140" s="39"/>
      <c r="JR140" s="39"/>
      <c r="JS140" s="39"/>
      <c r="JT140" s="39"/>
      <c r="JU140" s="39"/>
      <c r="JV140" s="39"/>
      <c r="JW140" s="39"/>
      <c r="JX140" s="39"/>
      <c r="JY140" s="39"/>
      <c r="JZ140" s="39"/>
      <c r="KA140" s="39"/>
      <c r="KB140" s="39"/>
      <c r="KC140" s="39"/>
      <c r="KD140" s="39"/>
      <c r="KE140" s="39"/>
      <c r="KF140" s="39"/>
      <c r="KG140" s="39"/>
      <c r="KH140" s="39"/>
      <c r="KI140" s="39"/>
      <c r="KJ140" s="39"/>
      <c r="KK140" s="39"/>
      <c r="KL140" s="39"/>
      <c r="KM140" s="39"/>
      <c r="KN140" s="39"/>
      <c r="KO140" s="39"/>
      <c r="KP140" s="39"/>
      <c r="KQ140" s="39"/>
      <c r="KR140" s="39"/>
      <c r="KS140" s="39"/>
      <c r="KT140" s="39"/>
      <c r="KU140" s="39"/>
      <c r="KV140" s="39"/>
      <c r="KW140" s="39"/>
      <c r="KX140" s="39"/>
      <c r="KY140" s="39"/>
      <c r="KZ140" s="39"/>
      <c r="LA140" s="39"/>
      <c r="LB140" s="39"/>
      <c r="LC140" s="39"/>
      <c r="LD140" s="39"/>
      <c r="LE140" s="39"/>
      <c r="LF140" s="39"/>
      <c r="LG140" s="39"/>
      <c r="LH140" s="39"/>
      <c r="LI140" s="39"/>
      <c r="LJ140" s="39"/>
      <c r="LK140" s="39"/>
      <c r="LL140" s="39"/>
      <c r="LM140" s="39"/>
      <c r="LN140" s="39"/>
      <c r="LO140" s="39"/>
      <c r="LP140" s="39"/>
      <c r="LQ140" s="39"/>
      <c r="LR140" s="39"/>
      <c r="LS140" s="39"/>
      <c r="LT140" s="39"/>
      <c r="LU140" s="39"/>
      <c r="LV140" s="39"/>
      <c r="LW140" s="39"/>
      <c r="LX140" s="39"/>
      <c r="LY140" s="39"/>
      <c r="LZ140" s="39"/>
      <c r="MA140" s="39"/>
      <c r="MB140" s="39"/>
      <c r="MC140" s="39"/>
      <c r="MD140" s="39"/>
      <c r="ME140" s="39"/>
      <c r="MF140" s="39"/>
      <c r="MG140" s="39"/>
      <c r="MH140" s="39"/>
      <c r="MI140" s="39"/>
      <c r="MJ140" s="39"/>
      <c r="MK140" s="39"/>
      <c r="ML140" s="39"/>
      <c r="MM140" s="39"/>
      <c r="MN140" s="39"/>
      <c r="MO140" s="39"/>
      <c r="MP140" s="39"/>
      <c r="MQ140" s="39"/>
      <c r="MR140" s="39"/>
      <c r="MS140" s="39"/>
      <c r="MT140" s="39"/>
      <c r="MU140" s="39"/>
      <c r="MV140" s="39"/>
      <c r="MW140" s="39"/>
      <c r="MX140" s="39"/>
      <c r="MY140" s="39"/>
      <c r="MZ140" s="39"/>
      <c r="NA140" s="39"/>
      <c r="NB140" s="39"/>
      <c r="NC140" s="39"/>
      <c r="ND140" s="39"/>
      <c r="NE140" s="39"/>
      <c r="NF140" s="39"/>
      <c r="NG140" s="39"/>
      <c r="NH140" s="39"/>
      <c r="NI140" s="39"/>
      <c r="NJ140" s="39"/>
      <c r="NK140" s="39"/>
      <c r="NL140" s="39"/>
      <c r="NM140" s="39"/>
      <c r="NN140" s="39"/>
      <c r="NO140" s="39"/>
      <c r="NP140" s="39"/>
      <c r="NQ140" s="39"/>
      <c r="NR140" s="39"/>
      <c r="NS140" s="39"/>
      <c r="NT140" s="39"/>
      <c r="NU140" s="39"/>
      <c r="NV140" s="39"/>
      <c r="NW140" s="39"/>
      <c r="NX140" s="39"/>
      <c r="NY140" s="39"/>
      <c r="NZ140" s="39"/>
      <c r="OA140" s="39"/>
      <c r="OB140" s="39"/>
      <c r="OC140" s="39"/>
      <c r="OD140" s="39"/>
      <c r="OE140" s="39"/>
      <c r="OF140" s="39"/>
      <c r="OG140" s="39"/>
      <c r="OH140" s="39"/>
      <c r="OI140" s="39"/>
      <c r="OJ140" s="39"/>
      <c r="OK140" s="39"/>
      <c r="OL140" s="39"/>
      <c r="OM140" s="39"/>
      <c r="ON140" s="39"/>
      <c r="OO140" s="39"/>
      <c r="OP140" s="39"/>
      <c r="OQ140" s="39"/>
      <c r="OR140" s="39"/>
      <c r="OS140" s="39"/>
      <c r="OT140" s="39"/>
      <c r="OU140" s="39"/>
      <c r="OV140" s="39"/>
      <c r="OW140" s="39"/>
      <c r="OX140" s="39"/>
      <c r="OY140" s="39"/>
      <c r="OZ140" s="39"/>
      <c r="PA140" s="39"/>
      <c r="PB140" s="39"/>
      <c r="PC140" s="39"/>
      <c r="PD140" s="39"/>
      <c r="PE140" s="39"/>
      <c r="PF140" s="39"/>
      <c r="PG140" s="39"/>
      <c r="PH140" s="39"/>
      <c r="PI140" s="39"/>
      <c r="PJ140" s="39"/>
      <c r="PK140" s="39"/>
      <c r="PL140" s="39"/>
      <c r="PM140" s="39"/>
      <c r="PN140" s="39"/>
      <c r="PO140" s="39"/>
      <c r="PP140" s="39"/>
      <c r="PQ140" s="39"/>
      <c r="PR140" s="39"/>
      <c r="PS140" s="39"/>
      <c r="PT140" s="39"/>
      <c r="PU140" s="39"/>
      <c r="PV140" s="39"/>
      <c r="PW140" s="39"/>
      <c r="PX140" s="39"/>
      <c r="PY140" s="39"/>
      <c r="PZ140" s="39"/>
      <c r="QA140" s="39"/>
      <c r="QB140" s="39"/>
      <c r="QC140" s="39"/>
      <c r="QD140" s="39"/>
      <c r="QE140" s="39"/>
      <c r="QF140" s="39"/>
      <c r="QG140" s="39"/>
      <c r="QH140" s="39"/>
      <c r="QI140" s="39"/>
      <c r="QJ140" s="39"/>
      <c r="QK140" s="39"/>
      <c r="QL140" s="39"/>
      <c r="QM140" s="39"/>
      <c r="QN140" s="39"/>
      <c r="QO140" s="39"/>
      <c r="QP140" s="39"/>
      <c r="QQ140" s="39"/>
      <c r="QR140" s="39"/>
      <c r="QS140" s="39"/>
      <c r="QT140" s="39"/>
      <c r="QU140" s="39"/>
      <c r="QV140" s="39"/>
      <c r="QW140" s="39"/>
      <c r="QX140" s="39"/>
      <c r="QY140" s="39"/>
      <c r="QZ140" s="39"/>
      <c r="RA140" s="39"/>
      <c r="RB140" s="39"/>
      <c r="RC140" s="39"/>
      <c r="RD140" s="39"/>
      <c r="RE140" s="39"/>
      <c r="RF140" s="39"/>
      <c r="RG140" s="39"/>
      <c r="RH140" s="39"/>
      <c r="RI140" s="39"/>
      <c r="RJ140" s="39"/>
      <c r="RK140" s="39"/>
      <c r="RL140" s="39"/>
      <c r="RM140" s="39"/>
      <c r="RN140" s="39"/>
      <c r="RO140" s="39"/>
      <c r="RP140" s="39"/>
      <c r="RQ140" s="39"/>
      <c r="RR140" s="39"/>
      <c r="RS140" s="39"/>
      <c r="RT140" s="39"/>
      <c r="RU140" s="39"/>
      <c r="RV140" s="39"/>
      <c r="RW140" s="39"/>
      <c r="RX140" s="39"/>
      <c r="RY140" s="39"/>
      <c r="RZ140" s="39"/>
      <c r="SA140" s="39"/>
      <c r="SB140" s="39"/>
      <c r="SC140" s="39"/>
      <c r="SD140" s="39"/>
      <c r="SE140" s="39"/>
      <c r="SF140" s="39"/>
      <c r="SG140" s="39"/>
      <c r="SH140" s="39"/>
      <c r="SI140" s="39"/>
      <c r="SJ140" s="39"/>
      <c r="SK140" s="39"/>
      <c r="SL140" s="39"/>
      <c r="SM140" s="39"/>
      <c r="SN140" s="39"/>
      <c r="SO140" s="39"/>
      <c r="SP140" s="39"/>
      <c r="SQ140" s="39"/>
      <c r="SR140" s="39"/>
      <c r="SS140" s="39"/>
      <c r="ST140" s="39"/>
      <c r="SU140" s="39"/>
      <c r="SV140" s="39"/>
      <c r="SW140" s="39"/>
      <c r="SX140" s="39"/>
      <c r="SY140" s="39"/>
      <c r="SZ140" s="39"/>
      <c r="TA140" s="39"/>
      <c r="TB140" s="39"/>
      <c r="TC140" s="39"/>
      <c r="TD140" s="39"/>
      <c r="TE140" s="39"/>
      <c r="TF140" s="39"/>
      <c r="TG140" s="39"/>
      <c r="TH140" s="39"/>
      <c r="TI140" s="39"/>
      <c r="TJ140" s="39"/>
      <c r="TK140" s="39"/>
      <c r="TL140" s="39"/>
      <c r="TM140" s="39"/>
      <c r="TN140" s="39"/>
      <c r="TO140" s="39"/>
      <c r="TP140" s="39"/>
      <c r="TQ140" s="39"/>
      <c r="TR140" s="39"/>
      <c r="TS140" s="39"/>
      <c r="TT140" s="39"/>
      <c r="TU140" s="39"/>
      <c r="TV140" s="39"/>
      <c r="TW140" s="39"/>
      <c r="TX140" s="39"/>
      <c r="TY140" s="39"/>
      <c r="TZ140" s="39"/>
      <c r="UA140" s="39"/>
      <c r="UB140" s="39"/>
      <c r="UC140" s="39"/>
      <c r="UD140" s="39"/>
      <c r="UE140" s="39"/>
      <c r="UF140" s="39"/>
      <c r="UG140" s="39"/>
      <c r="UH140" s="39"/>
    </row>
    <row r="141" spans="1:554" s="46" customFormat="1" ht="45" x14ac:dyDescent="0.2">
      <c r="A141" s="68">
        <v>49</v>
      </c>
      <c r="B141" s="67" t="s">
        <v>57</v>
      </c>
      <c r="C141" s="77" t="s">
        <v>94</v>
      </c>
      <c r="D141" s="68" t="s">
        <v>8</v>
      </c>
      <c r="E141" s="40">
        <v>741</v>
      </c>
      <c r="F141" s="35" t="s">
        <v>6</v>
      </c>
      <c r="G141" s="5">
        <f t="shared" si="49"/>
        <v>0</v>
      </c>
      <c r="H141" s="5">
        <f>H142</f>
        <v>0</v>
      </c>
      <c r="I141" s="5">
        <f>I142</f>
        <v>0</v>
      </c>
      <c r="J141" s="5">
        <f>J142</f>
        <v>0</v>
      </c>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c r="GI141" s="39"/>
      <c r="GJ141" s="39"/>
      <c r="GK141" s="39"/>
      <c r="GL141" s="39"/>
      <c r="GM141" s="39"/>
      <c r="GN141" s="39"/>
      <c r="GO141" s="39"/>
      <c r="GP141" s="39"/>
      <c r="GQ141" s="39"/>
      <c r="GR141" s="39"/>
      <c r="GS141" s="39"/>
      <c r="GT141" s="39"/>
      <c r="GU141" s="39"/>
      <c r="GV141" s="39"/>
      <c r="GW141" s="39"/>
      <c r="GX141" s="39"/>
      <c r="GY141" s="39"/>
      <c r="GZ141" s="39"/>
      <c r="HA141" s="39"/>
      <c r="HB141" s="39"/>
      <c r="HC141" s="39"/>
      <c r="HD141" s="39"/>
      <c r="HE141" s="39"/>
      <c r="HF141" s="39"/>
      <c r="HG141" s="39"/>
      <c r="HH141" s="39"/>
      <c r="HI141" s="39"/>
      <c r="HJ141" s="39"/>
      <c r="HK141" s="39"/>
      <c r="HL141" s="39"/>
      <c r="HM141" s="39"/>
      <c r="HN141" s="39"/>
      <c r="HO141" s="39"/>
      <c r="HP141" s="39"/>
      <c r="HQ141" s="39"/>
      <c r="HR141" s="39"/>
      <c r="HS141" s="39"/>
      <c r="HT141" s="39"/>
      <c r="HU141" s="39"/>
      <c r="HV141" s="39"/>
      <c r="HW141" s="39"/>
      <c r="HX141" s="39"/>
      <c r="HY141" s="39"/>
      <c r="HZ141" s="39"/>
      <c r="IA141" s="39"/>
      <c r="IB141" s="39"/>
      <c r="IC141" s="39"/>
      <c r="ID141" s="39"/>
      <c r="IE141" s="39"/>
      <c r="IF141" s="39"/>
      <c r="IG141" s="39"/>
      <c r="IH141" s="39"/>
      <c r="II141" s="39"/>
      <c r="IJ141" s="39"/>
      <c r="IK141" s="39"/>
      <c r="IL141" s="39"/>
      <c r="IM141" s="39"/>
      <c r="IN141" s="39"/>
      <c r="IO141" s="39"/>
      <c r="IP141" s="39"/>
      <c r="IQ141" s="39"/>
      <c r="IR141" s="39"/>
      <c r="IS141" s="39"/>
      <c r="IT141" s="39"/>
      <c r="IU141" s="39"/>
      <c r="IV141" s="39"/>
      <c r="IW141" s="39"/>
      <c r="IX141" s="39"/>
      <c r="IY141" s="39"/>
      <c r="IZ141" s="39"/>
      <c r="JA141" s="39"/>
      <c r="JB141" s="39"/>
      <c r="JC141" s="39"/>
      <c r="JD141" s="39"/>
      <c r="JE141" s="39"/>
      <c r="JF141" s="39"/>
      <c r="JG141" s="39"/>
      <c r="JH141" s="39"/>
      <c r="JI141" s="39"/>
      <c r="JJ141" s="39"/>
      <c r="JK141" s="39"/>
      <c r="JL141" s="39"/>
      <c r="JM141" s="39"/>
      <c r="JN141" s="39"/>
      <c r="JO141" s="39"/>
      <c r="JP141" s="39"/>
      <c r="JQ141" s="39"/>
      <c r="JR141" s="39"/>
      <c r="JS141" s="39"/>
      <c r="JT141" s="39"/>
      <c r="JU141" s="39"/>
      <c r="JV141" s="39"/>
      <c r="JW141" s="39"/>
      <c r="JX141" s="39"/>
      <c r="JY141" s="39"/>
      <c r="JZ141" s="39"/>
      <c r="KA141" s="39"/>
      <c r="KB141" s="39"/>
      <c r="KC141" s="39"/>
      <c r="KD141" s="39"/>
      <c r="KE141" s="39"/>
      <c r="KF141" s="39"/>
      <c r="KG141" s="39"/>
      <c r="KH141" s="39"/>
      <c r="KI141" s="39"/>
      <c r="KJ141" s="39"/>
      <c r="KK141" s="39"/>
      <c r="KL141" s="39"/>
      <c r="KM141" s="39"/>
      <c r="KN141" s="39"/>
      <c r="KO141" s="39"/>
      <c r="KP141" s="39"/>
      <c r="KQ141" s="39"/>
      <c r="KR141" s="39"/>
      <c r="KS141" s="39"/>
      <c r="KT141" s="39"/>
      <c r="KU141" s="39"/>
      <c r="KV141" s="39"/>
      <c r="KW141" s="39"/>
      <c r="KX141" s="39"/>
      <c r="KY141" s="39"/>
      <c r="KZ141" s="39"/>
      <c r="LA141" s="39"/>
      <c r="LB141" s="39"/>
      <c r="LC141" s="39"/>
      <c r="LD141" s="39"/>
      <c r="LE141" s="39"/>
      <c r="LF141" s="39"/>
      <c r="LG141" s="39"/>
      <c r="LH141" s="39"/>
      <c r="LI141" s="39"/>
      <c r="LJ141" s="39"/>
      <c r="LK141" s="39"/>
      <c r="LL141" s="39"/>
      <c r="LM141" s="39"/>
      <c r="LN141" s="39"/>
      <c r="LO141" s="39"/>
      <c r="LP141" s="39"/>
      <c r="LQ141" s="39"/>
      <c r="LR141" s="39"/>
      <c r="LS141" s="39"/>
      <c r="LT141" s="39"/>
      <c r="LU141" s="39"/>
      <c r="LV141" s="39"/>
      <c r="LW141" s="39"/>
      <c r="LX141" s="39"/>
      <c r="LY141" s="39"/>
      <c r="LZ141" s="39"/>
      <c r="MA141" s="39"/>
      <c r="MB141" s="39"/>
      <c r="MC141" s="39"/>
      <c r="MD141" s="39"/>
      <c r="ME141" s="39"/>
      <c r="MF141" s="39"/>
      <c r="MG141" s="39"/>
      <c r="MH141" s="39"/>
      <c r="MI141" s="39"/>
      <c r="MJ141" s="39"/>
      <c r="MK141" s="39"/>
      <c r="ML141" s="39"/>
      <c r="MM141" s="39"/>
      <c r="MN141" s="39"/>
      <c r="MO141" s="39"/>
      <c r="MP141" s="39"/>
      <c r="MQ141" s="39"/>
      <c r="MR141" s="39"/>
      <c r="MS141" s="39"/>
      <c r="MT141" s="39"/>
      <c r="MU141" s="39"/>
      <c r="MV141" s="39"/>
      <c r="MW141" s="39"/>
      <c r="MX141" s="39"/>
      <c r="MY141" s="39"/>
      <c r="MZ141" s="39"/>
      <c r="NA141" s="39"/>
      <c r="NB141" s="39"/>
      <c r="NC141" s="39"/>
      <c r="ND141" s="39"/>
      <c r="NE141" s="39"/>
      <c r="NF141" s="39"/>
      <c r="NG141" s="39"/>
      <c r="NH141" s="39"/>
      <c r="NI141" s="39"/>
      <c r="NJ141" s="39"/>
      <c r="NK141" s="39"/>
      <c r="NL141" s="39"/>
      <c r="NM141" s="39"/>
      <c r="NN141" s="39"/>
      <c r="NO141" s="39"/>
      <c r="NP141" s="39"/>
      <c r="NQ141" s="39"/>
      <c r="NR141" s="39"/>
      <c r="NS141" s="39"/>
      <c r="NT141" s="39"/>
      <c r="NU141" s="39"/>
      <c r="NV141" s="39"/>
      <c r="NW141" s="39"/>
      <c r="NX141" s="39"/>
      <c r="NY141" s="39"/>
      <c r="NZ141" s="39"/>
      <c r="OA141" s="39"/>
      <c r="OB141" s="39"/>
      <c r="OC141" s="39"/>
      <c r="OD141" s="39"/>
      <c r="OE141" s="39"/>
      <c r="OF141" s="39"/>
      <c r="OG141" s="39"/>
      <c r="OH141" s="39"/>
      <c r="OI141" s="39"/>
      <c r="OJ141" s="39"/>
      <c r="OK141" s="39"/>
      <c r="OL141" s="39"/>
      <c r="OM141" s="39"/>
      <c r="ON141" s="39"/>
      <c r="OO141" s="39"/>
      <c r="OP141" s="39"/>
      <c r="OQ141" s="39"/>
      <c r="OR141" s="39"/>
      <c r="OS141" s="39"/>
      <c r="OT141" s="39"/>
      <c r="OU141" s="39"/>
      <c r="OV141" s="39"/>
      <c r="OW141" s="39"/>
      <c r="OX141" s="39"/>
      <c r="OY141" s="39"/>
      <c r="OZ141" s="39"/>
      <c r="PA141" s="39"/>
      <c r="PB141" s="39"/>
      <c r="PC141" s="39"/>
      <c r="PD141" s="39"/>
      <c r="PE141" s="39"/>
      <c r="PF141" s="39"/>
      <c r="PG141" s="39"/>
      <c r="PH141" s="39"/>
      <c r="PI141" s="39"/>
      <c r="PJ141" s="39"/>
      <c r="PK141" s="39"/>
      <c r="PL141" s="39"/>
      <c r="PM141" s="39"/>
      <c r="PN141" s="39"/>
      <c r="PO141" s="39"/>
      <c r="PP141" s="39"/>
      <c r="PQ141" s="39"/>
      <c r="PR141" s="39"/>
      <c r="PS141" s="39"/>
      <c r="PT141" s="39"/>
      <c r="PU141" s="39"/>
      <c r="PV141" s="39"/>
      <c r="PW141" s="39"/>
      <c r="PX141" s="39"/>
      <c r="PY141" s="39"/>
      <c r="PZ141" s="39"/>
      <c r="QA141" s="39"/>
      <c r="QB141" s="39"/>
      <c r="QC141" s="39"/>
      <c r="QD141" s="39"/>
      <c r="QE141" s="39"/>
      <c r="QF141" s="39"/>
      <c r="QG141" s="39"/>
      <c r="QH141" s="39"/>
      <c r="QI141" s="39"/>
      <c r="QJ141" s="39"/>
      <c r="QK141" s="39"/>
      <c r="QL141" s="39"/>
      <c r="QM141" s="39"/>
      <c r="QN141" s="39"/>
      <c r="QO141" s="39"/>
      <c r="QP141" s="39"/>
      <c r="QQ141" s="39"/>
      <c r="QR141" s="39"/>
      <c r="QS141" s="39"/>
      <c r="QT141" s="39"/>
      <c r="QU141" s="39"/>
      <c r="QV141" s="39"/>
      <c r="QW141" s="39"/>
      <c r="QX141" s="39"/>
      <c r="QY141" s="39"/>
      <c r="QZ141" s="39"/>
      <c r="RA141" s="39"/>
      <c r="RB141" s="39"/>
      <c r="RC141" s="39"/>
      <c r="RD141" s="39"/>
      <c r="RE141" s="39"/>
      <c r="RF141" s="39"/>
      <c r="RG141" s="39"/>
      <c r="RH141" s="39"/>
      <c r="RI141" s="39"/>
      <c r="RJ141" s="39"/>
      <c r="RK141" s="39"/>
      <c r="RL141" s="39"/>
      <c r="RM141" s="39"/>
      <c r="RN141" s="39"/>
      <c r="RO141" s="39"/>
      <c r="RP141" s="39"/>
      <c r="RQ141" s="39"/>
      <c r="RR141" s="39"/>
      <c r="RS141" s="39"/>
      <c r="RT141" s="39"/>
      <c r="RU141" s="39"/>
      <c r="RV141" s="39"/>
      <c r="RW141" s="39"/>
      <c r="RX141" s="39"/>
      <c r="RY141" s="39"/>
      <c r="RZ141" s="39"/>
      <c r="SA141" s="39"/>
      <c r="SB141" s="39"/>
      <c r="SC141" s="39"/>
      <c r="SD141" s="39"/>
      <c r="SE141" s="39"/>
      <c r="SF141" s="39"/>
      <c r="SG141" s="39"/>
      <c r="SH141" s="39"/>
      <c r="SI141" s="39"/>
      <c r="SJ141" s="39"/>
      <c r="SK141" s="39"/>
      <c r="SL141" s="39"/>
      <c r="SM141" s="39"/>
      <c r="SN141" s="39"/>
      <c r="SO141" s="39"/>
      <c r="SP141" s="39"/>
      <c r="SQ141" s="39"/>
      <c r="SR141" s="39"/>
      <c r="SS141" s="39"/>
      <c r="ST141" s="39"/>
      <c r="SU141" s="39"/>
      <c r="SV141" s="39"/>
      <c r="SW141" s="39"/>
      <c r="SX141" s="39"/>
      <c r="SY141" s="39"/>
      <c r="SZ141" s="39"/>
      <c r="TA141" s="39"/>
      <c r="TB141" s="39"/>
      <c r="TC141" s="39"/>
      <c r="TD141" s="39"/>
      <c r="TE141" s="39"/>
      <c r="TF141" s="39"/>
      <c r="TG141" s="39"/>
      <c r="TH141" s="39"/>
      <c r="TI141" s="39"/>
      <c r="TJ141" s="39"/>
      <c r="TK141" s="39"/>
      <c r="TL141" s="39"/>
      <c r="TM141" s="39"/>
      <c r="TN141" s="39"/>
      <c r="TO141" s="39"/>
      <c r="TP141" s="39"/>
      <c r="TQ141" s="39"/>
      <c r="TR141" s="39"/>
      <c r="TS141" s="39"/>
      <c r="TT141" s="39"/>
      <c r="TU141" s="39"/>
      <c r="TV141" s="39"/>
      <c r="TW141" s="39"/>
      <c r="TX141" s="39"/>
      <c r="TY141" s="39"/>
      <c r="TZ141" s="39"/>
      <c r="UA141" s="39"/>
      <c r="UB141" s="39"/>
      <c r="UC141" s="39"/>
      <c r="UD141" s="39"/>
      <c r="UE141" s="39"/>
      <c r="UF141" s="39"/>
      <c r="UG141" s="39"/>
      <c r="UH141" s="39"/>
    </row>
    <row r="142" spans="1:554" s="46" customFormat="1" ht="45" x14ac:dyDescent="0.2">
      <c r="A142" s="68">
        <v>50</v>
      </c>
      <c r="B142" s="67" t="s">
        <v>58</v>
      </c>
      <c r="C142" s="77" t="s">
        <v>94</v>
      </c>
      <c r="D142" s="68" t="s">
        <v>8</v>
      </c>
      <c r="E142" s="40">
        <v>741</v>
      </c>
      <c r="F142" s="35" t="s">
        <v>6</v>
      </c>
      <c r="G142" s="5">
        <f t="shared" si="49"/>
        <v>0</v>
      </c>
      <c r="H142" s="5">
        <v>0</v>
      </c>
      <c r="I142" s="5">
        <v>0</v>
      </c>
      <c r="J142" s="5">
        <v>0</v>
      </c>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39"/>
      <c r="EU142" s="39"/>
      <c r="EV142" s="39"/>
      <c r="EW142" s="39"/>
      <c r="EX142" s="39"/>
      <c r="EY142" s="39"/>
      <c r="EZ142" s="39"/>
      <c r="FA142" s="39"/>
      <c r="FB142" s="39"/>
      <c r="FC142" s="39"/>
      <c r="FD142" s="39"/>
      <c r="FE142" s="39"/>
      <c r="FF142" s="39"/>
      <c r="FG142" s="39"/>
      <c r="FH142" s="39"/>
      <c r="FI142" s="39"/>
      <c r="FJ142" s="39"/>
      <c r="FK142" s="39"/>
      <c r="FL142" s="39"/>
      <c r="FM142" s="39"/>
      <c r="FN142" s="39"/>
      <c r="FO142" s="39"/>
      <c r="FP142" s="39"/>
      <c r="FQ142" s="39"/>
      <c r="FR142" s="39"/>
      <c r="FS142" s="39"/>
      <c r="FT142" s="39"/>
      <c r="FU142" s="39"/>
      <c r="FV142" s="39"/>
      <c r="FW142" s="39"/>
      <c r="FX142" s="39"/>
      <c r="FY142" s="39"/>
      <c r="FZ142" s="39"/>
      <c r="GA142" s="39"/>
      <c r="GB142" s="39"/>
      <c r="GC142" s="39"/>
      <c r="GD142" s="39"/>
      <c r="GE142" s="39"/>
      <c r="GF142" s="39"/>
      <c r="GG142" s="39"/>
      <c r="GH142" s="39"/>
      <c r="GI142" s="39"/>
      <c r="GJ142" s="39"/>
      <c r="GK142" s="39"/>
      <c r="GL142" s="39"/>
      <c r="GM142" s="39"/>
      <c r="GN142" s="39"/>
      <c r="GO142" s="39"/>
      <c r="GP142" s="39"/>
      <c r="GQ142" s="39"/>
      <c r="GR142" s="39"/>
      <c r="GS142" s="39"/>
      <c r="GT142" s="39"/>
      <c r="GU142" s="39"/>
      <c r="GV142" s="39"/>
      <c r="GW142" s="39"/>
      <c r="GX142" s="39"/>
      <c r="GY142" s="39"/>
      <c r="GZ142" s="39"/>
      <c r="HA142" s="39"/>
      <c r="HB142" s="39"/>
      <c r="HC142" s="39"/>
      <c r="HD142" s="39"/>
      <c r="HE142" s="39"/>
      <c r="HF142" s="39"/>
      <c r="HG142" s="39"/>
      <c r="HH142" s="39"/>
      <c r="HI142" s="39"/>
      <c r="HJ142" s="39"/>
      <c r="HK142" s="39"/>
      <c r="HL142" s="39"/>
      <c r="HM142" s="39"/>
      <c r="HN142" s="39"/>
      <c r="HO142" s="39"/>
      <c r="HP142" s="39"/>
      <c r="HQ142" s="39"/>
      <c r="HR142" s="39"/>
      <c r="HS142" s="39"/>
      <c r="HT142" s="39"/>
      <c r="HU142" s="39"/>
      <c r="HV142" s="39"/>
      <c r="HW142" s="39"/>
      <c r="HX142" s="39"/>
      <c r="HY142" s="39"/>
      <c r="HZ142" s="39"/>
      <c r="IA142" s="39"/>
      <c r="IB142" s="39"/>
      <c r="IC142" s="39"/>
      <c r="ID142" s="39"/>
      <c r="IE142" s="39"/>
      <c r="IF142" s="39"/>
      <c r="IG142" s="39"/>
      <c r="IH142" s="39"/>
      <c r="II142" s="39"/>
      <c r="IJ142" s="39"/>
      <c r="IK142" s="39"/>
      <c r="IL142" s="39"/>
      <c r="IM142" s="39"/>
      <c r="IN142" s="39"/>
      <c r="IO142" s="39"/>
      <c r="IP142" s="39"/>
      <c r="IQ142" s="39"/>
      <c r="IR142" s="39"/>
      <c r="IS142" s="39"/>
      <c r="IT142" s="39"/>
      <c r="IU142" s="39"/>
      <c r="IV142" s="39"/>
      <c r="IW142" s="39"/>
      <c r="IX142" s="39"/>
      <c r="IY142" s="39"/>
      <c r="IZ142" s="39"/>
      <c r="JA142" s="39"/>
      <c r="JB142" s="39"/>
      <c r="JC142" s="39"/>
      <c r="JD142" s="39"/>
      <c r="JE142" s="39"/>
      <c r="JF142" s="39"/>
      <c r="JG142" s="39"/>
      <c r="JH142" s="39"/>
      <c r="JI142" s="39"/>
      <c r="JJ142" s="39"/>
      <c r="JK142" s="39"/>
      <c r="JL142" s="39"/>
      <c r="JM142" s="39"/>
      <c r="JN142" s="39"/>
      <c r="JO142" s="39"/>
      <c r="JP142" s="39"/>
      <c r="JQ142" s="39"/>
      <c r="JR142" s="39"/>
      <c r="JS142" s="39"/>
      <c r="JT142" s="39"/>
      <c r="JU142" s="39"/>
      <c r="JV142" s="39"/>
      <c r="JW142" s="39"/>
      <c r="JX142" s="39"/>
      <c r="JY142" s="39"/>
      <c r="JZ142" s="39"/>
      <c r="KA142" s="39"/>
      <c r="KB142" s="39"/>
      <c r="KC142" s="39"/>
      <c r="KD142" s="39"/>
      <c r="KE142" s="39"/>
      <c r="KF142" s="39"/>
      <c r="KG142" s="39"/>
      <c r="KH142" s="39"/>
      <c r="KI142" s="39"/>
      <c r="KJ142" s="39"/>
      <c r="KK142" s="39"/>
      <c r="KL142" s="39"/>
      <c r="KM142" s="39"/>
      <c r="KN142" s="39"/>
      <c r="KO142" s="39"/>
      <c r="KP142" s="39"/>
      <c r="KQ142" s="39"/>
      <c r="KR142" s="39"/>
      <c r="KS142" s="39"/>
      <c r="KT142" s="39"/>
      <c r="KU142" s="39"/>
      <c r="KV142" s="39"/>
      <c r="KW142" s="39"/>
      <c r="KX142" s="39"/>
      <c r="KY142" s="39"/>
      <c r="KZ142" s="39"/>
      <c r="LA142" s="39"/>
      <c r="LB142" s="39"/>
      <c r="LC142" s="39"/>
      <c r="LD142" s="39"/>
      <c r="LE142" s="39"/>
      <c r="LF142" s="39"/>
      <c r="LG142" s="39"/>
      <c r="LH142" s="39"/>
      <c r="LI142" s="39"/>
      <c r="LJ142" s="39"/>
      <c r="LK142" s="39"/>
      <c r="LL142" s="39"/>
      <c r="LM142" s="39"/>
      <c r="LN142" s="39"/>
      <c r="LO142" s="39"/>
      <c r="LP142" s="39"/>
      <c r="LQ142" s="39"/>
      <c r="LR142" s="39"/>
      <c r="LS142" s="39"/>
      <c r="LT142" s="39"/>
      <c r="LU142" s="39"/>
      <c r="LV142" s="39"/>
      <c r="LW142" s="39"/>
      <c r="LX142" s="39"/>
      <c r="LY142" s="39"/>
      <c r="LZ142" s="39"/>
      <c r="MA142" s="39"/>
      <c r="MB142" s="39"/>
      <c r="MC142" s="39"/>
      <c r="MD142" s="39"/>
      <c r="ME142" s="39"/>
      <c r="MF142" s="39"/>
      <c r="MG142" s="39"/>
      <c r="MH142" s="39"/>
      <c r="MI142" s="39"/>
      <c r="MJ142" s="39"/>
      <c r="MK142" s="39"/>
      <c r="ML142" s="39"/>
      <c r="MM142" s="39"/>
      <c r="MN142" s="39"/>
      <c r="MO142" s="39"/>
      <c r="MP142" s="39"/>
      <c r="MQ142" s="39"/>
      <c r="MR142" s="39"/>
      <c r="MS142" s="39"/>
      <c r="MT142" s="39"/>
      <c r="MU142" s="39"/>
      <c r="MV142" s="39"/>
      <c r="MW142" s="39"/>
      <c r="MX142" s="39"/>
      <c r="MY142" s="39"/>
      <c r="MZ142" s="39"/>
      <c r="NA142" s="39"/>
      <c r="NB142" s="39"/>
      <c r="NC142" s="39"/>
      <c r="ND142" s="39"/>
      <c r="NE142" s="39"/>
      <c r="NF142" s="39"/>
      <c r="NG142" s="39"/>
      <c r="NH142" s="39"/>
      <c r="NI142" s="39"/>
      <c r="NJ142" s="39"/>
      <c r="NK142" s="39"/>
      <c r="NL142" s="39"/>
      <c r="NM142" s="39"/>
      <c r="NN142" s="39"/>
      <c r="NO142" s="39"/>
      <c r="NP142" s="39"/>
      <c r="NQ142" s="39"/>
      <c r="NR142" s="39"/>
      <c r="NS142" s="39"/>
      <c r="NT142" s="39"/>
      <c r="NU142" s="39"/>
      <c r="NV142" s="39"/>
      <c r="NW142" s="39"/>
      <c r="NX142" s="39"/>
      <c r="NY142" s="39"/>
      <c r="NZ142" s="39"/>
      <c r="OA142" s="39"/>
      <c r="OB142" s="39"/>
      <c r="OC142" s="39"/>
      <c r="OD142" s="39"/>
      <c r="OE142" s="39"/>
      <c r="OF142" s="39"/>
      <c r="OG142" s="39"/>
      <c r="OH142" s="39"/>
      <c r="OI142" s="39"/>
      <c r="OJ142" s="39"/>
      <c r="OK142" s="39"/>
      <c r="OL142" s="39"/>
      <c r="OM142" s="39"/>
      <c r="ON142" s="39"/>
      <c r="OO142" s="39"/>
      <c r="OP142" s="39"/>
      <c r="OQ142" s="39"/>
      <c r="OR142" s="39"/>
      <c r="OS142" s="39"/>
      <c r="OT142" s="39"/>
      <c r="OU142" s="39"/>
      <c r="OV142" s="39"/>
      <c r="OW142" s="39"/>
      <c r="OX142" s="39"/>
      <c r="OY142" s="39"/>
      <c r="OZ142" s="39"/>
      <c r="PA142" s="39"/>
      <c r="PB142" s="39"/>
      <c r="PC142" s="39"/>
      <c r="PD142" s="39"/>
      <c r="PE142" s="39"/>
      <c r="PF142" s="39"/>
      <c r="PG142" s="39"/>
      <c r="PH142" s="39"/>
      <c r="PI142" s="39"/>
      <c r="PJ142" s="39"/>
      <c r="PK142" s="39"/>
      <c r="PL142" s="39"/>
      <c r="PM142" s="39"/>
      <c r="PN142" s="39"/>
      <c r="PO142" s="39"/>
      <c r="PP142" s="39"/>
      <c r="PQ142" s="39"/>
      <c r="PR142" s="39"/>
      <c r="PS142" s="39"/>
      <c r="PT142" s="39"/>
      <c r="PU142" s="39"/>
      <c r="PV142" s="39"/>
      <c r="PW142" s="39"/>
      <c r="PX142" s="39"/>
      <c r="PY142" s="39"/>
      <c r="PZ142" s="39"/>
      <c r="QA142" s="39"/>
      <c r="QB142" s="39"/>
      <c r="QC142" s="39"/>
      <c r="QD142" s="39"/>
      <c r="QE142" s="39"/>
      <c r="QF142" s="39"/>
      <c r="QG142" s="39"/>
      <c r="QH142" s="39"/>
      <c r="QI142" s="39"/>
      <c r="QJ142" s="39"/>
      <c r="QK142" s="39"/>
      <c r="QL142" s="39"/>
      <c r="QM142" s="39"/>
      <c r="QN142" s="39"/>
      <c r="QO142" s="39"/>
      <c r="QP142" s="39"/>
      <c r="QQ142" s="39"/>
      <c r="QR142" s="39"/>
      <c r="QS142" s="39"/>
      <c r="QT142" s="39"/>
      <c r="QU142" s="39"/>
      <c r="QV142" s="39"/>
      <c r="QW142" s="39"/>
      <c r="QX142" s="39"/>
      <c r="QY142" s="39"/>
      <c r="QZ142" s="39"/>
      <c r="RA142" s="39"/>
      <c r="RB142" s="39"/>
      <c r="RC142" s="39"/>
      <c r="RD142" s="39"/>
      <c r="RE142" s="39"/>
      <c r="RF142" s="39"/>
      <c r="RG142" s="39"/>
      <c r="RH142" s="39"/>
      <c r="RI142" s="39"/>
      <c r="RJ142" s="39"/>
      <c r="RK142" s="39"/>
      <c r="RL142" s="39"/>
      <c r="RM142" s="39"/>
      <c r="RN142" s="39"/>
      <c r="RO142" s="39"/>
      <c r="RP142" s="39"/>
      <c r="RQ142" s="39"/>
      <c r="RR142" s="39"/>
      <c r="RS142" s="39"/>
      <c r="RT142" s="39"/>
      <c r="RU142" s="39"/>
      <c r="RV142" s="39"/>
      <c r="RW142" s="39"/>
      <c r="RX142" s="39"/>
      <c r="RY142" s="39"/>
      <c r="RZ142" s="39"/>
      <c r="SA142" s="39"/>
      <c r="SB142" s="39"/>
      <c r="SC142" s="39"/>
      <c r="SD142" s="39"/>
      <c r="SE142" s="39"/>
      <c r="SF142" s="39"/>
      <c r="SG142" s="39"/>
      <c r="SH142" s="39"/>
      <c r="SI142" s="39"/>
      <c r="SJ142" s="39"/>
      <c r="SK142" s="39"/>
      <c r="SL142" s="39"/>
      <c r="SM142" s="39"/>
      <c r="SN142" s="39"/>
      <c r="SO142" s="39"/>
      <c r="SP142" s="39"/>
      <c r="SQ142" s="39"/>
      <c r="SR142" s="39"/>
      <c r="SS142" s="39"/>
      <c r="ST142" s="39"/>
      <c r="SU142" s="39"/>
      <c r="SV142" s="39"/>
      <c r="SW142" s="39"/>
      <c r="SX142" s="39"/>
      <c r="SY142" s="39"/>
      <c r="SZ142" s="39"/>
      <c r="TA142" s="39"/>
      <c r="TB142" s="39"/>
      <c r="TC142" s="39"/>
      <c r="TD142" s="39"/>
      <c r="TE142" s="39"/>
      <c r="TF142" s="39"/>
      <c r="TG142" s="39"/>
      <c r="TH142" s="39"/>
      <c r="TI142" s="39"/>
      <c r="TJ142" s="39"/>
      <c r="TK142" s="39"/>
      <c r="TL142" s="39"/>
      <c r="TM142" s="39"/>
      <c r="TN142" s="39"/>
      <c r="TO142" s="39"/>
      <c r="TP142" s="39"/>
      <c r="TQ142" s="39"/>
      <c r="TR142" s="39"/>
      <c r="TS142" s="39"/>
      <c r="TT142" s="39"/>
      <c r="TU142" s="39"/>
      <c r="TV142" s="39"/>
      <c r="TW142" s="39"/>
      <c r="TX142" s="39"/>
      <c r="TY142" s="39"/>
      <c r="TZ142" s="39"/>
      <c r="UA142" s="39"/>
      <c r="UB142" s="39"/>
      <c r="UC142" s="39"/>
      <c r="UD142" s="39"/>
      <c r="UE142" s="39"/>
      <c r="UF142" s="39"/>
      <c r="UG142" s="39"/>
      <c r="UH142" s="39"/>
    </row>
    <row r="143" spans="1:554" s="46" customFormat="1" ht="45" x14ac:dyDescent="0.2">
      <c r="A143" s="68">
        <v>51</v>
      </c>
      <c r="B143" s="67" t="s">
        <v>59</v>
      </c>
      <c r="C143" s="77" t="s">
        <v>94</v>
      </c>
      <c r="D143" s="68" t="s">
        <v>8</v>
      </c>
      <c r="E143" s="40">
        <v>741</v>
      </c>
      <c r="F143" s="35" t="s">
        <v>6</v>
      </c>
      <c r="G143" s="5">
        <f t="shared" si="49"/>
        <v>0</v>
      </c>
      <c r="H143" s="5">
        <f>H144</f>
        <v>0</v>
      </c>
      <c r="I143" s="5">
        <f>I144</f>
        <v>0</v>
      </c>
      <c r="J143" s="5">
        <f>J144</f>
        <v>0</v>
      </c>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39"/>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39"/>
      <c r="GM143" s="39"/>
      <c r="GN143" s="39"/>
      <c r="GO143" s="39"/>
      <c r="GP143" s="39"/>
      <c r="GQ143" s="39"/>
      <c r="GR143" s="39"/>
      <c r="GS143" s="39"/>
      <c r="GT143" s="39"/>
      <c r="GU143" s="39"/>
      <c r="GV143" s="39"/>
      <c r="GW143" s="39"/>
      <c r="GX143" s="39"/>
      <c r="GY143" s="39"/>
      <c r="GZ143" s="39"/>
      <c r="HA143" s="39"/>
      <c r="HB143" s="39"/>
      <c r="HC143" s="39"/>
      <c r="HD143" s="39"/>
      <c r="HE143" s="39"/>
      <c r="HF143" s="39"/>
      <c r="HG143" s="39"/>
      <c r="HH143" s="39"/>
      <c r="HI143" s="39"/>
      <c r="HJ143" s="39"/>
      <c r="HK143" s="39"/>
      <c r="HL143" s="39"/>
      <c r="HM143" s="39"/>
      <c r="HN143" s="39"/>
      <c r="HO143" s="39"/>
      <c r="HP143" s="39"/>
      <c r="HQ143" s="39"/>
      <c r="HR143" s="39"/>
      <c r="HS143" s="39"/>
      <c r="HT143" s="39"/>
      <c r="HU143" s="39"/>
      <c r="HV143" s="39"/>
      <c r="HW143" s="39"/>
      <c r="HX143" s="39"/>
      <c r="HY143" s="39"/>
      <c r="HZ143" s="39"/>
      <c r="IA143" s="39"/>
      <c r="IB143" s="39"/>
      <c r="IC143" s="39"/>
      <c r="ID143" s="39"/>
      <c r="IE143" s="39"/>
      <c r="IF143" s="39"/>
      <c r="IG143" s="39"/>
      <c r="IH143" s="39"/>
      <c r="II143" s="39"/>
      <c r="IJ143" s="39"/>
      <c r="IK143" s="39"/>
      <c r="IL143" s="39"/>
      <c r="IM143" s="39"/>
      <c r="IN143" s="39"/>
      <c r="IO143" s="39"/>
      <c r="IP143" s="39"/>
      <c r="IQ143" s="39"/>
      <c r="IR143" s="39"/>
      <c r="IS143" s="39"/>
      <c r="IT143" s="39"/>
      <c r="IU143" s="39"/>
      <c r="IV143" s="39"/>
      <c r="IW143" s="39"/>
      <c r="IX143" s="39"/>
      <c r="IY143" s="39"/>
      <c r="IZ143" s="39"/>
      <c r="JA143" s="39"/>
      <c r="JB143" s="39"/>
      <c r="JC143" s="39"/>
      <c r="JD143" s="39"/>
      <c r="JE143" s="39"/>
      <c r="JF143" s="39"/>
      <c r="JG143" s="39"/>
      <c r="JH143" s="39"/>
      <c r="JI143" s="39"/>
      <c r="JJ143" s="39"/>
      <c r="JK143" s="39"/>
      <c r="JL143" s="39"/>
      <c r="JM143" s="39"/>
      <c r="JN143" s="39"/>
      <c r="JO143" s="39"/>
      <c r="JP143" s="39"/>
      <c r="JQ143" s="39"/>
      <c r="JR143" s="39"/>
      <c r="JS143" s="39"/>
      <c r="JT143" s="39"/>
      <c r="JU143" s="39"/>
      <c r="JV143" s="39"/>
      <c r="JW143" s="39"/>
      <c r="JX143" s="39"/>
      <c r="JY143" s="39"/>
      <c r="JZ143" s="39"/>
      <c r="KA143" s="39"/>
      <c r="KB143" s="39"/>
      <c r="KC143" s="39"/>
      <c r="KD143" s="39"/>
      <c r="KE143" s="39"/>
      <c r="KF143" s="39"/>
      <c r="KG143" s="39"/>
      <c r="KH143" s="39"/>
      <c r="KI143" s="39"/>
      <c r="KJ143" s="39"/>
      <c r="KK143" s="39"/>
      <c r="KL143" s="39"/>
      <c r="KM143" s="39"/>
      <c r="KN143" s="39"/>
      <c r="KO143" s="39"/>
      <c r="KP143" s="39"/>
      <c r="KQ143" s="39"/>
      <c r="KR143" s="39"/>
      <c r="KS143" s="39"/>
      <c r="KT143" s="39"/>
      <c r="KU143" s="39"/>
      <c r="KV143" s="39"/>
      <c r="KW143" s="39"/>
      <c r="KX143" s="39"/>
      <c r="KY143" s="39"/>
      <c r="KZ143" s="39"/>
      <c r="LA143" s="39"/>
      <c r="LB143" s="39"/>
      <c r="LC143" s="39"/>
      <c r="LD143" s="39"/>
      <c r="LE143" s="39"/>
      <c r="LF143" s="39"/>
      <c r="LG143" s="39"/>
      <c r="LH143" s="39"/>
      <c r="LI143" s="39"/>
      <c r="LJ143" s="39"/>
      <c r="LK143" s="39"/>
      <c r="LL143" s="39"/>
      <c r="LM143" s="39"/>
      <c r="LN143" s="39"/>
      <c r="LO143" s="39"/>
      <c r="LP143" s="39"/>
      <c r="LQ143" s="39"/>
      <c r="LR143" s="39"/>
      <c r="LS143" s="39"/>
      <c r="LT143" s="39"/>
      <c r="LU143" s="39"/>
      <c r="LV143" s="39"/>
      <c r="LW143" s="39"/>
      <c r="LX143" s="39"/>
      <c r="LY143" s="39"/>
      <c r="LZ143" s="39"/>
      <c r="MA143" s="39"/>
      <c r="MB143" s="39"/>
      <c r="MC143" s="39"/>
      <c r="MD143" s="39"/>
      <c r="ME143" s="39"/>
      <c r="MF143" s="39"/>
      <c r="MG143" s="39"/>
      <c r="MH143" s="39"/>
      <c r="MI143" s="39"/>
      <c r="MJ143" s="39"/>
      <c r="MK143" s="39"/>
      <c r="ML143" s="39"/>
      <c r="MM143" s="39"/>
      <c r="MN143" s="39"/>
      <c r="MO143" s="39"/>
      <c r="MP143" s="39"/>
      <c r="MQ143" s="39"/>
      <c r="MR143" s="39"/>
      <c r="MS143" s="39"/>
      <c r="MT143" s="39"/>
      <c r="MU143" s="39"/>
      <c r="MV143" s="39"/>
      <c r="MW143" s="39"/>
      <c r="MX143" s="39"/>
      <c r="MY143" s="39"/>
      <c r="MZ143" s="39"/>
      <c r="NA143" s="39"/>
      <c r="NB143" s="39"/>
      <c r="NC143" s="39"/>
      <c r="ND143" s="39"/>
      <c r="NE143" s="39"/>
      <c r="NF143" s="39"/>
      <c r="NG143" s="39"/>
      <c r="NH143" s="39"/>
      <c r="NI143" s="39"/>
      <c r="NJ143" s="39"/>
      <c r="NK143" s="39"/>
      <c r="NL143" s="39"/>
      <c r="NM143" s="39"/>
      <c r="NN143" s="39"/>
      <c r="NO143" s="39"/>
      <c r="NP143" s="39"/>
      <c r="NQ143" s="39"/>
      <c r="NR143" s="39"/>
      <c r="NS143" s="39"/>
      <c r="NT143" s="39"/>
      <c r="NU143" s="39"/>
      <c r="NV143" s="39"/>
      <c r="NW143" s="39"/>
      <c r="NX143" s="39"/>
      <c r="NY143" s="39"/>
      <c r="NZ143" s="39"/>
      <c r="OA143" s="39"/>
      <c r="OB143" s="39"/>
      <c r="OC143" s="39"/>
      <c r="OD143" s="39"/>
      <c r="OE143" s="39"/>
      <c r="OF143" s="39"/>
      <c r="OG143" s="39"/>
      <c r="OH143" s="39"/>
      <c r="OI143" s="39"/>
      <c r="OJ143" s="39"/>
      <c r="OK143" s="39"/>
      <c r="OL143" s="39"/>
      <c r="OM143" s="39"/>
      <c r="ON143" s="39"/>
      <c r="OO143" s="39"/>
      <c r="OP143" s="39"/>
      <c r="OQ143" s="39"/>
      <c r="OR143" s="39"/>
      <c r="OS143" s="39"/>
      <c r="OT143" s="39"/>
      <c r="OU143" s="39"/>
      <c r="OV143" s="39"/>
      <c r="OW143" s="39"/>
      <c r="OX143" s="39"/>
      <c r="OY143" s="39"/>
      <c r="OZ143" s="39"/>
      <c r="PA143" s="39"/>
      <c r="PB143" s="39"/>
      <c r="PC143" s="39"/>
      <c r="PD143" s="39"/>
      <c r="PE143" s="39"/>
      <c r="PF143" s="39"/>
      <c r="PG143" s="39"/>
      <c r="PH143" s="39"/>
      <c r="PI143" s="39"/>
      <c r="PJ143" s="39"/>
      <c r="PK143" s="39"/>
      <c r="PL143" s="39"/>
      <c r="PM143" s="39"/>
      <c r="PN143" s="39"/>
      <c r="PO143" s="39"/>
      <c r="PP143" s="39"/>
      <c r="PQ143" s="39"/>
      <c r="PR143" s="39"/>
      <c r="PS143" s="39"/>
      <c r="PT143" s="39"/>
      <c r="PU143" s="39"/>
      <c r="PV143" s="39"/>
      <c r="PW143" s="39"/>
      <c r="PX143" s="39"/>
      <c r="PY143" s="39"/>
      <c r="PZ143" s="39"/>
      <c r="QA143" s="39"/>
      <c r="QB143" s="39"/>
      <c r="QC143" s="39"/>
      <c r="QD143" s="39"/>
      <c r="QE143" s="39"/>
      <c r="QF143" s="39"/>
      <c r="QG143" s="39"/>
      <c r="QH143" s="39"/>
      <c r="QI143" s="39"/>
      <c r="QJ143" s="39"/>
      <c r="QK143" s="39"/>
      <c r="QL143" s="39"/>
      <c r="QM143" s="39"/>
      <c r="QN143" s="39"/>
      <c r="QO143" s="39"/>
      <c r="QP143" s="39"/>
      <c r="QQ143" s="39"/>
      <c r="QR143" s="39"/>
      <c r="QS143" s="39"/>
      <c r="QT143" s="39"/>
      <c r="QU143" s="39"/>
      <c r="QV143" s="39"/>
      <c r="QW143" s="39"/>
      <c r="QX143" s="39"/>
      <c r="QY143" s="39"/>
      <c r="QZ143" s="39"/>
      <c r="RA143" s="39"/>
      <c r="RB143" s="39"/>
      <c r="RC143" s="39"/>
      <c r="RD143" s="39"/>
      <c r="RE143" s="39"/>
      <c r="RF143" s="39"/>
      <c r="RG143" s="39"/>
      <c r="RH143" s="39"/>
      <c r="RI143" s="39"/>
      <c r="RJ143" s="39"/>
      <c r="RK143" s="39"/>
      <c r="RL143" s="39"/>
      <c r="RM143" s="39"/>
      <c r="RN143" s="39"/>
      <c r="RO143" s="39"/>
      <c r="RP143" s="39"/>
      <c r="RQ143" s="39"/>
      <c r="RR143" s="39"/>
      <c r="RS143" s="39"/>
      <c r="RT143" s="39"/>
      <c r="RU143" s="39"/>
      <c r="RV143" s="39"/>
      <c r="RW143" s="39"/>
      <c r="RX143" s="39"/>
      <c r="RY143" s="39"/>
      <c r="RZ143" s="39"/>
      <c r="SA143" s="39"/>
      <c r="SB143" s="39"/>
      <c r="SC143" s="39"/>
      <c r="SD143" s="39"/>
      <c r="SE143" s="39"/>
      <c r="SF143" s="39"/>
      <c r="SG143" s="39"/>
      <c r="SH143" s="39"/>
      <c r="SI143" s="39"/>
      <c r="SJ143" s="39"/>
      <c r="SK143" s="39"/>
      <c r="SL143" s="39"/>
      <c r="SM143" s="39"/>
      <c r="SN143" s="39"/>
      <c r="SO143" s="39"/>
      <c r="SP143" s="39"/>
      <c r="SQ143" s="39"/>
      <c r="SR143" s="39"/>
      <c r="SS143" s="39"/>
      <c r="ST143" s="39"/>
      <c r="SU143" s="39"/>
      <c r="SV143" s="39"/>
      <c r="SW143" s="39"/>
      <c r="SX143" s="39"/>
      <c r="SY143" s="39"/>
      <c r="SZ143" s="39"/>
      <c r="TA143" s="39"/>
      <c r="TB143" s="39"/>
      <c r="TC143" s="39"/>
      <c r="TD143" s="39"/>
      <c r="TE143" s="39"/>
      <c r="TF143" s="39"/>
      <c r="TG143" s="39"/>
      <c r="TH143" s="39"/>
      <c r="TI143" s="39"/>
      <c r="TJ143" s="39"/>
      <c r="TK143" s="39"/>
      <c r="TL143" s="39"/>
      <c r="TM143" s="39"/>
      <c r="TN143" s="39"/>
      <c r="TO143" s="39"/>
      <c r="TP143" s="39"/>
      <c r="TQ143" s="39"/>
      <c r="TR143" s="39"/>
      <c r="TS143" s="39"/>
      <c r="TT143" s="39"/>
      <c r="TU143" s="39"/>
      <c r="TV143" s="39"/>
      <c r="TW143" s="39"/>
      <c r="TX143" s="39"/>
      <c r="TY143" s="39"/>
      <c r="TZ143" s="39"/>
      <c r="UA143" s="39"/>
      <c r="UB143" s="39"/>
      <c r="UC143" s="39"/>
      <c r="UD143" s="39"/>
      <c r="UE143" s="39"/>
      <c r="UF143" s="39"/>
      <c r="UG143" s="39"/>
      <c r="UH143" s="39"/>
    </row>
    <row r="144" spans="1:554" s="46" customFormat="1" ht="56.25" x14ac:dyDescent="0.2">
      <c r="A144" s="68">
        <v>52</v>
      </c>
      <c r="B144" s="67" t="s">
        <v>136</v>
      </c>
      <c r="C144" s="77" t="s">
        <v>94</v>
      </c>
      <c r="D144" s="68" t="s">
        <v>8</v>
      </c>
      <c r="E144" s="40">
        <v>741</v>
      </c>
      <c r="F144" s="35" t="s">
        <v>6</v>
      </c>
      <c r="G144" s="5">
        <f t="shared" si="49"/>
        <v>0</v>
      </c>
      <c r="H144" s="5">
        <v>0</v>
      </c>
      <c r="I144" s="5">
        <v>0</v>
      </c>
      <c r="J144" s="5">
        <v>0</v>
      </c>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39"/>
      <c r="HD144" s="39"/>
      <c r="HE144" s="39"/>
      <c r="HF144" s="39"/>
      <c r="HG144" s="39"/>
      <c r="HH144" s="39"/>
      <c r="HI144" s="39"/>
      <c r="HJ144" s="39"/>
      <c r="HK144" s="39"/>
      <c r="HL144" s="39"/>
      <c r="HM144" s="39"/>
      <c r="HN144" s="39"/>
      <c r="HO144" s="39"/>
      <c r="HP144" s="39"/>
      <c r="HQ144" s="39"/>
      <c r="HR144" s="39"/>
      <c r="HS144" s="39"/>
      <c r="HT144" s="39"/>
      <c r="HU144" s="39"/>
      <c r="HV144" s="39"/>
      <c r="HW144" s="39"/>
      <c r="HX144" s="39"/>
      <c r="HY144" s="39"/>
      <c r="HZ144" s="39"/>
      <c r="IA144" s="39"/>
      <c r="IB144" s="39"/>
      <c r="IC144" s="39"/>
      <c r="ID144" s="39"/>
      <c r="IE144" s="39"/>
      <c r="IF144" s="39"/>
      <c r="IG144" s="39"/>
      <c r="IH144" s="39"/>
      <c r="II144" s="39"/>
      <c r="IJ144" s="39"/>
      <c r="IK144" s="39"/>
      <c r="IL144" s="39"/>
      <c r="IM144" s="39"/>
      <c r="IN144" s="39"/>
      <c r="IO144" s="39"/>
      <c r="IP144" s="39"/>
      <c r="IQ144" s="39"/>
      <c r="IR144" s="39"/>
      <c r="IS144" s="39"/>
      <c r="IT144" s="39"/>
      <c r="IU144" s="39"/>
      <c r="IV144" s="39"/>
      <c r="IW144" s="39"/>
      <c r="IX144" s="39"/>
      <c r="IY144" s="39"/>
      <c r="IZ144" s="39"/>
      <c r="JA144" s="39"/>
      <c r="JB144" s="39"/>
      <c r="JC144" s="39"/>
      <c r="JD144" s="39"/>
      <c r="JE144" s="39"/>
      <c r="JF144" s="39"/>
      <c r="JG144" s="39"/>
      <c r="JH144" s="39"/>
      <c r="JI144" s="39"/>
      <c r="JJ144" s="39"/>
      <c r="JK144" s="39"/>
      <c r="JL144" s="39"/>
      <c r="JM144" s="39"/>
      <c r="JN144" s="39"/>
      <c r="JO144" s="39"/>
      <c r="JP144" s="39"/>
      <c r="JQ144" s="39"/>
      <c r="JR144" s="39"/>
      <c r="JS144" s="39"/>
      <c r="JT144" s="39"/>
      <c r="JU144" s="39"/>
      <c r="JV144" s="39"/>
      <c r="JW144" s="39"/>
      <c r="JX144" s="39"/>
      <c r="JY144" s="39"/>
      <c r="JZ144" s="39"/>
      <c r="KA144" s="39"/>
      <c r="KB144" s="39"/>
      <c r="KC144" s="39"/>
      <c r="KD144" s="39"/>
      <c r="KE144" s="39"/>
      <c r="KF144" s="39"/>
      <c r="KG144" s="39"/>
      <c r="KH144" s="39"/>
      <c r="KI144" s="39"/>
      <c r="KJ144" s="39"/>
      <c r="KK144" s="39"/>
      <c r="KL144" s="39"/>
      <c r="KM144" s="39"/>
      <c r="KN144" s="39"/>
      <c r="KO144" s="39"/>
      <c r="KP144" s="39"/>
      <c r="KQ144" s="39"/>
      <c r="KR144" s="39"/>
      <c r="KS144" s="39"/>
      <c r="KT144" s="39"/>
      <c r="KU144" s="39"/>
      <c r="KV144" s="39"/>
      <c r="KW144" s="39"/>
      <c r="KX144" s="39"/>
      <c r="KY144" s="39"/>
      <c r="KZ144" s="39"/>
      <c r="LA144" s="39"/>
      <c r="LB144" s="39"/>
      <c r="LC144" s="39"/>
      <c r="LD144" s="39"/>
      <c r="LE144" s="39"/>
      <c r="LF144" s="39"/>
      <c r="LG144" s="39"/>
      <c r="LH144" s="39"/>
      <c r="LI144" s="39"/>
      <c r="LJ144" s="39"/>
      <c r="LK144" s="39"/>
      <c r="LL144" s="39"/>
      <c r="LM144" s="39"/>
      <c r="LN144" s="39"/>
      <c r="LO144" s="39"/>
      <c r="LP144" s="39"/>
      <c r="LQ144" s="39"/>
      <c r="LR144" s="39"/>
      <c r="LS144" s="39"/>
      <c r="LT144" s="39"/>
      <c r="LU144" s="39"/>
      <c r="LV144" s="39"/>
      <c r="LW144" s="39"/>
      <c r="LX144" s="39"/>
      <c r="LY144" s="39"/>
      <c r="LZ144" s="39"/>
      <c r="MA144" s="39"/>
      <c r="MB144" s="39"/>
      <c r="MC144" s="39"/>
      <c r="MD144" s="39"/>
      <c r="ME144" s="39"/>
      <c r="MF144" s="39"/>
      <c r="MG144" s="39"/>
      <c r="MH144" s="39"/>
      <c r="MI144" s="39"/>
      <c r="MJ144" s="39"/>
      <c r="MK144" s="39"/>
      <c r="ML144" s="39"/>
      <c r="MM144" s="39"/>
      <c r="MN144" s="39"/>
      <c r="MO144" s="39"/>
      <c r="MP144" s="39"/>
      <c r="MQ144" s="39"/>
      <c r="MR144" s="39"/>
      <c r="MS144" s="39"/>
      <c r="MT144" s="39"/>
      <c r="MU144" s="39"/>
      <c r="MV144" s="39"/>
      <c r="MW144" s="39"/>
      <c r="MX144" s="39"/>
      <c r="MY144" s="39"/>
      <c r="MZ144" s="39"/>
      <c r="NA144" s="39"/>
      <c r="NB144" s="39"/>
      <c r="NC144" s="39"/>
      <c r="ND144" s="39"/>
      <c r="NE144" s="39"/>
      <c r="NF144" s="39"/>
      <c r="NG144" s="39"/>
      <c r="NH144" s="39"/>
      <c r="NI144" s="39"/>
      <c r="NJ144" s="39"/>
      <c r="NK144" s="39"/>
      <c r="NL144" s="39"/>
      <c r="NM144" s="39"/>
      <c r="NN144" s="39"/>
      <c r="NO144" s="39"/>
      <c r="NP144" s="39"/>
      <c r="NQ144" s="39"/>
      <c r="NR144" s="39"/>
      <c r="NS144" s="39"/>
      <c r="NT144" s="39"/>
      <c r="NU144" s="39"/>
      <c r="NV144" s="39"/>
      <c r="NW144" s="39"/>
      <c r="NX144" s="39"/>
      <c r="NY144" s="39"/>
      <c r="NZ144" s="39"/>
      <c r="OA144" s="39"/>
      <c r="OB144" s="39"/>
      <c r="OC144" s="39"/>
      <c r="OD144" s="39"/>
      <c r="OE144" s="39"/>
      <c r="OF144" s="39"/>
      <c r="OG144" s="39"/>
      <c r="OH144" s="39"/>
      <c r="OI144" s="39"/>
      <c r="OJ144" s="39"/>
      <c r="OK144" s="39"/>
      <c r="OL144" s="39"/>
      <c r="OM144" s="39"/>
      <c r="ON144" s="39"/>
      <c r="OO144" s="39"/>
      <c r="OP144" s="39"/>
      <c r="OQ144" s="39"/>
      <c r="OR144" s="39"/>
      <c r="OS144" s="39"/>
      <c r="OT144" s="39"/>
      <c r="OU144" s="39"/>
      <c r="OV144" s="39"/>
      <c r="OW144" s="39"/>
      <c r="OX144" s="39"/>
      <c r="OY144" s="39"/>
      <c r="OZ144" s="39"/>
      <c r="PA144" s="39"/>
      <c r="PB144" s="39"/>
      <c r="PC144" s="39"/>
      <c r="PD144" s="39"/>
      <c r="PE144" s="39"/>
      <c r="PF144" s="39"/>
      <c r="PG144" s="39"/>
      <c r="PH144" s="39"/>
      <c r="PI144" s="39"/>
      <c r="PJ144" s="39"/>
      <c r="PK144" s="39"/>
      <c r="PL144" s="39"/>
      <c r="PM144" s="39"/>
      <c r="PN144" s="39"/>
      <c r="PO144" s="39"/>
      <c r="PP144" s="39"/>
      <c r="PQ144" s="39"/>
      <c r="PR144" s="39"/>
      <c r="PS144" s="39"/>
      <c r="PT144" s="39"/>
      <c r="PU144" s="39"/>
      <c r="PV144" s="39"/>
      <c r="PW144" s="39"/>
      <c r="PX144" s="39"/>
      <c r="PY144" s="39"/>
      <c r="PZ144" s="39"/>
      <c r="QA144" s="39"/>
      <c r="QB144" s="39"/>
      <c r="QC144" s="39"/>
      <c r="QD144" s="39"/>
      <c r="QE144" s="39"/>
      <c r="QF144" s="39"/>
      <c r="QG144" s="39"/>
      <c r="QH144" s="39"/>
      <c r="QI144" s="39"/>
      <c r="QJ144" s="39"/>
      <c r="QK144" s="39"/>
      <c r="QL144" s="39"/>
      <c r="QM144" s="39"/>
      <c r="QN144" s="39"/>
      <c r="QO144" s="39"/>
      <c r="QP144" s="39"/>
      <c r="QQ144" s="39"/>
      <c r="QR144" s="39"/>
      <c r="QS144" s="39"/>
      <c r="QT144" s="39"/>
      <c r="QU144" s="39"/>
      <c r="QV144" s="39"/>
      <c r="QW144" s="39"/>
      <c r="QX144" s="39"/>
      <c r="QY144" s="39"/>
      <c r="QZ144" s="39"/>
      <c r="RA144" s="39"/>
      <c r="RB144" s="39"/>
      <c r="RC144" s="39"/>
      <c r="RD144" s="39"/>
      <c r="RE144" s="39"/>
      <c r="RF144" s="39"/>
      <c r="RG144" s="39"/>
      <c r="RH144" s="39"/>
      <c r="RI144" s="39"/>
      <c r="RJ144" s="39"/>
      <c r="RK144" s="39"/>
      <c r="RL144" s="39"/>
      <c r="RM144" s="39"/>
      <c r="RN144" s="39"/>
      <c r="RO144" s="39"/>
      <c r="RP144" s="39"/>
      <c r="RQ144" s="39"/>
      <c r="RR144" s="39"/>
      <c r="RS144" s="39"/>
      <c r="RT144" s="39"/>
      <c r="RU144" s="39"/>
      <c r="RV144" s="39"/>
      <c r="RW144" s="39"/>
      <c r="RX144" s="39"/>
      <c r="RY144" s="39"/>
      <c r="RZ144" s="39"/>
      <c r="SA144" s="39"/>
      <c r="SB144" s="39"/>
      <c r="SC144" s="39"/>
      <c r="SD144" s="39"/>
      <c r="SE144" s="39"/>
      <c r="SF144" s="39"/>
      <c r="SG144" s="39"/>
      <c r="SH144" s="39"/>
      <c r="SI144" s="39"/>
      <c r="SJ144" s="39"/>
      <c r="SK144" s="39"/>
      <c r="SL144" s="39"/>
      <c r="SM144" s="39"/>
      <c r="SN144" s="39"/>
      <c r="SO144" s="39"/>
      <c r="SP144" s="39"/>
      <c r="SQ144" s="39"/>
      <c r="SR144" s="39"/>
      <c r="SS144" s="39"/>
      <c r="ST144" s="39"/>
      <c r="SU144" s="39"/>
      <c r="SV144" s="39"/>
      <c r="SW144" s="39"/>
      <c r="SX144" s="39"/>
      <c r="SY144" s="39"/>
      <c r="SZ144" s="39"/>
      <c r="TA144" s="39"/>
      <c r="TB144" s="39"/>
      <c r="TC144" s="39"/>
      <c r="TD144" s="39"/>
      <c r="TE144" s="39"/>
      <c r="TF144" s="39"/>
      <c r="TG144" s="39"/>
      <c r="TH144" s="39"/>
      <c r="TI144" s="39"/>
      <c r="TJ144" s="39"/>
      <c r="TK144" s="39"/>
      <c r="TL144" s="39"/>
      <c r="TM144" s="39"/>
      <c r="TN144" s="39"/>
      <c r="TO144" s="39"/>
      <c r="TP144" s="39"/>
      <c r="TQ144" s="39"/>
      <c r="TR144" s="39"/>
      <c r="TS144" s="39"/>
      <c r="TT144" s="39"/>
      <c r="TU144" s="39"/>
      <c r="TV144" s="39"/>
      <c r="TW144" s="39"/>
      <c r="TX144" s="39"/>
      <c r="TY144" s="39"/>
      <c r="TZ144" s="39"/>
      <c r="UA144" s="39"/>
      <c r="UB144" s="39"/>
      <c r="UC144" s="39"/>
      <c r="UD144" s="39"/>
      <c r="UE144" s="39"/>
      <c r="UF144" s="39"/>
      <c r="UG144" s="39"/>
      <c r="UH144" s="39"/>
    </row>
    <row r="145" spans="1:554" s="46" customFormat="1" ht="45" x14ac:dyDescent="0.2">
      <c r="A145" s="102">
        <v>53</v>
      </c>
      <c r="B145" s="103" t="s">
        <v>60</v>
      </c>
      <c r="C145" s="77" t="s">
        <v>94</v>
      </c>
      <c r="D145" s="68" t="s">
        <v>1</v>
      </c>
      <c r="E145" s="40">
        <v>741</v>
      </c>
      <c r="F145" s="35" t="s">
        <v>6</v>
      </c>
      <c r="G145" s="5">
        <f t="shared" si="49"/>
        <v>960926693.25</v>
      </c>
      <c r="H145" s="5">
        <f t="shared" ref="H145:J145" si="61">SUM(H146:H148)</f>
        <v>352529850.13</v>
      </c>
      <c r="I145" s="5">
        <f t="shared" si="61"/>
        <v>310069850.13</v>
      </c>
      <c r="J145" s="5">
        <f t="shared" si="61"/>
        <v>298326992.99000001</v>
      </c>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39"/>
      <c r="BY145" s="39"/>
      <c r="BZ145" s="39"/>
      <c r="CA145" s="39"/>
      <c r="CB145" s="39"/>
      <c r="CC145" s="39"/>
      <c r="CD145" s="39"/>
      <c r="CE145" s="39"/>
      <c r="CF145" s="39"/>
      <c r="CG145" s="39"/>
      <c r="CH145" s="39"/>
      <c r="CI145" s="39"/>
      <c r="CJ145" s="39"/>
      <c r="CK145" s="39"/>
      <c r="CL145" s="39"/>
      <c r="CM145" s="39"/>
      <c r="CN145" s="39"/>
      <c r="CO145" s="39"/>
      <c r="CP145" s="39"/>
      <c r="CQ145" s="39"/>
      <c r="CR145" s="39"/>
      <c r="CS145" s="39"/>
      <c r="CT145" s="39"/>
      <c r="CU145" s="39"/>
      <c r="CV145" s="39"/>
      <c r="CW145" s="39"/>
      <c r="CX145" s="39"/>
      <c r="CY145" s="39"/>
      <c r="CZ145" s="39"/>
      <c r="DA145" s="39"/>
      <c r="DB145" s="39"/>
      <c r="DC145" s="39"/>
      <c r="DD145" s="39"/>
      <c r="DE145" s="39"/>
      <c r="DF145" s="39"/>
      <c r="DG145" s="39"/>
      <c r="DH145" s="39"/>
      <c r="DI145" s="39"/>
      <c r="DJ145" s="39"/>
      <c r="DK145" s="39"/>
      <c r="DL145" s="39"/>
      <c r="DM145" s="39"/>
      <c r="DN145" s="39"/>
      <c r="DO145" s="39"/>
      <c r="DP145" s="39"/>
      <c r="DQ145" s="39"/>
      <c r="DR145" s="39"/>
      <c r="DS145" s="39"/>
      <c r="DT145" s="39"/>
      <c r="DU145" s="39"/>
      <c r="DV145" s="39"/>
      <c r="DW145" s="39"/>
      <c r="DX145" s="39"/>
      <c r="DY145" s="39"/>
      <c r="DZ145" s="39"/>
      <c r="EA145" s="39"/>
      <c r="EB145" s="39"/>
      <c r="EC145" s="39"/>
      <c r="ED145" s="39"/>
      <c r="EE145" s="39"/>
      <c r="EF145" s="39"/>
      <c r="EG145" s="39"/>
      <c r="EH145" s="39"/>
      <c r="EI145" s="39"/>
      <c r="EJ145" s="39"/>
      <c r="EK145" s="39"/>
      <c r="EL145" s="39"/>
      <c r="EM145" s="39"/>
      <c r="EN145" s="39"/>
      <c r="EO145" s="39"/>
      <c r="EP145" s="39"/>
      <c r="EQ145" s="39"/>
      <c r="ER145" s="39"/>
      <c r="ES145" s="39"/>
      <c r="ET145" s="39"/>
      <c r="EU145" s="39"/>
      <c r="EV145" s="39"/>
      <c r="EW145" s="39"/>
      <c r="EX145" s="39"/>
      <c r="EY145" s="39"/>
      <c r="EZ145" s="39"/>
      <c r="FA145" s="39"/>
      <c r="FB145" s="39"/>
      <c r="FC145" s="39"/>
      <c r="FD145" s="39"/>
      <c r="FE145" s="39"/>
      <c r="FF145" s="39"/>
      <c r="FG145" s="39"/>
      <c r="FH145" s="39"/>
      <c r="FI145" s="39"/>
      <c r="FJ145" s="39"/>
      <c r="FK145" s="39"/>
      <c r="FL145" s="39"/>
      <c r="FM145" s="39"/>
      <c r="FN145" s="39"/>
      <c r="FO145" s="39"/>
      <c r="FP145" s="39"/>
      <c r="FQ145" s="39"/>
      <c r="FR145" s="39"/>
      <c r="FS145" s="39"/>
      <c r="FT145" s="39"/>
      <c r="FU145" s="39"/>
      <c r="FV145" s="39"/>
      <c r="FW145" s="39"/>
      <c r="FX145" s="39"/>
      <c r="FY145" s="39"/>
      <c r="FZ145" s="39"/>
      <c r="GA145" s="39"/>
      <c r="GB145" s="39"/>
      <c r="GC145" s="39"/>
      <c r="GD145" s="39"/>
      <c r="GE145" s="39"/>
      <c r="GF145" s="39"/>
      <c r="GG145" s="39"/>
      <c r="GH145" s="39"/>
      <c r="GI145" s="39"/>
      <c r="GJ145" s="39"/>
      <c r="GK145" s="39"/>
      <c r="GL145" s="39"/>
      <c r="GM145" s="39"/>
      <c r="GN145" s="39"/>
      <c r="GO145" s="39"/>
      <c r="GP145" s="39"/>
      <c r="GQ145" s="39"/>
      <c r="GR145" s="39"/>
      <c r="GS145" s="39"/>
      <c r="GT145" s="39"/>
      <c r="GU145" s="39"/>
      <c r="GV145" s="39"/>
      <c r="GW145" s="39"/>
      <c r="GX145" s="39"/>
      <c r="GY145" s="39"/>
      <c r="GZ145" s="39"/>
      <c r="HA145" s="39"/>
      <c r="HB145" s="39"/>
      <c r="HC145" s="39"/>
      <c r="HD145" s="39"/>
      <c r="HE145" s="39"/>
      <c r="HF145" s="39"/>
      <c r="HG145" s="39"/>
      <c r="HH145" s="39"/>
      <c r="HI145" s="39"/>
      <c r="HJ145" s="39"/>
      <c r="HK145" s="39"/>
      <c r="HL145" s="39"/>
      <c r="HM145" s="39"/>
      <c r="HN145" s="39"/>
      <c r="HO145" s="39"/>
      <c r="HP145" s="39"/>
      <c r="HQ145" s="39"/>
      <c r="HR145" s="39"/>
      <c r="HS145" s="39"/>
      <c r="HT145" s="39"/>
      <c r="HU145" s="39"/>
      <c r="HV145" s="39"/>
      <c r="HW145" s="39"/>
      <c r="HX145" s="39"/>
      <c r="HY145" s="39"/>
      <c r="HZ145" s="39"/>
      <c r="IA145" s="39"/>
      <c r="IB145" s="39"/>
      <c r="IC145" s="39"/>
      <c r="ID145" s="39"/>
      <c r="IE145" s="39"/>
      <c r="IF145" s="39"/>
      <c r="IG145" s="39"/>
      <c r="IH145" s="39"/>
      <c r="II145" s="39"/>
      <c r="IJ145" s="39"/>
      <c r="IK145" s="39"/>
      <c r="IL145" s="39"/>
      <c r="IM145" s="39"/>
      <c r="IN145" s="39"/>
      <c r="IO145" s="39"/>
      <c r="IP145" s="39"/>
      <c r="IQ145" s="39"/>
      <c r="IR145" s="39"/>
      <c r="IS145" s="39"/>
      <c r="IT145" s="39"/>
      <c r="IU145" s="39"/>
      <c r="IV145" s="39"/>
      <c r="IW145" s="39"/>
      <c r="IX145" s="39"/>
      <c r="IY145" s="39"/>
      <c r="IZ145" s="39"/>
      <c r="JA145" s="39"/>
      <c r="JB145" s="39"/>
      <c r="JC145" s="39"/>
      <c r="JD145" s="39"/>
      <c r="JE145" s="39"/>
      <c r="JF145" s="39"/>
      <c r="JG145" s="39"/>
      <c r="JH145" s="39"/>
      <c r="JI145" s="39"/>
      <c r="JJ145" s="39"/>
      <c r="JK145" s="39"/>
      <c r="JL145" s="39"/>
      <c r="JM145" s="39"/>
      <c r="JN145" s="39"/>
      <c r="JO145" s="39"/>
      <c r="JP145" s="39"/>
      <c r="JQ145" s="39"/>
      <c r="JR145" s="39"/>
      <c r="JS145" s="39"/>
      <c r="JT145" s="39"/>
      <c r="JU145" s="39"/>
      <c r="JV145" s="39"/>
      <c r="JW145" s="39"/>
      <c r="JX145" s="39"/>
      <c r="JY145" s="39"/>
      <c r="JZ145" s="39"/>
      <c r="KA145" s="39"/>
      <c r="KB145" s="39"/>
      <c r="KC145" s="39"/>
      <c r="KD145" s="39"/>
      <c r="KE145" s="39"/>
      <c r="KF145" s="39"/>
      <c r="KG145" s="39"/>
      <c r="KH145" s="39"/>
      <c r="KI145" s="39"/>
      <c r="KJ145" s="39"/>
      <c r="KK145" s="39"/>
      <c r="KL145" s="39"/>
      <c r="KM145" s="39"/>
      <c r="KN145" s="39"/>
      <c r="KO145" s="39"/>
      <c r="KP145" s="39"/>
      <c r="KQ145" s="39"/>
      <c r="KR145" s="39"/>
      <c r="KS145" s="39"/>
      <c r="KT145" s="39"/>
      <c r="KU145" s="39"/>
      <c r="KV145" s="39"/>
      <c r="KW145" s="39"/>
      <c r="KX145" s="39"/>
      <c r="KY145" s="39"/>
      <c r="KZ145" s="39"/>
      <c r="LA145" s="39"/>
      <c r="LB145" s="39"/>
      <c r="LC145" s="39"/>
      <c r="LD145" s="39"/>
      <c r="LE145" s="39"/>
      <c r="LF145" s="39"/>
      <c r="LG145" s="39"/>
      <c r="LH145" s="39"/>
      <c r="LI145" s="39"/>
      <c r="LJ145" s="39"/>
      <c r="LK145" s="39"/>
      <c r="LL145" s="39"/>
      <c r="LM145" s="39"/>
      <c r="LN145" s="39"/>
      <c r="LO145" s="39"/>
      <c r="LP145" s="39"/>
      <c r="LQ145" s="39"/>
      <c r="LR145" s="39"/>
      <c r="LS145" s="39"/>
      <c r="LT145" s="39"/>
      <c r="LU145" s="39"/>
      <c r="LV145" s="39"/>
      <c r="LW145" s="39"/>
      <c r="LX145" s="39"/>
      <c r="LY145" s="39"/>
      <c r="LZ145" s="39"/>
      <c r="MA145" s="39"/>
      <c r="MB145" s="39"/>
      <c r="MC145" s="39"/>
      <c r="MD145" s="39"/>
      <c r="ME145" s="39"/>
      <c r="MF145" s="39"/>
      <c r="MG145" s="39"/>
      <c r="MH145" s="39"/>
      <c r="MI145" s="39"/>
      <c r="MJ145" s="39"/>
      <c r="MK145" s="39"/>
      <c r="ML145" s="39"/>
      <c r="MM145" s="39"/>
      <c r="MN145" s="39"/>
      <c r="MO145" s="39"/>
      <c r="MP145" s="39"/>
      <c r="MQ145" s="39"/>
      <c r="MR145" s="39"/>
      <c r="MS145" s="39"/>
      <c r="MT145" s="39"/>
      <c r="MU145" s="39"/>
      <c r="MV145" s="39"/>
      <c r="MW145" s="39"/>
      <c r="MX145" s="39"/>
      <c r="MY145" s="39"/>
      <c r="MZ145" s="39"/>
      <c r="NA145" s="39"/>
      <c r="NB145" s="39"/>
      <c r="NC145" s="39"/>
      <c r="ND145" s="39"/>
      <c r="NE145" s="39"/>
      <c r="NF145" s="39"/>
      <c r="NG145" s="39"/>
      <c r="NH145" s="39"/>
      <c r="NI145" s="39"/>
      <c r="NJ145" s="39"/>
      <c r="NK145" s="39"/>
      <c r="NL145" s="39"/>
      <c r="NM145" s="39"/>
      <c r="NN145" s="39"/>
      <c r="NO145" s="39"/>
      <c r="NP145" s="39"/>
      <c r="NQ145" s="39"/>
      <c r="NR145" s="39"/>
      <c r="NS145" s="39"/>
      <c r="NT145" s="39"/>
      <c r="NU145" s="39"/>
      <c r="NV145" s="39"/>
      <c r="NW145" s="39"/>
      <c r="NX145" s="39"/>
      <c r="NY145" s="39"/>
      <c r="NZ145" s="39"/>
      <c r="OA145" s="39"/>
      <c r="OB145" s="39"/>
      <c r="OC145" s="39"/>
      <c r="OD145" s="39"/>
      <c r="OE145" s="39"/>
      <c r="OF145" s="39"/>
      <c r="OG145" s="39"/>
      <c r="OH145" s="39"/>
      <c r="OI145" s="39"/>
      <c r="OJ145" s="39"/>
      <c r="OK145" s="39"/>
      <c r="OL145" s="39"/>
      <c r="OM145" s="39"/>
      <c r="ON145" s="39"/>
      <c r="OO145" s="39"/>
      <c r="OP145" s="39"/>
      <c r="OQ145" s="39"/>
      <c r="OR145" s="39"/>
      <c r="OS145" s="39"/>
      <c r="OT145" s="39"/>
      <c r="OU145" s="39"/>
      <c r="OV145" s="39"/>
      <c r="OW145" s="39"/>
      <c r="OX145" s="39"/>
      <c r="OY145" s="39"/>
      <c r="OZ145" s="39"/>
      <c r="PA145" s="39"/>
      <c r="PB145" s="39"/>
      <c r="PC145" s="39"/>
      <c r="PD145" s="39"/>
      <c r="PE145" s="39"/>
      <c r="PF145" s="39"/>
      <c r="PG145" s="39"/>
      <c r="PH145" s="39"/>
      <c r="PI145" s="39"/>
      <c r="PJ145" s="39"/>
      <c r="PK145" s="39"/>
      <c r="PL145" s="39"/>
      <c r="PM145" s="39"/>
      <c r="PN145" s="39"/>
      <c r="PO145" s="39"/>
      <c r="PP145" s="39"/>
      <c r="PQ145" s="39"/>
      <c r="PR145" s="39"/>
      <c r="PS145" s="39"/>
      <c r="PT145" s="39"/>
      <c r="PU145" s="39"/>
      <c r="PV145" s="39"/>
      <c r="PW145" s="39"/>
      <c r="PX145" s="39"/>
      <c r="PY145" s="39"/>
      <c r="PZ145" s="39"/>
      <c r="QA145" s="39"/>
      <c r="QB145" s="39"/>
      <c r="QC145" s="39"/>
      <c r="QD145" s="39"/>
      <c r="QE145" s="39"/>
      <c r="QF145" s="39"/>
      <c r="QG145" s="39"/>
      <c r="QH145" s="39"/>
      <c r="QI145" s="39"/>
      <c r="QJ145" s="39"/>
      <c r="QK145" s="39"/>
      <c r="QL145" s="39"/>
      <c r="QM145" s="39"/>
      <c r="QN145" s="39"/>
      <c r="QO145" s="39"/>
      <c r="QP145" s="39"/>
      <c r="QQ145" s="39"/>
      <c r="QR145" s="39"/>
      <c r="QS145" s="39"/>
      <c r="QT145" s="39"/>
      <c r="QU145" s="39"/>
      <c r="QV145" s="39"/>
      <c r="QW145" s="39"/>
      <c r="QX145" s="39"/>
      <c r="QY145" s="39"/>
      <c r="QZ145" s="39"/>
      <c r="RA145" s="39"/>
      <c r="RB145" s="39"/>
      <c r="RC145" s="39"/>
      <c r="RD145" s="39"/>
      <c r="RE145" s="39"/>
      <c r="RF145" s="39"/>
      <c r="RG145" s="39"/>
      <c r="RH145" s="39"/>
      <c r="RI145" s="39"/>
      <c r="RJ145" s="39"/>
      <c r="RK145" s="39"/>
      <c r="RL145" s="39"/>
      <c r="RM145" s="39"/>
      <c r="RN145" s="39"/>
      <c r="RO145" s="39"/>
      <c r="RP145" s="39"/>
      <c r="RQ145" s="39"/>
      <c r="RR145" s="39"/>
      <c r="RS145" s="39"/>
      <c r="RT145" s="39"/>
      <c r="RU145" s="39"/>
      <c r="RV145" s="39"/>
      <c r="RW145" s="39"/>
      <c r="RX145" s="39"/>
      <c r="RY145" s="39"/>
      <c r="RZ145" s="39"/>
      <c r="SA145" s="39"/>
      <c r="SB145" s="39"/>
      <c r="SC145" s="39"/>
      <c r="SD145" s="39"/>
      <c r="SE145" s="39"/>
      <c r="SF145" s="39"/>
      <c r="SG145" s="39"/>
      <c r="SH145" s="39"/>
      <c r="SI145" s="39"/>
      <c r="SJ145" s="39"/>
      <c r="SK145" s="39"/>
      <c r="SL145" s="39"/>
      <c r="SM145" s="39"/>
      <c r="SN145" s="39"/>
      <c r="SO145" s="39"/>
      <c r="SP145" s="39"/>
      <c r="SQ145" s="39"/>
      <c r="SR145" s="39"/>
      <c r="SS145" s="39"/>
      <c r="ST145" s="39"/>
      <c r="SU145" s="39"/>
      <c r="SV145" s="39"/>
      <c r="SW145" s="39"/>
      <c r="SX145" s="39"/>
      <c r="SY145" s="39"/>
      <c r="SZ145" s="39"/>
      <c r="TA145" s="39"/>
      <c r="TB145" s="39"/>
      <c r="TC145" s="39"/>
      <c r="TD145" s="39"/>
      <c r="TE145" s="39"/>
      <c r="TF145" s="39"/>
      <c r="TG145" s="39"/>
      <c r="TH145" s="39"/>
      <c r="TI145" s="39"/>
      <c r="TJ145" s="39"/>
      <c r="TK145" s="39"/>
      <c r="TL145" s="39"/>
      <c r="TM145" s="39"/>
      <c r="TN145" s="39"/>
      <c r="TO145" s="39"/>
      <c r="TP145" s="39"/>
      <c r="TQ145" s="39"/>
      <c r="TR145" s="39"/>
      <c r="TS145" s="39"/>
      <c r="TT145" s="39"/>
      <c r="TU145" s="39"/>
      <c r="TV145" s="39"/>
      <c r="TW145" s="39"/>
      <c r="TX145" s="39"/>
      <c r="TY145" s="39"/>
      <c r="TZ145" s="39"/>
      <c r="UA145" s="39"/>
      <c r="UB145" s="39"/>
      <c r="UC145" s="39"/>
      <c r="UD145" s="39"/>
      <c r="UE145" s="39"/>
      <c r="UF145" s="39"/>
      <c r="UG145" s="39"/>
      <c r="UH145" s="39"/>
    </row>
    <row r="146" spans="1:554" s="46" customFormat="1" ht="45" x14ac:dyDescent="0.2">
      <c r="A146" s="102"/>
      <c r="B146" s="103"/>
      <c r="C146" s="77" t="s">
        <v>94</v>
      </c>
      <c r="D146" s="68" t="s">
        <v>34</v>
      </c>
      <c r="E146" s="40">
        <v>741</v>
      </c>
      <c r="F146" s="35" t="s">
        <v>6</v>
      </c>
      <c r="G146" s="5">
        <f t="shared" si="49"/>
        <v>834602300</v>
      </c>
      <c r="H146" s="5">
        <f t="shared" ref="H146:J147" si="62">H152</f>
        <v>309038500</v>
      </c>
      <c r="I146" s="5">
        <f t="shared" si="62"/>
        <v>268124900</v>
      </c>
      <c r="J146" s="5">
        <f t="shared" si="62"/>
        <v>257438900</v>
      </c>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c r="GI146" s="39"/>
      <c r="GJ146" s="39"/>
      <c r="GK146" s="39"/>
      <c r="GL146" s="39"/>
      <c r="GM146" s="39"/>
      <c r="GN146" s="39"/>
      <c r="GO146" s="39"/>
      <c r="GP146" s="39"/>
      <c r="GQ146" s="39"/>
      <c r="GR146" s="39"/>
      <c r="GS146" s="39"/>
      <c r="GT146" s="39"/>
      <c r="GU146" s="39"/>
      <c r="GV146" s="39"/>
      <c r="GW146" s="39"/>
      <c r="GX146" s="39"/>
      <c r="GY146" s="39"/>
      <c r="GZ146" s="39"/>
      <c r="HA146" s="39"/>
      <c r="HB146" s="39"/>
      <c r="HC146" s="39"/>
      <c r="HD146" s="39"/>
      <c r="HE146" s="39"/>
      <c r="HF146" s="39"/>
      <c r="HG146" s="39"/>
      <c r="HH146" s="39"/>
      <c r="HI146" s="39"/>
      <c r="HJ146" s="39"/>
      <c r="HK146" s="39"/>
      <c r="HL146" s="39"/>
      <c r="HM146" s="39"/>
      <c r="HN146" s="39"/>
      <c r="HO146" s="39"/>
      <c r="HP146" s="39"/>
      <c r="HQ146" s="39"/>
      <c r="HR146" s="39"/>
      <c r="HS146" s="39"/>
      <c r="HT146" s="39"/>
      <c r="HU146" s="39"/>
      <c r="HV146" s="39"/>
      <c r="HW146" s="39"/>
      <c r="HX146" s="39"/>
      <c r="HY146" s="39"/>
      <c r="HZ146" s="39"/>
      <c r="IA146" s="39"/>
      <c r="IB146" s="39"/>
      <c r="IC146" s="39"/>
      <c r="ID146" s="39"/>
      <c r="IE146" s="39"/>
      <c r="IF146" s="39"/>
      <c r="IG146" s="39"/>
      <c r="IH146" s="39"/>
      <c r="II146" s="39"/>
      <c r="IJ146" s="39"/>
      <c r="IK146" s="39"/>
      <c r="IL146" s="39"/>
      <c r="IM146" s="39"/>
      <c r="IN146" s="39"/>
      <c r="IO146" s="39"/>
      <c r="IP146" s="39"/>
      <c r="IQ146" s="39"/>
      <c r="IR146" s="39"/>
      <c r="IS146" s="39"/>
      <c r="IT146" s="39"/>
      <c r="IU146" s="39"/>
      <c r="IV146" s="39"/>
      <c r="IW146" s="39"/>
      <c r="IX146" s="39"/>
      <c r="IY146" s="39"/>
      <c r="IZ146" s="39"/>
      <c r="JA146" s="39"/>
      <c r="JB146" s="39"/>
      <c r="JC146" s="39"/>
      <c r="JD146" s="39"/>
      <c r="JE146" s="39"/>
      <c r="JF146" s="39"/>
      <c r="JG146" s="39"/>
      <c r="JH146" s="39"/>
      <c r="JI146" s="39"/>
      <c r="JJ146" s="39"/>
      <c r="JK146" s="39"/>
      <c r="JL146" s="39"/>
      <c r="JM146" s="39"/>
      <c r="JN146" s="39"/>
      <c r="JO146" s="39"/>
      <c r="JP146" s="39"/>
      <c r="JQ146" s="39"/>
      <c r="JR146" s="39"/>
      <c r="JS146" s="39"/>
      <c r="JT146" s="39"/>
      <c r="JU146" s="39"/>
      <c r="JV146" s="39"/>
      <c r="JW146" s="39"/>
      <c r="JX146" s="39"/>
      <c r="JY146" s="39"/>
      <c r="JZ146" s="39"/>
      <c r="KA146" s="39"/>
      <c r="KB146" s="39"/>
      <c r="KC146" s="39"/>
      <c r="KD146" s="39"/>
      <c r="KE146" s="39"/>
      <c r="KF146" s="39"/>
      <c r="KG146" s="39"/>
      <c r="KH146" s="39"/>
      <c r="KI146" s="39"/>
      <c r="KJ146" s="39"/>
      <c r="KK146" s="39"/>
      <c r="KL146" s="39"/>
      <c r="KM146" s="39"/>
      <c r="KN146" s="39"/>
      <c r="KO146" s="39"/>
      <c r="KP146" s="39"/>
      <c r="KQ146" s="39"/>
      <c r="KR146" s="39"/>
      <c r="KS146" s="39"/>
      <c r="KT146" s="39"/>
      <c r="KU146" s="39"/>
      <c r="KV146" s="39"/>
      <c r="KW146" s="39"/>
      <c r="KX146" s="39"/>
      <c r="KY146" s="39"/>
      <c r="KZ146" s="39"/>
      <c r="LA146" s="39"/>
      <c r="LB146" s="39"/>
      <c r="LC146" s="39"/>
      <c r="LD146" s="39"/>
      <c r="LE146" s="39"/>
      <c r="LF146" s="39"/>
      <c r="LG146" s="39"/>
      <c r="LH146" s="39"/>
      <c r="LI146" s="39"/>
      <c r="LJ146" s="39"/>
      <c r="LK146" s="39"/>
      <c r="LL146" s="39"/>
      <c r="LM146" s="39"/>
      <c r="LN146" s="39"/>
      <c r="LO146" s="39"/>
      <c r="LP146" s="39"/>
      <c r="LQ146" s="39"/>
      <c r="LR146" s="39"/>
      <c r="LS146" s="39"/>
      <c r="LT146" s="39"/>
      <c r="LU146" s="39"/>
      <c r="LV146" s="39"/>
      <c r="LW146" s="39"/>
      <c r="LX146" s="39"/>
      <c r="LY146" s="39"/>
      <c r="LZ146" s="39"/>
      <c r="MA146" s="39"/>
      <c r="MB146" s="39"/>
      <c r="MC146" s="39"/>
      <c r="MD146" s="39"/>
      <c r="ME146" s="39"/>
      <c r="MF146" s="39"/>
      <c r="MG146" s="39"/>
      <c r="MH146" s="39"/>
      <c r="MI146" s="39"/>
      <c r="MJ146" s="39"/>
      <c r="MK146" s="39"/>
      <c r="ML146" s="39"/>
      <c r="MM146" s="39"/>
      <c r="MN146" s="39"/>
      <c r="MO146" s="39"/>
      <c r="MP146" s="39"/>
      <c r="MQ146" s="39"/>
      <c r="MR146" s="39"/>
      <c r="MS146" s="39"/>
      <c r="MT146" s="39"/>
      <c r="MU146" s="39"/>
      <c r="MV146" s="39"/>
      <c r="MW146" s="39"/>
      <c r="MX146" s="39"/>
      <c r="MY146" s="39"/>
      <c r="MZ146" s="39"/>
      <c r="NA146" s="39"/>
      <c r="NB146" s="39"/>
      <c r="NC146" s="39"/>
      <c r="ND146" s="39"/>
      <c r="NE146" s="39"/>
      <c r="NF146" s="39"/>
      <c r="NG146" s="39"/>
      <c r="NH146" s="39"/>
      <c r="NI146" s="39"/>
      <c r="NJ146" s="39"/>
      <c r="NK146" s="39"/>
      <c r="NL146" s="39"/>
      <c r="NM146" s="39"/>
      <c r="NN146" s="39"/>
      <c r="NO146" s="39"/>
      <c r="NP146" s="39"/>
      <c r="NQ146" s="39"/>
      <c r="NR146" s="39"/>
      <c r="NS146" s="39"/>
      <c r="NT146" s="39"/>
      <c r="NU146" s="39"/>
      <c r="NV146" s="39"/>
      <c r="NW146" s="39"/>
      <c r="NX146" s="39"/>
      <c r="NY146" s="39"/>
      <c r="NZ146" s="39"/>
      <c r="OA146" s="39"/>
      <c r="OB146" s="39"/>
      <c r="OC146" s="39"/>
      <c r="OD146" s="39"/>
      <c r="OE146" s="39"/>
      <c r="OF146" s="39"/>
      <c r="OG146" s="39"/>
      <c r="OH146" s="39"/>
      <c r="OI146" s="39"/>
      <c r="OJ146" s="39"/>
      <c r="OK146" s="39"/>
      <c r="OL146" s="39"/>
      <c r="OM146" s="39"/>
      <c r="ON146" s="39"/>
      <c r="OO146" s="39"/>
      <c r="OP146" s="39"/>
      <c r="OQ146" s="39"/>
      <c r="OR146" s="39"/>
      <c r="OS146" s="39"/>
      <c r="OT146" s="39"/>
      <c r="OU146" s="39"/>
      <c r="OV146" s="39"/>
      <c r="OW146" s="39"/>
      <c r="OX146" s="39"/>
      <c r="OY146" s="39"/>
      <c r="OZ146" s="39"/>
      <c r="PA146" s="39"/>
      <c r="PB146" s="39"/>
      <c r="PC146" s="39"/>
      <c r="PD146" s="39"/>
      <c r="PE146" s="39"/>
      <c r="PF146" s="39"/>
      <c r="PG146" s="39"/>
      <c r="PH146" s="39"/>
      <c r="PI146" s="39"/>
      <c r="PJ146" s="39"/>
      <c r="PK146" s="39"/>
      <c r="PL146" s="39"/>
      <c r="PM146" s="39"/>
      <c r="PN146" s="39"/>
      <c r="PO146" s="39"/>
      <c r="PP146" s="39"/>
      <c r="PQ146" s="39"/>
      <c r="PR146" s="39"/>
      <c r="PS146" s="39"/>
      <c r="PT146" s="39"/>
      <c r="PU146" s="39"/>
      <c r="PV146" s="39"/>
      <c r="PW146" s="39"/>
      <c r="PX146" s="39"/>
      <c r="PY146" s="39"/>
      <c r="PZ146" s="39"/>
      <c r="QA146" s="39"/>
      <c r="QB146" s="39"/>
      <c r="QC146" s="39"/>
      <c r="QD146" s="39"/>
      <c r="QE146" s="39"/>
      <c r="QF146" s="39"/>
      <c r="QG146" s="39"/>
      <c r="QH146" s="39"/>
      <c r="QI146" s="39"/>
      <c r="QJ146" s="39"/>
      <c r="QK146" s="39"/>
      <c r="QL146" s="39"/>
      <c r="QM146" s="39"/>
      <c r="QN146" s="39"/>
      <c r="QO146" s="39"/>
      <c r="QP146" s="39"/>
      <c r="QQ146" s="39"/>
      <c r="QR146" s="39"/>
      <c r="QS146" s="39"/>
      <c r="QT146" s="39"/>
      <c r="QU146" s="39"/>
      <c r="QV146" s="39"/>
      <c r="QW146" s="39"/>
      <c r="QX146" s="39"/>
      <c r="QY146" s="39"/>
      <c r="QZ146" s="39"/>
      <c r="RA146" s="39"/>
      <c r="RB146" s="39"/>
      <c r="RC146" s="39"/>
      <c r="RD146" s="39"/>
      <c r="RE146" s="39"/>
      <c r="RF146" s="39"/>
      <c r="RG146" s="39"/>
      <c r="RH146" s="39"/>
      <c r="RI146" s="39"/>
      <c r="RJ146" s="39"/>
      <c r="RK146" s="39"/>
      <c r="RL146" s="39"/>
      <c r="RM146" s="39"/>
      <c r="RN146" s="39"/>
      <c r="RO146" s="39"/>
      <c r="RP146" s="39"/>
      <c r="RQ146" s="39"/>
      <c r="RR146" s="39"/>
      <c r="RS146" s="39"/>
      <c r="RT146" s="39"/>
      <c r="RU146" s="39"/>
      <c r="RV146" s="39"/>
      <c r="RW146" s="39"/>
      <c r="RX146" s="39"/>
      <c r="RY146" s="39"/>
      <c r="RZ146" s="39"/>
      <c r="SA146" s="39"/>
      <c r="SB146" s="39"/>
      <c r="SC146" s="39"/>
      <c r="SD146" s="39"/>
      <c r="SE146" s="39"/>
      <c r="SF146" s="39"/>
      <c r="SG146" s="39"/>
      <c r="SH146" s="39"/>
      <c r="SI146" s="39"/>
      <c r="SJ146" s="39"/>
      <c r="SK146" s="39"/>
      <c r="SL146" s="39"/>
      <c r="SM146" s="39"/>
      <c r="SN146" s="39"/>
      <c r="SO146" s="39"/>
      <c r="SP146" s="39"/>
      <c r="SQ146" s="39"/>
      <c r="SR146" s="39"/>
      <c r="SS146" s="39"/>
      <c r="ST146" s="39"/>
      <c r="SU146" s="39"/>
      <c r="SV146" s="39"/>
      <c r="SW146" s="39"/>
      <c r="SX146" s="39"/>
      <c r="SY146" s="39"/>
      <c r="SZ146" s="39"/>
      <c r="TA146" s="39"/>
      <c r="TB146" s="39"/>
      <c r="TC146" s="39"/>
      <c r="TD146" s="39"/>
      <c r="TE146" s="39"/>
      <c r="TF146" s="39"/>
      <c r="TG146" s="39"/>
      <c r="TH146" s="39"/>
      <c r="TI146" s="39"/>
      <c r="TJ146" s="39"/>
      <c r="TK146" s="39"/>
      <c r="TL146" s="39"/>
      <c r="TM146" s="39"/>
      <c r="TN146" s="39"/>
      <c r="TO146" s="39"/>
      <c r="TP146" s="39"/>
      <c r="TQ146" s="39"/>
      <c r="TR146" s="39"/>
      <c r="TS146" s="39"/>
      <c r="TT146" s="39"/>
      <c r="TU146" s="39"/>
      <c r="TV146" s="39"/>
      <c r="TW146" s="39"/>
      <c r="TX146" s="39"/>
      <c r="TY146" s="39"/>
      <c r="TZ146" s="39"/>
      <c r="UA146" s="39"/>
      <c r="UB146" s="39"/>
      <c r="UC146" s="39"/>
      <c r="UD146" s="39"/>
      <c r="UE146" s="39"/>
      <c r="UF146" s="39"/>
      <c r="UG146" s="39"/>
      <c r="UH146" s="39"/>
    </row>
    <row r="147" spans="1:554" s="46" customFormat="1" ht="45" x14ac:dyDescent="0.2">
      <c r="A147" s="102"/>
      <c r="B147" s="103"/>
      <c r="C147" s="77" t="s">
        <v>94</v>
      </c>
      <c r="D147" s="68" t="s">
        <v>5</v>
      </c>
      <c r="E147" s="40">
        <v>741</v>
      </c>
      <c r="F147" s="35" t="s">
        <v>6</v>
      </c>
      <c r="G147" s="5">
        <f t="shared" si="49"/>
        <v>0</v>
      </c>
      <c r="H147" s="5">
        <f t="shared" si="62"/>
        <v>0</v>
      </c>
      <c r="I147" s="5">
        <f t="shared" si="62"/>
        <v>0</v>
      </c>
      <c r="J147" s="5">
        <f t="shared" si="62"/>
        <v>0</v>
      </c>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c r="GI147" s="39"/>
      <c r="GJ147" s="39"/>
      <c r="GK147" s="39"/>
      <c r="GL147" s="39"/>
      <c r="GM147" s="39"/>
      <c r="GN147" s="39"/>
      <c r="GO147" s="39"/>
      <c r="GP147" s="39"/>
      <c r="GQ147" s="39"/>
      <c r="GR147" s="39"/>
      <c r="GS147" s="39"/>
      <c r="GT147" s="39"/>
      <c r="GU147" s="39"/>
      <c r="GV147" s="39"/>
      <c r="GW147" s="39"/>
      <c r="GX147" s="39"/>
      <c r="GY147" s="39"/>
      <c r="GZ147" s="39"/>
      <c r="HA147" s="39"/>
      <c r="HB147" s="39"/>
      <c r="HC147" s="39"/>
      <c r="HD147" s="39"/>
      <c r="HE147" s="39"/>
      <c r="HF147" s="39"/>
      <c r="HG147" s="39"/>
      <c r="HH147" s="39"/>
      <c r="HI147" s="39"/>
      <c r="HJ147" s="39"/>
      <c r="HK147" s="39"/>
      <c r="HL147" s="39"/>
      <c r="HM147" s="39"/>
      <c r="HN147" s="39"/>
      <c r="HO147" s="39"/>
      <c r="HP147" s="39"/>
      <c r="HQ147" s="39"/>
      <c r="HR147" s="39"/>
      <c r="HS147" s="39"/>
      <c r="HT147" s="39"/>
      <c r="HU147" s="39"/>
      <c r="HV147" s="39"/>
      <c r="HW147" s="39"/>
      <c r="HX147" s="39"/>
      <c r="HY147" s="39"/>
      <c r="HZ147" s="39"/>
      <c r="IA147" s="39"/>
      <c r="IB147" s="39"/>
      <c r="IC147" s="39"/>
      <c r="ID147" s="39"/>
      <c r="IE147" s="39"/>
      <c r="IF147" s="39"/>
      <c r="IG147" s="39"/>
      <c r="IH147" s="39"/>
      <c r="II147" s="39"/>
      <c r="IJ147" s="39"/>
      <c r="IK147" s="39"/>
      <c r="IL147" s="39"/>
      <c r="IM147" s="39"/>
      <c r="IN147" s="39"/>
      <c r="IO147" s="39"/>
      <c r="IP147" s="39"/>
      <c r="IQ147" s="39"/>
      <c r="IR147" s="39"/>
      <c r="IS147" s="39"/>
      <c r="IT147" s="39"/>
      <c r="IU147" s="39"/>
      <c r="IV147" s="39"/>
      <c r="IW147" s="39"/>
      <c r="IX147" s="39"/>
      <c r="IY147" s="39"/>
      <c r="IZ147" s="39"/>
      <c r="JA147" s="39"/>
      <c r="JB147" s="39"/>
      <c r="JC147" s="39"/>
      <c r="JD147" s="39"/>
      <c r="JE147" s="39"/>
      <c r="JF147" s="39"/>
      <c r="JG147" s="39"/>
      <c r="JH147" s="39"/>
      <c r="JI147" s="39"/>
      <c r="JJ147" s="39"/>
      <c r="JK147" s="39"/>
      <c r="JL147" s="39"/>
      <c r="JM147" s="39"/>
      <c r="JN147" s="39"/>
      <c r="JO147" s="39"/>
      <c r="JP147" s="39"/>
      <c r="JQ147" s="39"/>
      <c r="JR147" s="39"/>
      <c r="JS147" s="39"/>
      <c r="JT147" s="39"/>
      <c r="JU147" s="39"/>
      <c r="JV147" s="39"/>
      <c r="JW147" s="39"/>
      <c r="JX147" s="39"/>
      <c r="JY147" s="39"/>
      <c r="JZ147" s="39"/>
      <c r="KA147" s="39"/>
      <c r="KB147" s="39"/>
      <c r="KC147" s="39"/>
      <c r="KD147" s="39"/>
      <c r="KE147" s="39"/>
      <c r="KF147" s="39"/>
      <c r="KG147" s="39"/>
      <c r="KH147" s="39"/>
      <c r="KI147" s="39"/>
      <c r="KJ147" s="39"/>
      <c r="KK147" s="39"/>
      <c r="KL147" s="39"/>
      <c r="KM147" s="39"/>
      <c r="KN147" s="39"/>
      <c r="KO147" s="39"/>
      <c r="KP147" s="39"/>
      <c r="KQ147" s="39"/>
      <c r="KR147" s="39"/>
      <c r="KS147" s="39"/>
      <c r="KT147" s="39"/>
      <c r="KU147" s="39"/>
      <c r="KV147" s="39"/>
      <c r="KW147" s="39"/>
      <c r="KX147" s="39"/>
      <c r="KY147" s="39"/>
      <c r="KZ147" s="39"/>
      <c r="LA147" s="39"/>
      <c r="LB147" s="39"/>
      <c r="LC147" s="39"/>
      <c r="LD147" s="39"/>
      <c r="LE147" s="39"/>
      <c r="LF147" s="39"/>
      <c r="LG147" s="39"/>
      <c r="LH147" s="39"/>
      <c r="LI147" s="39"/>
      <c r="LJ147" s="39"/>
      <c r="LK147" s="39"/>
      <c r="LL147" s="39"/>
      <c r="LM147" s="39"/>
      <c r="LN147" s="39"/>
      <c r="LO147" s="39"/>
      <c r="LP147" s="39"/>
      <c r="LQ147" s="39"/>
      <c r="LR147" s="39"/>
      <c r="LS147" s="39"/>
      <c r="LT147" s="39"/>
      <c r="LU147" s="39"/>
      <c r="LV147" s="39"/>
      <c r="LW147" s="39"/>
      <c r="LX147" s="39"/>
      <c r="LY147" s="39"/>
      <c r="LZ147" s="39"/>
      <c r="MA147" s="39"/>
      <c r="MB147" s="39"/>
      <c r="MC147" s="39"/>
      <c r="MD147" s="39"/>
      <c r="ME147" s="39"/>
      <c r="MF147" s="39"/>
      <c r="MG147" s="39"/>
      <c r="MH147" s="39"/>
      <c r="MI147" s="39"/>
      <c r="MJ147" s="39"/>
      <c r="MK147" s="39"/>
      <c r="ML147" s="39"/>
      <c r="MM147" s="39"/>
      <c r="MN147" s="39"/>
      <c r="MO147" s="39"/>
      <c r="MP147" s="39"/>
      <c r="MQ147" s="39"/>
      <c r="MR147" s="39"/>
      <c r="MS147" s="39"/>
      <c r="MT147" s="39"/>
      <c r="MU147" s="39"/>
      <c r="MV147" s="39"/>
      <c r="MW147" s="39"/>
      <c r="MX147" s="39"/>
      <c r="MY147" s="39"/>
      <c r="MZ147" s="39"/>
      <c r="NA147" s="39"/>
      <c r="NB147" s="39"/>
      <c r="NC147" s="39"/>
      <c r="ND147" s="39"/>
      <c r="NE147" s="39"/>
      <c r="NF147" s="39"/>
      <c r="NG147" s="39"/>
      <c r="NH147" s="39"/>
      <c r="NI147" s="39"/>
      <c r="NJ147" s="39"/>
      <c r="NK147" s="39"/>
      <c r="NL147" s="39"/>
      <c r="NM147" s="39"/>
      <c r="NN147" s="39"/>
      <c r="NO147" s="39"/>
      <c r="NP147" s="39"/>
      <c r="NQ147" s="39"/>
      <c r="NR147" s="39"/>
      <c r="NS147" s="39"/>
      <c r="NT147" s="39"/>
      <c r="NU147" s="39"/>
      <c r="NV147" s="39"/>
      <c r="NW147" s="39"/>
      <c r="NX147" s="39"/>
      <c r="NY147" s="39"/>
      <c r="NZ147" s="39"/>
      <c r="OA147" s="39"/>
      <c r="OB147" s="39"/>
      <c r="OC147" s="39"/>
      <c r="OD147" s="39"/>
      <c r="OE147" s="39"/>
      <c r="OF147" s="39"/>
      <c r="OG147" s="39"/>
      <c r="OH147" s="39"/>
      <c r="OI147" s="39"/>
      <c r="OJ147" s="39"/>
      <c r="OK147" s="39"/>
      <c r="OL147" s="39"/>
      <c r="OM147" s="39"/>
      <c r="ON147" s="39"/>
      <c r="OO147" s="39"/>
      <c r="OP147" s="39"/>
      <c r="OQ147" s="39"/>
      <c r="OR147" s="39"/>
      <c r="OS147" s="39"/>
      <c r="OT147" s="39"/>
      <c r="OU147" s="39"/>
      <c r="OV147" s="39"/>
      <c r="OW147" s="39"/>
      <c r="OX147" s="39"/>
      <c r="OY147" s="39"/>
      <c r="OZ147" s="39"/>
      <c r="PA147" s="39"/>
      <c r="PB147" s="39"/>
      <c r="PC147" s="39"/>
      <c r="PD147" s="39"/>
      <c r="PE147" s="39"/>
      <c r="PF147" s="39"/>
      <c r="PG147" s="39"/>
      <c r="PH147" s="39"/>
      <c r="PI147" s="39"/>
      <c r="PJ147" s="39"/>
      <c r="PK147" s="39"/>
      <c r="PL147" s="39"/>
      <c r="PM147" s="39"/>
      <c r="PN147" s="39"/>
      <c r="PO147" s="39"/>
      <c r="PP147" s="39"/>
      <c r="PQ147" s="39"/>
      <c r="PR147" s="39"/>
      <c r="PS147" s="39"/>
      <c r="PT147" s="39"/>
      <c r="PU147" s="39"/>
      <c r="PV147" s="39"/>
      <c r="PW147" s="39"/>
      <c r="PX147" s="39"/>
      <c r="PY147" s="39"/>
      <c r="PZ147" s="39"/>
      <c r="QA147" s="39"/>
      <c r="QB147" s="39"/>
      <c r="QC147" s="39"/>
      <c r="QD147" s="39"/>
      <c r="QE147" s="39"/>
      <c r="QF147" s="39"/>
      <c r="QG147" s="39"/>
      <c r="QH147" s="39"/>
      <c r="QI147" s="39"/>
      <c r="QJ147" s="39"/>
      <c r="QK147" s="39"/>
      <c r="QL147" s="39"/>
      <c r="QM147" s="39"/>
      <c r="QN147" s="39"/>
      <c r="QO147" s="39"/>
      <c r="QP147" s="39"/>
      <c r="QQ147" s="39"/>
      <c r="QR147" s="39"/>
      <c r="QS147" s="39"/>
      <c r="QT147" s="39"/>
      <c r="QU147" s="39"/>
      <c r="QV147" s="39"/>
      <c r="QW147" s="39"/>
      <c r="QX147" s="39"/>
      <c r="QY147" s="39"/>
      <c r="QZ147" s="39"/>
      <c r="RA147" s="39"/>
      <c r="RB147" s="39"/>
      <c r="RC147" s="39"/>
      <c r="RD147" s="39"/>
      <c r="RE147" s="39"/>
      <c r="RF147" s="39"/>
      <c r="RG147" s="39"/>
      <c r="RH147" s="39"/>
      <c r="RI147" s="39"/>
      <c r="RJ147" s="39"/>
      <c r="RK147" s="39"/>
      <c r="RL147" s="39"/>
      <c r="RM147" s="39"/>
      <c r="RN147" s="39"/>
      <c r="RO147" s="39"/>
      <c r="RP147" s="39"/>
      <c r="RQ147" s="39"/>
      <c r="RR147" s="39"/>
      <c r="RS147" s="39"/>
      <c r="RT147" s="39"/>
      <c r="RU147" s="39"/>
      <c r="RV147" s="39"/>
      <c r="RW147" s="39"/>
      <c r="RX147" s="39"/>
      <c r="RY147" s="39"/>
      <c r="RZ147" s="39"/>
      <c r="SA147" s="39"/>
      <c r="SB147" s="39"/>
      <c r="SC147" s="39"/>
      <c r="SD147" s="39"/>
      <c r="SE147" s="39"/>
      <c r="SF147" s="39"/>
      <c r="SG147" s="39"/>
      <c r="SH147" s="39"/>
      <c r="SI147" s="39"/>
      <c r="SJ147" s="39"/>
      <c r="SK147" s="39"/>
      <c r="SL147" s="39"/>
      <c r="SM147" s="39"/>
      <c r="SN147" s="39"/>
      <c r="SO147" s="39"/>
      <c r="SP147" s="39"/>
      <c r="SQ147" s="39"/>
      <c r="SR147" s="39"/>
      <c r="SS147" s="39"/>
      <c r="ST147" s="39"/>
      <c r="SU147" s="39"/>
      <c r="SV147" s="39"/>
      <c r="SW147" s="39"/>
      <c r="SX147" s="39"/>
      <c r="SY147" s="39"/>
      <c r="SZ147" s="39"/>
      <c r="TA147" s="39"/>
      <c r="TB147" s="39"/>
      <c r="TC147" s="39"/>
      <c r="TD147" s="39"/>
      <c r="TE147" s="39"/>
      <c r="TF147" s="39"/>
      <c r="TG147" s="39"/>
      <c r="TH147" s="39"/>
      <c r="TI147" s="39"/>
      <c r="TJ147" s="39"/>
      <c r="TK147" s="39"/>
      <c r="TL147" s="39"/>
      <c r="TM147" s="39"/>
      <c r="TN147" s="39"/>
      <c r="TO147" s="39"/>
      <c r="TP147" s="39"/>
      <c r="TQ147" s="39"/>
      <c r="TR147" s="39"/>
      <c r="TS147" s="39"/>
      <c r="TT147" s="39"/>
      <c r="TU147" s="39"/>
      <c r="TV147" s="39"/>
      <c r="TW147" s="39"/>
      <c r="TX147" s="39"/>
      <c r="TY147" s="39"/>
      <c r="TZ147" s="39"/>
      <c r="UA147" s="39"/>
      <c r="UB147" s="39"/>
      <c r="UC147" s="39"/>
      <c r="UD147" s="39"/>
      <c r="UE147" s="39"/>
      <c r="UF147" s="39"/>
      <c r="UG147" s="39"/>
      <c r="UH147" s="39"/>
    </row>
    <row r="148" spans="1:554" s="46" customFormat="1" ht="45" x14ac:dyDescent="0.2">
      <c r="A148" s="102"/>
      <c r="B148" s="103"/>
      <c r="C148" s="77" t="s">
        <v>94</v>
      </c>
      <c r="D148" s="68" t="s">
        <v>89</v>
      </c>
      <c r="E148" s="40">
        <v>741</v>
      </c>
      <c r="F148" s="35" t="s">
        <v>6</v>
      </c>
      <c r="G148" s="5">
        <f t="shared" si="49"/>
        <v>126324393.25</v>
      </c>
      <c r="H148" s="5">
        <f>H149+H154</f>
        <v>43491350.130000003</v>
      </c>
      <c r="I148" s="5">
        <f>I149+I154</f>
        <v>41944950.130000003</v>
      </c>
      <c r="J148" s="5">
        <f>J149+J154</f>
        <v>40888092.990000002</v>
      </c>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c r="CD148" s="39"/>
      <c r="CE148" s="39"/>
      <c r="CF148" s="39"/>
      <c r="CG148" s="39"/>
      <c r="CH148" s="39"/>
      <c r="CI148" s="39"/>
      <c r="CJ148" s="39"/>
      <c r="CK148" s="39"/>
      <c r="CL148" s="39"/>
      <c r="CM148" s="39"/>
      <c r="CN148" s="39"/>
      <c r="CO148" s="39"/>
      <c r="CP148" s="39"/>
      <c r="CQ148" s="39"/>
      <c r="CR148" s="39"/>
      <c r="CS148" s="39"/>
      <c r="CT148" s="39"/>
      <c r="CU148" s="39"/>
      <c r="CV148" s="39"/>
      <c r="CW148" s="39"/>
      <c r="CX148" s="39"/>
      <c r="CY148" s="39"/>
      <c r="CZ148" s="39"/>
      <c r="DA148" s="39"/>
      <c r="DB148" s="39"/>
      <c r="DC148" s="39"/>
      <c r="DD148" s="39"/>
      <c r="DE148" s="39"/>
      <c r="DF148" s="39"/>
      <c r="DG148" s="39"/>
      <c r="DH148" s="39"/>
      <c r="DI148" s="39"/>
      <c r="DJ148" s="39"/>
      <c r="DK148" s="39"/>
      <c r="DL148" s="39"/>
      <c r="DM148" s="39"/>
      <c r="DN148" s="39"/>
      <c r="DO148" s="39"/>
      <c r="DP148" s="39"/>
      <c r="DQ148" s="39"/>
      <c r="DR148" s="39"/>
      <c r="DS148" s="39"/>
      <c r="DT148" s="39"/>
      <c r="DU148" s="39"/>
      <c r="DV148" s="39"/>
      <c r="DW148" s="39"/>
      <c r="DX148" s="39"/>
      <c r="DY148" s="39"/>
      <c r="DZ148" s="39"/>
      <c r="EA148" s="39"/>
      <c r="EB148" s="39"/>
      <c r="EC148" s="39"/>
      <c r="ED148" s="39"/>
      <c r="EE148" s="39"/>
      <c r="EF148" s="39"/>
      <c r="EG148" s="39"/>
      <c r="EH148" s="39"/>
      <c r="EI148" s="39"/>
      <c r="EJ148" s="39"/>
      <c r="EK148" s="39"/>
      <c r="EL148" s="39"/>
      <c r="EM148" s="39"/>
      <c r="EN148" s="39"/>
      <c r="EO148" s="39"/>
      <c r="EP148" s="39"/>
      <c r="EQ148" s="39"/>
      <c r="ER148" s="39"/>
      <c r="ES148" s="39"/>
      <c r="ET148" s="39"/>
      <c r="EU148" s="39"/>
      <c r="EV148" s="39"/>
      <c r="EW148" s="39"/>
      <c r="EX148" s="39"/>
      <c r="EY148" s="39"/>
      <c r="EZ148" s="39"/>
      <c r="FA148" s="39"/>
      <c r="FB148" s="39"/>
      <c r="FC148" s="39"/>
      <c r="FD148" s="39"/>
      <c r="FE148" s="39"/>
      <c r="FF148" s="39"/>
      <c r="FG148" s="39"/>
      <c r="FH148" s="39"/>
      <c r="FI148" s="39"/>
      <c r="FJ148" s="39"/>
      <c r="FK148" s="39"/>
      <c r="FL148" s="39"/>
      <c r="FM148" s="39"/>
      <c r="FN148" s="39"/>
      <c r="FO148" s="39"/>
      <c r="FP148" s="39"/>
      <c r="FQ148" s="39"/>
      <c r="FR148" s="39"/>
      <c r="FS148" s="39"/>
      <c r="FT148" s="39"/>
      <c r="FU148" s="39"/>
      <c r="FV148" s="39"/>
      <c r="FW148" s="39"/>
      <c r="FX148" s="39"/>
      <c r="FY148" s="39"/>
      <c r="FZ148" s="39"/>
      <c r="GA148" s="39"/>
      <c r="GB148" s="39"/>
      <c r="GC148" s="39"/>
      <c r="GD148" s="39"/>
      <c r="GE148" s="39"/>
      <c r="GF148" s="39"/>
      <c r="GG148" s="39"/>
      <c r="GH148" s="39"/>
      <c r="GI148" s="39"/>
      <c r="GJ148" s="39"/>
      <c r="GK148" s="39"/>
      <c r="GL148" s="39"/>
      <c r="GM148" s="39"/>
      <c r="GN148" s="39"/>
      <c r="GO148" s="39"/>
      <c r="GP148" s="39"/>
      <c r="GQ148" s="39"/>
      <c r="GR148" s="39"/>
      <c r="GS148" s="39"/>
      <c r="GT148" s="39"/>
      <c r="GU148" s="39"/>
      <c r="GV148" s="39"/>
      <c r="GW148" s="39"/>
      <c r="GX148" s="39"/>
      <c r="GY148" s="39"/>
      <c r="GZ148" s="39"/>
      <c r="HA148" s="39"/>
      <c r="HB148" s="39"/>
      <c r="HC148" s="39"/>
      <c r="HD148" s="39"/>
      <c r="HE148" s="39"/>
      <c r="HF148" s="39"/>
      <c r="HG148" s="39"/>
      <c r="HH148" s="39"/>
      <c r="HI148" s="39"/>
      <c r="HJ148" s="39"/>
      <c r="HK148" s="39"/>
      <c r="HL148" s="39"/>
      <c r="HM148" s="39"/>
      <c r="HN148" s="39"/>
      <c r="HO148" s="39"/>
      <c r="HP148" s="39"/>
      <c r="HQ148" s="39"/>
      <c r="HR148" s="39"/>
      <c r="HS148" s="39"/>
      <c r="HT148" s="39"/>
      <c r="HU148" s="39"/>
      <c r="HV148" s="39"/>
      <c r="HW148" s="39"/>
      <c r="HX148" s="39"/>
      <c r="HY148" s="39"/>
      <c r="HZ148" s="39"/>
      <c r="IA148" s="39"/>
      <c r="IB148" s="39"/>
      <c r="IC148" s="39"/>
      <c r="ID148" s="39"/>
      <c r="IE148" s="39"/>
      <c r="IF148" s="39"/>
      <c r="IG148" s="39"/>
      <c r="IH148" s="39"/>
      <c r="II148" s="39"/>
      <c r="IJ148" s="39"/>
      <c r="IK148" s="39"/>
      <c r="IL148" s="39"/>
      <c r="IM148" s="39"/>
      <c r="IN148" s="39"/>
      <c r="IO148" s="39"/>
      <c r="IP148" s="39"/>
      <c r="IQ148" s="39"/>
      <c r="IR148" s="39"/>
      <c r="IS148" s="39"/>
      <c r="IT148" s="39"/>
      <c r="IU148" s="39"/>
      <c r="IV148" s="39"/>
      <c r="IW148" s="39"/>
      <c r="IX148" s="39"/>
      <c r="IY148" s="39"/>
      <c r="IZ148" s="39"/>
      <c r="JA148" s="39"/>
      <c r="JB148" s="39"/>
      <c r="JC148" s="39"/>
      <c r="JD148" s="39"/>
      <c r="JE148" s="39"/>
      <c r="JF148" s="39"/>
      <c r="JG148" s="39"/>
      <c r="JH148" s="39"/>
      <c r="JI148" s="39"/>
      <c r="JJ148" s="39"/>
      <c r="JK148" s="39"/>
      <c r="JL148" s="39"/>
      <c r="JM148" s="39"/>
      <c r="JN148" s="39"/>
      <c r="JO148" s="39"/>
      <c r="JP148" s="39"/>
      <c r="JQ148" s="39"/>
      <c r="JR148" s="39"/>
      <c r="JS148" s="39"/>
      <c r="JT148" s="39"/>
      <c r="JU148" s="39"/>
      <c r="JV148" s="39"/>
      <c r="JW148" s="39"/>
      <c r="JX148" s="39"/>
      <c r="JY148" s="39"/>
      <c r="JZ148" s="39"/>
      <c r="KA148" s="39"/>
      <c r="KB148" s="39"/>
      <c r="KC148" s="39"/>
      <c r="KD148" s="39"/>
      <c r="KE148" s="39"/>
      <c r="KF148" s="39"/>
      <c r="KG148" s="39"/>
      <c r="KH148" s="39"/>
      <c r="KI148" s="39"/>
      <c r="KJ148" s="39"/>
      <c r="KK148" s="39"/>
      <c r="KL148" s="39"/>
      <c r="KM148" s="39"/>
      <c r="KN148" s="39"/>
      <c r="KO148" s="39"/>
      <c r="KP148" s="39"/>
      <c r="KQ148" s="39"/>
      <c r="KR148" s="39"/>
      <c r="KS148" s="39"/>
      <c r="KT148" s="39"/>
      <c r="KU148" s="39"/>
      <c r="KV148" s="39"/>
      <c r="KW148" s="39"/>
      <c r="KX148" s="39"/>
      <c r="KY148" s="39"/>
      <c r="KZ148" s="39"/>
      <c r="LA148" s="39"/>
      <c r="LB148" s="39"/>
      <c r="LC148" s="39"/>
      <c r="LD148" s="39"/>
      <c r="LE148" s="39"/>
      <c r="LF148" s="39"/>
      <c r="LG148" s="39"/>
      <c r="LH148" s="39"/>
      <c r="LI148" s="39"/>
      <c r="LJ148" s="39"/>
      <c r="LK148" s="39"/>
      <c r="LL148" s="39"/>
      <c r="LM148" s="39"/>
      <c r="LN148" s="39"/>
      <c r="LO148" s="39"/>
      <c r="LP148" s="39"/>
      <c r="LQ148" s="39"/>
      <c r="LR148" s="39"/>
      <c r="LS148" s="39"/>
      <c r="LT148" s="39"/>
      <c r="LU148" s="39"/>
      <c r="LV148" s="39"/>
      <c r="LW148" s="39"/>
      <c r="LX148" s="39"/>
      <c r="LY148" s="39"/>
      <c r="LZ148" s="39"/>
      <c r="MA148" s="39"/>
      <c r="MB148" s="39"/>
      <c r="MC148" s="39"/>
      <c r="MD148" s="39"/>
      <c r="ME148" s="39"/>
      <c r="MF148" s="39"/>
      <c r="MG148" s="39"/>
      <c r="MH148" s="39"/>
      <c r="MI148" s="39"/>
      <c r="MJ148" s="39"/>
      <c r="MK148" s="39"/>
      <c r="ML148" s="39"/>
      <c r="MM148" s="39"/>
      <c r="MN148" s="39"/>
      <c r="MO148" s="39"/>
      <c r="MP148" s="39"/>
      <c r="MQ148" s="39"/>
      <c r="MR148" s="39"/>
      <c r="MS148" s="39"/>
      <c r="MT148" s="39"/>
      <c r="MU148" s="39"/>
      <c r="MV148" s="39"/>
      <c r="MW148" s="39"/>
      <c r="MX148" s="39"/>
      <c r="MY148" s="39"/>
      <c r="MZ148" s="39"/>
      <c r="NA148" s="39"/>
      <c r="NB148" s="39"/>
      <c r="NC148" s="39"/>
      <c r="ND148" s="39"/>
      <c r="NE148" s="39"/>
      <c r="NF148" s="39"/>
      <c r="NG148" s="39"/>
      <c r="NH148" s="39"/>
      <c r="NI148" s="39"/>
      <c r="NJ148" s="39"/>
      <c r="NK148" s="39"/>
      <c r="NL148" s="39"/>
      <c r="NM148" s="39"/>
      <c r="NN148" s="39"/>
      <c r="NO148" s="39"/>
      <c r="NP148" s="39"/>
      <c r="NQ148" s="39"/>
      <c r="NR148" s="39"/>
      <c r="NS148" s="39"/>
      <c r="NT148" s="39"/>
      <c r="NU148" s="39"/>
      <c r="NV148" s="39"/>
      <c r="NW148" s="39"/>
      <c r="NX148" s="39"/>
      <c r="NY148" s="39"/>
      <c r="NZ148" s="39"/>
      <c r="OA148" s="39"/>
      <c r="OB148" s="39"/>
      <c r="OC148" s="39"/>
      <c r="OD148" s="39"/>
      <c r="OE148" s="39"/>
      <c r="OF148" s="39"/>
      <c r="OG148" s="39"/>
      <c r="OH148" s="39"/>
      <c r="OI148" s="39"/>
      <c r="OJ148" s="39"/>
      <c r="OK148" s="39"/>
      <c r="OL148" s="39"/>
      <c r="OM148" s="39"/>
      <c r="ON148" s="39"/>
      <c r="OO148" s="39"/>
      <c r="OP148" s="39"/>
      <c r="OQ148" s="39"/>
      <c r="OR148" s="39"/>
      <c r="OS148" s="39"/>
      <c r="OT148" s="39"/>
      <c r="OU148" s="39"/>
      <c r="OV148" s="39"/>
      <c r="OW148" s="39"/>
      <c r="OX148" s="39"/>
      <c r="OY148" s="39"/>
      <c r="OZ148" s="39"/>
      <c r="PA148" s="39"/>
      <c r="PB148" s="39"/>
      <c r="PC148" s="39"/>
      <c r="PD148" s="39"/>
      <c r="PE148" s="39"/>
      <c r="PF148" s="39"/>
      <c r="PG148" s="39"/>
      <c r="PH148" s="39"/>
      <c r="PI148" s="39"/>
      <c r="PJ148" s="39"/>
      <c r="PK148" s="39"/>
      <c r="PL148" s="39"/>
      <c r="PM148" s="39"/>
      <c r="PN148" s="39"/>
      <c r="PO148" s="39"/>
      <c r="PP148" s="39"/>
      <c r="PQ148" s="39"/>
      <c r="PR148" s="39"/>
      <c r="PS148" s="39"/>
      <c r="PT148" s="39"/>
      <c r="PU148" s="39"/>
      <c r="PV148" s="39"/>
      <c r="PW148" s="39"/>
      <c r="PX148" s="39"/>
      <c r="PY148" s="39"/>
      <c r="PZ148" s="39"/>
      <c r="QA148" s="39"/>
      <c r="QB148" s="39"/>
      <c r="QC148" s="39"/>
      <c r="QD148" s="39"/>
      <c r="QE148" s="39"/>
      <c r="QF148" s="39"/>
      <c r="QG148" s="39"/>
      <c r="QH148" s="39"/>
      <c r="QI148" s="39"/>
      <c r="QJ148" s="39"/>
      <c r="QK148" s="39"/>
      <c r="QL148" s="39"/>
      <c r="QM148" s="39"/>
      <c r="QN148" s="39"/>
      <c r="QO148" s="39"/>
      <c r="QP148" s="39"/>
      <c r="QQ148" s="39"/>
      <c r="QR148" s="39"/>
      <c r="QS148" s="39"/>
      <c r="QT148" s="39"/>
      <c r="QU148" s="39"/>
      <c r="QV148" s="39"/>
      <c r="QW148" s="39"/>
      <c r="QX148" s="39"/>
      <c r="QY148" s="39"/>
      <c r="QZ148" s="39"/>
      <c r="RA148" s="39"/>
      <c r="RB148" s="39"/>
      <c r="RC148" s="39"/>
      <c r="RD148" s="39"/>
      <c r="RE148" s="39"/>
      <c r="RF148" s="39"/>
      <c r="RG148" s="39"/>
      <c r="RH148" s="39"/>
      <c r="RI148" s="39"/>
      <c r="RJ148" s="39"/>
      <c r="RK148" s="39"/>
      <c r="RL148" s="39"/>
      <c r="RM148" s="39"/>
      <c r="RN148" s="39"/>
      <c r="RO148" s="39"/>
      <c r="RP148" s="39"/>
      <c r="RQ148" s="39"/>
      <c r="RR148" s="39"/>
      <c r="RS148" s="39"/>
      <c r="RT148" s="39"/>
      <c r="RU148" s="39"/>
      <c r="RV148" s="39"/>
      <c r="RW148" s="39"/>
      <c r="RX148" s="39"/>
      <c r="RY148" s="39"/>
      <c r="RZ148" s="39"/>
      <c r="SA148" s="39"/>
      <c r="SB148" s="39"/>
      <c r="SC148" s="39"/>
      <c r="SD148" s="39"/>
      <c r="SE148" s="39"/>
      <c r="SF148" s="39"/>
      <c r="SG148" s="39"/>
      <c r="SH148" s="39"/>
      <c r="SI148" s="39"/>
      <c r="SJ148" s="39"/>
      <c r="SK148" s="39"/>
      <c r="SL148" s="39"/>
      <c r="SM148" s="39"/>
      <c r="SN148" s="39"/>
      <c r="SO148" s="39"/>
      <c r="SP148" s="39"/>
      <c r="SQ148" s="39"/>
      <c r="SR148" s="39"/>
      <c r="SS148" s="39"/>
      <c r="ST148" s="39"/>
      <c r="SU148" s="39"/>
      <c r="SV148" s="39"/>
      <c r="SW148" s="39"/>
      <c r="SX148" s="39"/>
      <c r="SY148" s="39"/>
      <c r="SZ148" s="39"/>
      <c r="TA148" s="39"/>
      <c r="TB148" s="39"/>
      <c r="TC148" s="39"/>
      <c r="TD148" s="39"/>
      <c r="TE148" s="39"/>
      <c r="TF148" s="39"/>
      <c r="TG148" s="39"/>
      <c r="TH148" s="39"/>
      <c r="TI148" s="39"/>
      <c r="TJ148" s="39"/>
      <c r="TK148" s="39"/>
      <c r="TL148" s="39"/>
      <c r="TM148" s="39"/>
      <c r="TN148" s="39"/>
      <c r="TO148" s="39"/>
      <c r="TP148" s="39"/>
      <c r="TQ148" s="39"/>
      <c r="TR148" s="39"/>
      <c r="TS148" s="39"/>
      <c r="TT148" s="39"/>
      <c r="TU148" s="39"/>
      <c r="TV148" s="39"/>
      <c r="TW148" s="39"/>
      <c r="TX148" s="39"/>
      <c r="TY148" s="39"/>
      <c r="TZ148" s="39"/>
      <c r="UA148" s="39"/>
      <c r="UB148" s="39"/>
      <c r="UC148" s="39"/>
      <c r="UD148" s="39"/>
      <c r="UE148" s="39"/>
      <c r="UF148" s="39"/>
      <c r="UG148" s="39"/>
      <c r="UH148" s="39"/>
    </row>
    <row r="149" spans="1:554" s="46" customFormat="1" ht="45" x14ac:dyDescent="0.2">
      <c r="A149" s="68">
        <v>54</v>
      </c>
      <c r="B149" s="67" t="s">
        <v>61</v>
      </c>
      <c r="C149" s="77" t="s">
        <v>94</v>
      </c>
      <c r="D149" s="68" t="s">
        <v>89</v>
      </c>
      <c r="E149" s="40">
        <v>741</v>
      </c>
      <c r="F149" s="35" t="s">
        <v>6</v>
      </c>
      <c r="G149" s="5">
        <f t="shared" si="49"/>
        <v>4000000</v>
      </c>
      <c r="H149" s="5">
        <f t="shared" ref="H149:J149" si="63">H150</f>
        <v>0</v>
      </c>
      <c r="I149" s="5">
        <f t="shared" si="63"/>
        <v>2000000</v>
      </c>
      <c r="J149" s="5">
        <f t="shared" si="63"/>
        <v>2000000</v>
      </c>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39"/>
      <c r="GM149" s="39"/>
      <c r="GN149" s="39"/>
      <c r="GO149" s="39"/>
      <c r="GP149" s="39"/>
      <c r="GQ149" s="39"/>
      <c r="GR149" s="39"/>
      <c r="GS149" s="39"/>
      <c r="GT149" s="39"/>
      <c r="GU149" s="39"/>
      <c r="GV149" s="39"/>
      <c r="GW149" s="39"/>
      <c r="GX149" s="39"/>
      <c r="GY149" s="39"/>
      <c r="GZ149" s="39"/>
      <c r="HA149" s="39"/>
      <c r="HB149" s="39"/>
      <c r="HC149" s="39"/>
      <c r="HD149" s="39"/>
      <c r="HE149" s="39"/>
      <c r="HF149" s="39"/>
      <c r="HG149" s="39"/>
      <c r="HH149" s="39"/>
      <c r="HI149" s="39"/>
      <c r="HJ149" s="39"/>
      <c r="HK149" s="39"/>
      <c r="HL149" s="39"/>
      <c r="HM149" s="39"/>
      <c r="HN149" s="39"/>
      <c r="HO149" s="39"/>
      <c r="HP149" s="39"/>
      <c r="HQ149" s="39"/>
      <c r="HR149" s="39"/>
      <c r="HS149" s="39"/>
      <c r="HT149" s="39"/>
      <c r="HU149" s="39"/>
      <c r="HV149" s="39"/>
      <c r="HW149" s="39"/>
      <c r="HX149" s="39"/>
      <c r="HY149" s="39"/>
      <c r="HZ149" s="39"/>
      <c r="IA149" s="39"/>
      <c r="IB149" s="39"/>
      <c r="IC149" s="39"/>
      <c r="ID149" s="39"/>
      <c r="IE149" s="39"/>
      <c r="IF149" s="39"/>
      <c r="IG149" s="39"/>
      <c r="IH149" s="39"/>
      <c r="II149" s="39"/>
      <c r="IJ149" s="39"/>
      <c r="IK149" s="39"/>
      <c r="IL149" s="39"/>
      <c r="IM149" s="39"/>
      <c r="IN149" s="39"/>
      <c r="IO149" s="39"/>
      <c r="IP149" s="39"/>
      <c r="IQ149" s="39"/>
      <c r="IR149" s="39"/>
      <c r="IS149" s="39"/>
      <c r="IT149" s="39"/>
      <c r="IU149" s="39"/>
      <c r="IV149" s="39"/>
      <c r="IW149" s="39"/>
      <c r="IX149" s="39"/>
      <c r="IY149" s="39"/>
      <c r="IZ149" s="39"/>
      <c r="JA149" s="39"/>
      <c r="JB149" s="39"/>
      <c r="JC149" s="39"/>
      <c r="JD149" s="39"/>
      <c r="JE149" s="39"/>
      <c r="JF149" s="39"/>
      <c r="JG149" s="39"/>
      <c r="JH149" s="39"/>
      <c r="JI149" s="39"/>
      <c r="JJ149" s="39"/>
      <c r="JK149" s="39"/>
      <c r="JL149" s="39"/>
      <c r="JM149" s="39"/>
      <c r="JN149" s="39"/>
      <c r="JO149" s="39"/>
      <c r="JP149" s="39"/>
      <c r="JQ149" s="39"/>
      <c r="JR149" s="39"/>
      <c r="JS149" s="39"/>
      <c r="JT149" s="39"/>
      <c r="JU149" s="39"/>
      <c r="JV149" s="39"/>
      <c r="JW149" s="39"/>
      <c r="JX149" s="39"/>
      <c r="JY149" s="39"/>
      <c r="JZ149" s="39"/>
      <c r="KA149" s="39"/>
      <c r="KB149" s="39"/>
      <c r="KC149" s="39"/>
      <c r="KD149" s="39"/>
      <c r="KE149" s="39"/>
      <c r="KF149" s="39"/>
      <c r="KG149" s="39"/>
      <c r="KH149" s="39"/>
      <c r="KI149" s="39"/>
      <c r="KJ149" s="39"/>
      <c r="KK149" s="39"/>
      <c r="KL149" s="39"/>
      <c r="KM149" s="39"/>
      <c r="KN149" s="39"/>
      <c r="KO149" s="39"/>
      <c r="KP149" s="39"/>
      <c r="KQ149" s="39"/>
      <c r="KR149" s="39"/>
      <c r="KS149" s="39"/>
      <c r="KT149" s="39"/>
      <c r="KU149" s="39"/>
      <c r="KV149" s="39"/>
      <c r="KW149" s="39"/>
      <c r="KX149" s="39"/>
      <c r="KY149" s="39"/>
      <c r="KZ149" s="39"/>
      <c r="LA149" s="39"/>
      <c r="LB149" s="39"/>
      <c r="LC149" s="39"/>
      <c r="LD149" s="39"/>
      <c r="LE149" s="39"/>
      <c r="LF149" s="39"/>
      <c r="LG149" s="39"/>
      <c r="LH149" s="39"/>
      <c r="LI149" s="39"/>
      <c r="LJ149" s="39"/>
      <c r="LK149" s="39"/>
      <c r="LL149" s="39"/>
      <c r="LM149" s="39"/>
      <c r="LN149" s="39"/>
      <c r="LO149" s="39"/>
      <c r="LP149" s="39"/>
      <c r="LQ149" s="39"/>
      <c r="LR149" s="39"/>
      <c r="LS149" s="39"/>
      <c r="LT149" s="39"/>
      <c r="LU149" s="39"/>
      <c r="LV149" s="39"/>
      <c r="LW149" s="39"/>
      <c r="LX149" s="39"/>
      <c r="LY149" s="39"/>
      <c r="LZ149" s="39"/>
      <c r="MA149" s="39"/>
      <c r="MB149" s="39"/>
      <c r="MC149" s="39"/>
      <c r="MD149" s="39"/>
      <c r="ME149" s="39"/>
      <c r="MF149" s="39"/>
      <c r="MG149" s="39"/>
      <c r="MH149" s="39"/>
      <c r="MI149" s="39"/>
      <c r="MJ149" s="39"/>
      <c r="MK149" s="39"/>
      <c r="ML149" s="39"/>
      <c r="MM149" s="39"/>
      <c r="MN149" s="39"/>
      <c r="MO149" s="39"/>
      <c r="MP149" s="39"/>
      <c r="MQ149" s="39"/>
      <c r="MR149" s="39"/>
      <c r="MS149" s="39"/>
      <c r="MT149" s="39"/>
      <c r="MU149" s="39"/>
      <c r="MV149" s="39"/>
      <c r="MW149" s="39"/>
      <c r="MX149" s="39"/>
      <c r="MY149" s="39"/>
      <c r="MZ149" s="39"/>
      <c r="NA149" s="39"/>
      <c r="NB149" s="39"/>
      <c r="NC149" s="39"/>
      <c r="ND149" s="39"/>
      <c r="NE149" s="39"/>
      <c r="NF149" s="39"/>
      <c r="NG149" s="39"/>
      <c r="NH149" s="39"/>
      <c r="NI149" s="39"/>
      <c r="NJ149" s="39"/>
      <c r="NK149" s="39"/>
      <c r="NL149" s="39"/>
      <c r="NM149" s="39"/>
      <c r="NN149" s="39"/>
      <c r="NO149" s="39"/>
      <c r="NP149" s="39"/>
      <c r="NQ149" s="39"/>
      <c r="NR149" s="39"/>
      <c r="NS149" s="39"/>
      <c r="NT149" s="39"/>
      <c r="NU149" s="39"/>
      <c r="NV149" s="39"/>
      <c r="NW149" s="39"/>
      <c r="NX149" s="39"/>
      <c r="NY149" s="39"/>
      <c r="NZ149" s="39"/>
      <c r="OA149" s="39"/>
      <c r="OB149" s="39"/>
      <c r="OC149" s="39"/>
      <c r="OD149" s="39"/>
      <c r="OE149" s="39"/>
      <c r="OF149" s="39"/>
      <c r="OG149" s="39"/>
      <c r="OH149" s="39"/>
      <c r="OI149" s="39"/>
      <c r="OJ149" s="39"/>
      <c r="OK149" s="39"/>
      <c r="OL149" s="39"/>
      <c r="OM149" s="39"/>
      <c r="ON149" s="39"/>
      <c r="OO149" s="39"/>
      <c r="OP149" s="39"/>
      <c r="OQ149" s="39"/>
      <c r="OR149" s="39"/>
      <c r="OS149" s="39"/>
      <c r="OT149" s="39"/>
      <c r="OU149" s="39"/>
      <c r="OV149" s="39"/>
      <c r="OW149" s="39"/>
      <c r="OX149" s="39"/>
      <c r="OY149" s="39"/>
      <c r="OZ149" s="39"/>
      <c r="PA149" s="39"/>
      <c r="PB149" s="39"/>
      <c r="PC149" s="39"/>
      <c r="PD149" s="39"/>
      <c r="PE149" s="39"/>
      <c r="PF149" s="39"/>
      <c r="PG149" s="39"/>
      <c r="PH149" s="39"/>
      <c r="PI149" s="39"/>
      <c r="PJ149" s="39"/>
      <c r="PK149" s="39"/>
      <c r="PL149" s="39"/>
      <c r="PM149" s="39"/>
      <c r="PN149" s="39"/>
      <c r="PO149" s="39"/>
      <c r="PP149" s="39"/>
      <c r="PQ149" s="39"/>
      <c r="PR149" s="39"/>
      <c r="PS149" s="39"/>
      <c r="PT149" s="39"/>
      <c r="PU149" s="39"/>
      <c r="PV149" s="39"/>
      <c r="PW149" s="39"/>
      <c r="PX149" s="39"/>
      <c r="PY149" s="39"/>
      <c r="PZ149" s="39"/>
      <c r="QA149" s="39"/>
      <c r="QB149" s="39"/>
      <c r="QC149" s="39"/>
      <c r="QD149" s="39"/>
      <c r="QE149" s="39"/>
      <c r="QF149" s="39"/>
      <c r="QG149" s="39"/>
      <c r="QH149" s="39"/>
      <c r="QI149" s="39"/>
      <c r="QJ149" s="39"/>
      <c r="QK149" s="39"/>
      <c r="QL149" s="39"/>
      <c r="QM149" s="39"/>
      <c r="QN149" s="39"/>
      <c r="QO149" s="39"/>
      <c r="QP149" s="39"/>
      <c r="QQ149" s="39"/>
      <c r="QR149" s="39"/>
      <c r="QS149" s="39"/>
      <c r="QT149" s="39"/>
      <c r="QU149" s="39"/>
      <c r="QV149" s="39"/>
      <c r="QW149" s="39"/>
      <c r="QX149" s="39"/>
      <c r="QY149" s="39"/>
      <c r="QZ149" s="39"/>
      <c r="RA149" s="39"/>
      <c r="RB149" s="39"/>
      <c r="RC149" s="39"/>
      <c r="RD149" s="39"/>
      <c r="RE149" s="39"/>
      <c r="RF149" s="39"/>
      <c r="RG149" s="39"/>
      <c r="RH149" s="39"/>
      <c r="RI149" s="39"/>
      <c r="RJ149" s="39"/>
      <c r="RK149" s="39"/>
      <c r="RL149" s="39"/>
      <c r="RM149" s="39"/>
      <c r="RN149" s="39"/>
      <c r="RO149" s="39"/>
      <c r="RP149" s="39"/>
      <c r="RQ149" s="39"/>
      <c r="RR149" s="39"/>
      <c r="RS149" s="39"/>
      <c r="RT149" s="39"/>
      <c r="RU149" s="39"/>
      <c r="RV149" s="39"/>
      <c r="RW149" s="39"/>
      <c r="RX149" s="39"/>
      <c r="RY149" s="39"/>
      <c r="RZ149" s="39"/>
      <c r="SA149" s="39"/>
      <c r="SB149" s="39"/>
      <c r="SC149" s="39"/>
      <c r="SD149" s="39"/>
      <c r="SE149" s="39"/>
      <c r="SF149" s="39"/>
      <c r="SG149" s="39"/>
      <c r="SH149" s="39"/>
      <c r="SI149" s="39"/>
      <c r="SJ149" s="39"/>
      <c r="SK149" s="39"/>
      <c r="SL149" s="39"/>
      <c r="SM149" s="39"/>
      <c r="SN149" s="39"/>
      <c r="SO149" s="39"/>
      <c r="SP149" s="39"/>
      <c r="SQ149" s="39"/>
      <c r="SR149" s="39"/>
      <c r="SS149" s="39"/>
      <c r="ST149" s="39"/>
      <c r="SU149" s="39"/>
      <c r="SV149" s="39"/>
      <c r="SW149" s="39"/>
      <c r="SX149" s="39"/>
      <c r="SY149" s="39"/>
      <c r="SZ149" s="39"/>
      <c r="TA149" s="39"/>
      <c r="TB149" s="39"/>
      <c r="TC149" s="39"/>
      <c r="TD149" s="39"/>
      <c r="TE149" s="39"/>
      <c r="TF149" s="39"/>
      <c r="TG149" s="39"/>
      <c r="TH149" s="39"/>
      <c r="TI149" s="39"/>
      <c r="TJ149" s="39"/>
      <c r="TK149" s="39"/>
      <c r="TL149" s="39"/>
      <c r="TM149" s="39"/>
      <c r="TN149" s="39"/>
      <c r="TO149" s="39"/>
      <c r="TP149" s="39"/>
      <c r="TQ149" s="39"/>
      <c r="TR149" s="39"/>
      <c r="TS149" s="39"/>
      <c r="TT149" s="39"/>
      <c r="TU149" s="39"/>
      <c r="TV149" s="39"/>
      <c r="TW149" s="39"/>
      <c r="TX149" s="39"/>
      <c r="TY149" s="39"/>
      <c r="TZ149" s="39"/>
      <c r="UA149" s="39"/>
      <c r="UB149" s="39"/>
      <c r="UC149" s="39"/>
      <c r="UD149" s="39"/>
      <c r="UE149" s="39"/>
      <c r="UF149" s="39"/>
      <c r="UG149" s="39"/>
      <c r="UH149" s="39"/>
    </row>
    <row r="150" spans="1:554" s="46" customFormat="1" ht="45" x14ac:dyDescent="0.2">
      <c r="A150" s="68">
        <v>55</v>
      </c>
      <c r="B150" s="67" t="s">
        <v>62</v>
      </c>
      <c r="C150" s="77" t="s">
        <v>94</v>
      </c>
      <c r="D150" s="68" t="s">
        <v>89</v>
      </c>
      <c r="E150" s="40">
        <v>741</v>
      </c>
      <c r="F150" s="35" t="s">
        <v>31</v>
      </c>
      <c r="G150" s="5">
        <f t="shared" si="49"/>
        <v>4000000</v>
      </c>
      <c r="H150" s="45">
        <v>0</v>
      </c>
      <c r="I150" s="45">
        <v>2000000</v>
      </c>
      <c r="J150" s="45">
        <v>2000000</v>
      </c>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c r="GI150" s="39"/>
      <c r="GJ150" s="39"/>
      <c r="GK150" s="39"/>
      <c r="GL150" s="39"/>
      <c r="GM150" s="39"/>
      <c r="GN150" s="39"/>
      <c r="GO150" s="39"/>
      <c r="GP150" s="39"/>
      <c r="GQ150" s="39"/>
      <c r="GR150" s="39"/>
      <c r="GS150" s="39"/>
      <c r="GT150" s="39"/>
      <c r="GU150" s="39"/>
      <c r="GV150" s="39"/>
      <c r="GW150" s="39"/>
      <c r="GX150" s="39"/>
      <c r="GY150" s="39"/>
      <c r="GZ150" s="39"/>
      <c r="HA150" s="39"/>
      <c r="HB150" s="39"/>
      <c r="HC150" s="39"/>
      <c r="HD150" s="39"/>
      <c r="HE150" s="39"/>
      <c r="HF150" s="39"/>
      <c r="HG150" s="39"/>
      <c r="HH150" s="39"/>
      <c r="HI150" s="39"/>
      <c r="HJ150" s="39"/>
      <c r="HK150" s="39"/>
      <c r="HL150" s="39"/>
      <c r="HM150" s="39"/>
      <c r="HN150" s="39"/>
      <c r="HO150" s="39"/>
      <c r="HP150" s="39"/>
      <c r="HQ150" s="39"/>
      <c r="HR150" s="39"/>
      <c r="HS150" s="39"/>
      <c r="HT150" s="39"/>
      <c r="HU150" s="39"/>
      <c r="HV150" s="39"/>
      <c r="HW150" s="39"/>
      <c r="HX150" s="39"/>
      <c r="HY150" s="39"/>
      <c r="HZ150" s="39"/>
      <c r="IA150" s="39"/>
      <c r="IB150" s="39"/>
      <c r="IC150" s="39"/>
      <c r="ID150" s="39"/>
      <c r="IE150" s="39"/>
      <c r="IF150" s="39"/>
      <c r="IG150" s="39"/>
      <c r="IH150" s="39"/>
      <c r="II150" s="39"/>
      <c r="IJ150" s="39"/>
      <c r="IK150" s="39"/>
      <c r="IL150" s="39"/>
      <c r="IM150" s="39"/>
      <c r="IN150" s="39"/>
      <c r="IO150" s="39"/>
      <c r="IP150" s="39"/>
      <c r="IQ150" s="39"/>
      <c r="IR150" s="39"/>
      <c r="IS150" s="39"/>
      <c r="IT150" s="39"/>
      <c r="IU150" s="39"/>
      <c r="IV150" s="39"/>
      <c r="IW150" s="39"/>
      <c r="IX150" s="39"/>
      <c r="IY150" s="39"/>
      <c r="IZ150" s="39"/>
      <c r="JA150" s="39"/>
      <c r="JB150" s="39"/>
      <c r="JC150" s="39"/>
      <c r="JD150" s="39"/>
      <c r="JE150" s="39"/>
      <c r="JF150" s="39"/>
      <c r="JG150" s="39"/>
      <c r="JH150" s="39"/>
      <c r="JI150" s="39"/>
      <c r="JJ150" s="39"/>
      <c r="JK150" s="39"/>
      <c r="JL150" s="39"/>
      <c r="JM150" s="39"/>
      <c r="JN150" s="39"/>
      <c r="JO150" s="39"/>
      <c r="JP150" s="39"/>
      <c r="JQ150" s="39"/>
      <c r="JR150" s="39"/>
      <c r="JS150" s="39"/>
      <c r="JT150" s="39"/>
      <c r="JU150" s="39"/>
      <c r="JV150" s="39"/>
      <c r="JW150" s="39"/>
      <c r="JX150" s="39"/>
      <c r="JY150" s="39"/>
      <c r="JZ150" s="39"/>
      <c r="KA150" s="39"/>
      <c r="KB150" s="39"/>
      <c r="KC150" s="39"/>
      <c r="KD150" s="39"/>
      <c r="KE150" s="39"/>
      <c r="KF150" s="39"/>
      <c r="KG150" s="39"/>
      <c r="KH150" s="39"/>
      <c r="KI150" s="39"/>
      <c r="KJ150" s="39"/>
      <c r="KK150" s="39"/>
      <c r="KL150" s="39"/>
      <c r="KM150" s="39"/>
      <c r="KN150" s="39"/>
      <c r="KO150" s="39"/>
      <c r="KP150" s="39"/>
      <c r="KQ150" s="39"/>
      <c r="KR150" s="39"/>
      <c r="KS150" s="39"/>
      <c r="KT150" s="39"/>
      <c r="KU150" s="39"/>
      <c r="KV150" s="39"/>
      <c r="KW150" s="39"/>
      <c r="KX150" s="39"/>
      <c r="KY150" s="39"/>
      <c r="KZ150" s="39"/>
      <c r="LA150" s="39"/>
      <c r="LB150" s="39"/>
      <c r="LC150" s="39"/>
      <c r="LD150" s="39"/>
      <c r="LE150" s="39"/>
      <c r="LF150" s="39"/>
      <c r="LG150" s="39"/>
      <c r="LH150" s="39"/>
      <c r="LI150" s="39"/>
      <c r="LJ150" s="39"/>
      <c r="LK150" s="39"/>
      <c r="LL150" s="39"/>
      <c r="LM150" s="39"/>
      <c r="LN150" s="39"/>
      <c r="LO150" s="39"/>
      <c r="LP150" s="39"/>
      <c r="LQ150" s="39"/>
      <c r="LR150" s="39"/>
      <c r="LS150" s="39"/>
      <c r="LT150" s="39"/>
      <c r="LU150" s="39"/>
      <c r="LV150" s="39"/>
      <c r="LW150" s="39"/>
      <c r="LX150" s="39"/>
      <c r="LY150" s="39"/>
      <c r="LZ150" s="39"/>
      <c r="MA150" s="39"/>
      <c r="MB150" s="39"/>
      <c r="MC150" s="39"/>
      <c r="MD150" s="39"/>
      <c r="ME150" s="39"/>
      <c r="MF150" s="39"/>
      <c r="MG150" s="39"/>
      <c r="MH150" s="39"/>
      <c r="MI150" s="39"/>
      <c r="MJ150" s="39"/>
      <c r="MK150" s="39"/>
      <c r="ML150" s="39"/>
      <c r="MM150" s="39"/>
      <c r="MN150" s="39"/>
      <c r="MO150" s="39"/>
      <c r="MP150" s="39"/>
      <c r="MQ150" s="39"/>
      <c r="MR150" s="39"/>
      <c r="MS150" s="39"/>
      <c r="MT150" s="39"/>
      <c r="MU150" s="39"/>
      <c r="MV150" s="39"/>
      <c r="MW150" s="39"/>
      <c r="MX150" s="39"/>
      <c r="MY150" s="39"/>
      <c r="MZ150" s="39"/>
      <c r="NA150" s="39"/>
      <c r="NB150" s="39"/>
      <c r="NC150" s="39"/>
      <c r="ND150" s="39"/>
      <c r="NE150" s="39"/>
      <c r="NF150" s="39"/>
      <c r="NG150" s="39"/>
      <c r="NH150" s="39"/>
      <c r="NI150" s="39"/>
      <c r="NJ150" s="39"/>
      <c r="NK150" s="39"/>
      <c r="NL150" s="39"/>
      <c r="NM150" s="39"/>
      <c r="NN150" s="39"/>
      <c r="NO150" s="39"/>
      <c r="NP150" s="39"/>
      <c r="NQ150" s="39"/>
      <c r="NR150" s="39"/>
      <c r="NS150" s="39"/>
      <c r="NT150" s="39"/>
      <c r="NU150" s="39"/>
      <c r="NV150" s="39"/>
      <c r="NW150" s="39"/>
      <c r="NX150" s="39"/>
      <c r="NY150" s="39"/>
      <c r="NZ150" s="39"/>
      <c r="OA150" s="39"/>
      <c r="OB150" s="39"/>
      <c r="OC150" s="39"/>
      <c r="OD150" s="39"/>
      <c r="OE150" s="39"/>
      <c r="OF150" s="39"/>
      <c r="OG150" s="39"/>
      <c r="OH150" s="39"/>
      <c r="OI150" s="39"/>
      <c r="OJ150" s="39"/>
      <c r="OK150" s="39"/>
      <c r="OL150" s="39"/>
      <c r="OM150" s="39"/>
      <c r="ON150" s="39"/>
      <c r="OO150" s="39"/>
      <c r="OP150" s="39"/>
      <c r="OQ150" s="39"/>
      <c r="OR150" s="39"/>
      <c r="OS150" s="39"/>
      <c r="OT150" s="39"/>
      <c r="OU150" s="39"/>
      <c r="OV150" s="39"/>
      <c r="OW150" s="39"/>
      <c r="OX150" s="39"/>
      <c r="OY150" s="39"/>
      <c r="OZ150" s="39"/>
      <c r="PA150" s="39"/>
      <c r="PB150" s="39"/>
      <c r="PC150" s="39"/>
      <c r="PD150" s="39"/>
      <c r="PE150" s="39"/>
      <c r="PF150" s="39"/>
      <c r="PG150" s="39"/>
      <c r="PH150" s="39"/>
      <c r="PI150" s="39"/>
      <c r="PJ150" s="39"/>
      <c r="PK150" s="39"/>
      <c r="PL150" s="39"/>
      <c r="PM150" s="39"/>
      <c r="PN150" s="39"/>
      <c r="PO150" s="39"/>
      <c r="PP150" s="39"/>
      <c r="PQ150" s="39"/>
      <c r="PR150" s="39"/>
      <c r="PS150" s="39"/>
      <c r="PT150" s="39"/>
      <c r="PU150" s="39"/>
      <c r="PV150" s="39"/>
      <c r="PW150" s="39"/>
      <c r="PX150" s="39"/>
      <c r="PY150" s="39"/>
      <c r="PZ150" s="39"/>
      <c r="QA150" s="39"/>
      <c r="QB150" s="39"/>
      <c r="QC150" s="39"/>
      <c r="QD150" s="39"/>
      <c r="QE150" s="39"/>
      <c r="QF150" s="39"/>
      <c r="QG150" s="39"/>
      <c r="QH150" s="39"/>
      <c r="QI150" s="39"/>
      <c r="QJ150" s="39"/>
      <c r="QK150" s="39"/>
      <c r="QL150" s="39"/>
      <c r="QM150" s="39"/>
      <c r="QN150" s="39"/>
      <c r="QO150" s="39"/>
      <c r="QP150" s="39"/>
      <c r="QQ150" s="39"/>
      <c r="QR150" s="39"/>
      <c r="QS150" s="39"/>
      <c r="QT150" s="39"/>
      <c r="QU150" s="39"/>
      <c r="QV150" s="39"/>
      <c r="QW150" s="39"/>
      <c r="QX150" s="39"/>
      <c r="QY150" s="39"/>
      <c r="QZ150" s="39"/>
      <c r="RA150" s="39"/>
      <c r="RB150" s="39"/>
      <c r="RC150" s="39"/>
      <c r="RD150" s="39"/>
      <c r="RE150" s="39"/>
      <c r="RF150" s="39"/>
      <c r="RG150" s="39"/>
      <c r="RH150" s="39"/>
      <c r="RI150" s="39"/>
      <c r="RJ150" s="39"/>
      <c r="RK150" s="39"/>
      <c r="RL150" s="39"/>
      <c r="RM150" s="39"/>
      <c r="RN150" s="39"/>
      <c r="RO150" s="39"/>
      <c r="RP150" s="39"/>
      <c r="RQ150" s="39"/>
      <c r="RR150" s="39"/>
      <c r="RS150" s="39"/>
      <c r="RT150" s="39"/>
      <c r="RU150" s="39"/>
      <c r="RV150" s="39"/>
      <c r="RW150" s="39"/>
      <c r="RX150" s="39"/>
      <c r="RY150" s="39"/>
      <c r="RZ150" s="39"/>
      <c r="SA150" s="39"/>
      <c r="SB150" s="39"/>
      <c r="SC150" s="39"/>
      <c r="SD150" s="39"/>
      <c r="SE150" s="39"/>
      <c r="SF150" s="39"/>
      <c r="SG150" s="39"/>
      <c r="SH150" s="39"/>
      <c r="SI150" s="39"/>
      <c r="SJ150" s="39"/>
      <c r="SK150" s="39"/>
      <c r="SL150" s="39"/>
      <c r="SM150" s="39"/>
      <c r="SN150" s="39"/>
      <c r="SO150" s="39"/>
      <c r="SP150" s="39"/>
      <c r="SQ150" s="39"/>
      <c r="SR150" s="39"/>
      <c r="SS150" s="39"/>
      <c r="ST150" s="39"/>
      <c r="SU150" s="39"/>
      <c r="SV150" s="39"/>
      <c r="SW150" s="39"/>
      <c r="SX150" s="39"/>
      <c r="SY150" s="39"/>
      <c r="SZ150" s="39"/>
      <c r="TA150" s="39"/>
      <c r="TB150" s="39"/>
      <c r="TC150" s="39"/>
      <c r="TD150" s="39"/>
      <c r="TE150" s="39"/>
      <c r="TF150" s="39"/>
      <c r="TG150" s="39"/>
      <c r="TH150" s="39"/>
      <c r="TI150" s="39"/>
      <c r="TJ150" s="39"/>
      <c r="TK150" s="39"/>
      <c r="TL150" s="39"/>
      <c r="TM150" s="39"/>
      <c r="TN150" s="39"/>
      <c r="TO150" s="39"/>
      <c r="TP150" s="39"/>
      <c r="TQ150" s="39"/>
      <c r="TR150" s="39"/>
      <c r="TS150" s="39"/>
      <c r="TT150" s="39"/>
      <c r="TU150" s="39"/>
      <c r="TV150" s="39"/>
      <c r="TW150" s="39"/>
      <c r="TX150" s="39"/>
      <c r="TY150" s="39"/>
      <c r="TZ150" s="39"/>
      <c r="UA150" s="39"/>
      <c r="UB150" s="39"/>
      <c r="UC150" s="39"/>
      <c r="UD150" s="39"/>
      <c r="UE150" s="39"/>
      <c r="UF150" s="39"/>
      <c r="UG150" s="39"/>
      <c r="UH150" s="39"/>
    </row>
    <row r="151" spans="1:554" s="46" customFormat="1" ht="45" x14ac:dyDescent="0.2">
      <c r="A151" s="102">
        <v>56</v>
      </c>
      <c r="B151" s="103" t="s">
        <v>63</v>
      </c>
      <c r="C151" s="77" t="s">
        <v>94</v>
      </c>
      <c r="D151" s="68" t="s">
        <v>1</v>
      </c>
      <c r="E151" s="40">
        <v>741</v>
      </c>
      <c r="F151" s="35" t="s">
        <v>6</v>
      </c>
      <c r="G151" s="5">
        <f t="shared" si="49"/>
        <v>956926693.25</v>
      </c>
      <c r="H151" s="45">
        <f t="shared" ref="H151:J151" si="64">SUM(H152:H154)</f>
        <v>352529850.13</v>
      </c>
      <c r="I151" s="45">
        <f t="shared" si="64"/>
        <v>308069850.13</v>
      </c>
      <c r="J151" s="45">
        <f t="shared" si="64"/>
        <v>296326992.99000001</v>
      </c>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c r="CD151" s="39"/>
      <c r="CE151" s="39"/>
      <c r="CF151" s="39"/>
      <c r="CG151" s="39"/>
      <c r="CH151" s="39"/>
      <c r="CI151" s="39"/>
      <c r="CJ151" s="39"/>
      <c r="CK151" s="39"/>
      <c r="CL151" s="39"/>
      <c r="CM151" s="39"/>
      <c r="CN151" s="39"/>
      <c r="CO151" s="39"/>
      <c r="CP151" s="39"/>
      <c r="CQ151" s="39"/>
      <c r="CR151" s="39"/>
      <c r="CS151" s="39"/>
      <c r="CT151" s="39"/>
      <c r="CU151" s="39"/>
      <c r="CV151" s="39"/>
      <c r="CW151" s="39"/>
      <c r="CX151" s="39"/>
      <c r="CY151" s="39"/>
      <c r="CZ151" s="39"/>
      <c r="DA151" s="39"/>
      <c r="DB151" s="39"/>
      <c r="DC151" s="39"/>
      <c r="DD151" s="39"/>
      <c r="DE151" s="39"/>
      <c r="DF151" s="39"/>
      <c r="DG151" s="39"/>
      <c r="DH151" s="39"/>
      <c r="DI151" s="39"/>
      <c r="DJ151" s="39"/>
      <c r="DK151" s="39"/>
      <c r="DL151" s="39"/>
      <c r="DM151" s="39"/>
      <c r="DN151" s="39"/>
      <c r="DO151" s="39"/>
      <c r="DP151" s="39"/>
      <c r="DQ151" s="39"/>
      <c r="DR151" s="39"/>
      <c r="DS151" s="39"/>
      <c r="DT151" s="39"/>
      <c r="DU151" s="39"/>
      <c r="DV151" s="39"/>
      <c r="DW151" s="39"/>
      <c r="DX151" s="39"/>
      <c r="DY151" s="39"/>
      <c r="DZ151" s="39"/>
      <c r="EA151" s="39"/>
      <c r="EB151" s="39"/>
      <c r="EC151" s="39"/>
      <c r="ED151" s="39"/>
      <c r="EE151" s="39"/>
      <c r="EF151" s="39"/>
      <c r="EG151" s="39"/>
      <c r="EH151" s="39"/>
      <c r="EI151" s="39"/>
      <c r="EJ151" s="39"/>
      <c r="EK151" s="39"/>
      <c r="EL151" s="39"/>
      <c r="EM151" s="39"/>
      <c r="EN151" s="39"/>
      <c r="EO151" s="39"/>
      <c r="EP151" s="39"/>
      <c r="EQ151" s="39"/>
      <c r="ER151" s="39"/>
      <c r="ES151" s="39"/>
      <c r="ET151" s="39"/>
      <c r="EU151" s="39"/>
      <c r="EV151" s="39"/>
      <c r="EW151" s="39"/>
      <c r="EX151" s="39"/>
      <c r="EY151" s="39"/>
      <c r="EZ151" s="39"/>
      <c r="FA151" s="39"/>
      <c r="FB151" s="39"/>
      <c r="FC151" s="39"/>
      <c r="FD151" s="39"/>
      <c r="FE151" s="39"/>
      <c r="FF151" s="39"/>
      <c r="FG151" s="39"/>
      <c r="FH151" s="39"/>
      <c r="FI151" s="39"/>
      <c r="FJ151" s="39"/>
      <c r="FK151" s="39"/>
      <c r="FL151" s="39"/>
      <c r="FM151" s="39"/>
      <c r="FN151" s="39"/>
      <c r="FO151" s="39"/>
      <c r="FP151" s="39"/>
      <c r="FQ151" s="39"/>
      <c r="FR151" s="39"/>
      <c r="FS151" s="39"/>
      <c r="FT151" s="39"/>
      <c r="FU151" s="39"/>
      <c r="FV151" s="39"/>
      <c r="FW151" s="39"/>
      <c r="FX151" s="39"/>
      <c r="FY151" s="39"/>
      <c r="FZ151" s="39"/>
      <c r="GA151" s="39"/>
      <c r="GB151" s="39"/>
      <c r="GC151" s="39"/>
      <c r="GD151" s="39"/>
      <c r="GE151" s="39"/>
      <c r="GF151" s="39"/>
      <c r="GG151" s="39"/>
      <c r="GH151" s="39"/>
      <c r="GI151" s="39"/>
      <c r="GJ151" s="39"/>
      <c r="GK151" s="39"/>
      <c r="GL151" s="39"/>
      <c r="GM151" s="39"/>
      <c r="GN151" s="39"/>
      <c r="GO151" s="39"/>
      <c r="GP151" s="39"/>
      <c r="GQ151" s="39"/>
      <c r="GR151" s="39"/>
      <c r="GS151" s="39"/>
      <c r="GT151" s="39"/>
      <c r="GU151" s="39"/>
      <c r="GV151" s="39"/>
      <c r="GW151" s="39"/>
      <c r="GX151" s="39"/>
      <c r="GY151" s="39"/>
      <c r="GZ151" s="39"/>
      <c r="HA151" s="39"/>
      <c r="HB151" s="39"/>
      <c r="HC151" s="39"/>
      <c r="HD151" s="39"/>
      <c r="HE151" s="39"/>
      <c r="HF151" s="39"/>
      <c r="HG151" s="39"/>
      <c r="HH151" s="39"/>
      <c r="HI151" s="39"/>
      <c r="HJ151" s="39"/>
      <c r="HK151" s="39"/>
      <c r="HL151" s="39"/>
      <c r="HM151" s="39"/>
      <c r="HN151" s="39"/>
      <c r="HO151" s="39"/>
      <c r="HP151" s="39"/>
      <c r="HQ151" s="39"/>
      <c r="HR151" s="39"/>
      <c r="HS151" s="39"/>
      <c r="HT151" s="39"/>
      <c r="HU151" s="39"/>
      <c r="HV151" s="39"/>
      <c r="HW151" s="39"/>
      <c r="HX151" s="39"/>
      <c r="HY151" s="39"/>
      <c r="HZ151" s="39"/>
      <c r="IA151" s="39"/>
      <c r="IB151" s="39"/>
      <c r="IC151" s="39"/>
      <c r="ID151" s="39"/>
      <c r="IE151" s="39"/>
      <c r="IF151" s="39"/>
      <c r="IG151" s="39"/>
      <c r="IH151" s="39"/>
      <c r="II151" s="39"/>
      <c r="IJ151" s="39"/>
      <c r="IK151" s="39"/>
      <c r="IL151" s="39"/>
      <c r="IM151" s="39"/>
      <c r="IN151" s="39"/>
      <c r="IO151" s="39"/>
      <c r="IP151" s="39"/>
      <c r="IQ151" s="39"/>
      <c r="IR151" s="39"/>
      <c r="IS151" s="39"/>
      <c r="IT151" s="39"/>
      <c r="IU151" s="39"/>
      <c r="IV151" s="39"/>
      <c r="IW151" s="39"/>
      <c r="IX151" s="39"/>
      <c r="IY151" s="39"/>
      <c r="IZ151" s="39"/>
      <c r="JA151" s="39"/>
      <c r="JB151" s="39"/>
      <c r="JC151" s="39"/>
      <c r="JD151" s="39"/>
      <c r="JE151" s="39"/>
      <c r="JF151" s="39"/>
      <c r="JG151" s="39"/>
      <c r="JH151" s="39"/>
      <c r="JI151" s="39"/>
      <c r="JJ151" s="39"/>
      <c r="JK151" s="39"/>
      <c r="JL151" s="39"/>
      <c r="JM151" s="39"/>
      <c r="JN151" s="39"/>
      <c r="JO151" s="39"/>
      <c r="JP151" s="39"/>
      <c r="JQ151" s="39"/>
      <c r="JR151" s="39"/>
      <c r="JS151" s="39"/>
      <c r="JT151" s="39"/>
      <c r="JU151" s="39"/>
      <c r="JV151" s="39"/>
      <c r="JW151" s="39"/>
      <c r="JX151" s="39"/>
      <c r="JY151" s="39"/>
      <c r="JZ151" s="39"/>
      <c r="KA151" s="39"/>
      <c r="KB151" s="39"/>
      <c r="KC151" s="39"/>
      <c r="KD151" s="39"/>
      <c r="KE151" s="39"/>
      <c r="KF151" s="39"/>
      <c r="KG151" s="39"/>
      <c r="KH151" s="39"/>
      <c r="KI151" s="39"/>
      <c r="KJ151" s="39"/>
      <c r="KK151" s="39"/>
      <c r="KL151" s="39"/>
      <c r="KM151" s="39"/>
      <c r="KN151" s="39"/>
      <c r="KO151" s="39"/>
      <c r="KP151" s="39"/>
      <c r="KQ151" s="39"/>
      <c r="KR151" s="39"/>
      <c r="KS151" s="39"/>
      <c r="KT151" s="39"/>
      <c r="KU151" s="39"/>
      <c r="KV151" s="39"/>
      <c r="KW151" s="39"/>
      <c r="KX151" s="39"/>
      <c r="KY151" s="39"/>
      <c r="KZ151" s="39"/>
      <c r="LA151" s="39"/>
      <c r="LB151" s="39"/>
      <c r="LC151" s="39"/>
      <c r="LD151" s="39"/>
      <c r="LE151" s="39"/>
      <c r="LF151" s="39"/>
      <c r="LG151" s="39"/>
      <c r="LH151" s="39"/>
      <c r="LI151" s="39"/>
      <c r="LJ151" s="39"/>
      <c r="LK151" s="39"/>
      <c r="LL151" s="39"/>
      <c r="LM151" s="39"/>
      <c r="LN151" s="39"/>
      <c r="LO151" s="39"/>
      <c r="LP151" s="39"/>
      <c r="LQ151" s="39"/>
      <c r="LR151" s="39"/>
      <c r="LS151" s="39"/>
      <c r="LT151" s="39"/>
      <c r="LU151" s="39"/>
      <c r="LV151" s="39"/>
      <c r="LW151" s="39"/>
      <c r="LX151" s="39"/>
      <c r="LY151" s="39"/>
      <c r="LZ151" s="39"/>
      <c r="MA151" s="39"/>
      <c r="MB151" s="39"/>
      <c r="MC151" s="39"/>
      <c r="MD151" s="39"/>
      <c r="ME151" s="39"/>
      <c r="MF151" s="39"/>
      <c r="MG151" s="39"/>
      <c r="MH151" s="39"/>
      <c r="MI151" s="39"/>
      <c r="MJ151" s="39"/>
      <c r="MK151" s="39"/>
      <c r="ML151" s="39"/>
      <c r="MM151" s="39"/>
      <c r="MN151" s="39"/>
      <c r="MO151" s="39"/>
      <c r="MP151" s="39"/>
      <c r="MQ151" s="39"/>
      <c r="MR151" s="39"/>
      <c r="MS151" s="39"/>
      <c r="MT151" s="39"/>
      <c r="MU151" s="39"/>
      <c r="MV151" s="39"/>
      <c r="MW151" s="39"/>
      <c r="MX151" s="39"/>
      <c r="MY151" s="39"/>
      <c r="MZ151" s="39"/>
      <c r="NA151" s="39"/>
      <c r="NB151" s="39"/>
      <c r="NC151" s="39"/>
      <c r="ND151" s="39"/>
      <c r="NE151" s="39"/>
      <c r="NF151" s="39"/>
      <c r="NG151" s="39"/>
      <c r="NH151" s="39"/>
      <c r="NI151" s="39"/>
      <c r="NJ151" s="39"/>
      <c r="NK151" s="39"/>
      <c r="NL151" s="39"/>
      <c r="NM151" s="39"/>
      <c r="NN151" s="39"/>
      <c r="NO151" s="39"/>
      <c r="NP151" s="39"/>
      <c r="NQ151" s="39"/>
      <c r="NR151" s="39"/>
      <c r="NS151" s="39"/>
      <c r="NT151" s="39"/>
      <c r="NU151" s="39"/>
      <c r="NV151" s="39"/>
      <c r="NW151" s="39"/>
      <c r="NX151" s="39"/>
      <c r="NY151" s="39"/>
      <c r="NZ151" s="39"/>
      <c r="OA151" s="39"/>
      <c r="OB151" s="39"/>
      <c r="OC151" s="39"/>
      <c r="OD151" s="39"/>
      <c r="OE151" s="39"/>
      <c r="OF151" s="39"/>
      <c r="OG151" s="39"/>
      <c r="OH151" s="39"/>
      <c r="OI151" s="39"/>
      <c r="OJ151" s="39"/>
      <c r="OK151" s="39"/>
      <c r="OL151" s="39"/>
      <c r="OM151" s="39"/>
      <c r="ON151" s="39"/>
      <c r="OO151" s="39"/>
      <c r="OP151" s="39"/>
      <c r="OQ151" s="39"/>
      <c r="OR151" s="39"/>
      <c r="OS151" s="39"/>
      <c r="OT151" s="39"/>
      <c r="OU151" s="39"/>
      <c r="OV151" s="39"/>
      <c r="OW151" s="39"/>
      <c r="OX151" s="39"/>
      <c r="OY151" s="39"/>
      <c r="OZ151" s="39"/>
      <c r="PA151" s="39"/>
      <c r="PB151" s="39"/>
      <c r="PC151" s="39"/>
      <c r="PD151" s="39"/>
      <c r="PE151" s="39"/>
      <c r="PF151" s="39"/>
      <c r="PG151" s="39"/>
      <c r="PH151" s="39"/>
      <c r="PI151" s="39"/>
      <c r="PJ151" s="39"/>
      <c r="PK151" s="39"/>
      <c r="PL151" s="39"/>
      <c r="PM151" s="39"/>
      <c r="PN151" s="39"/>
      <c r="PO151" s="39"/>
      <c r="PP151" s="39"/>
      <c r="PQ151" s="39"/>
      <c r="PR151" s="39"/>
      <c r="PS151" s="39"/>
      <c r="PT151" s="39"/>
      <c r="PU151" s="39"/>
      <c r="PV151" s="39"/>
      <c r="PW151" s="39"/>
      <c r="PX151" s="39"/>
      <c r="PY151" s="39"/>
      <c r="PZ151" s="39"/>
      <c r="QA151" s="39"/>
      <c r="QB151" s="39"/>
      <c r="QC151" s="39"/>
      <c r="QD151" s="39"/>
      <c r="QE151" s="39"/>
      <c r="QF151" s="39"/>
      <c r="QG151" s="39"/>
      <c r="QH151" s="39"/>
      <c r="QI151" s="39"/>
      <c r="QJ151" s="39"/>
      <c r="QK151" s="39"/>
      <c r="QL151" s="39"/>
      <c r="QM151" s="39"/>
      <c r="QN151" s="39"/>
      <c r="QO151" s="39"/>
      <c r="QP151" s="39"/>
      <c r="QQ151" s="39"/>
      <c r="QR151" s="39"/>
      <c r="QS151" s="39"/>
      <c r="QT151" s="39"/>
      <c r="QU151" s="39"/>
      <c r="QV151" s="39"/>
      <c r="QW151" s="39"/>
      <c r="QX151" s="39"/>
      <c r="QY151" s="39"/>
      <c r="QZ151" s="39"/>
      <c r="RA151" s="39"/>
      <c r="RB151" s="39"/>
      <c r="RC151" s="39"/>
      <c r="RD151" s="39"/>
      <c r="RE151" s="39"/>
      <c r="RF151" s="39"/>
      <c r="RG151" s="39"/>
      <c r="RH151" s="39"/>
      <c r="RI151" s="39"/>
      <c r="RJ151" s="39"/>
      <c r="RK151" s="39"/>
      <c r="RL151" s="39"/>
      <c r="RM151" s="39"/>
      <c r="RN151" s="39"/>
      <c r="RO151" s="39"/>
      <c r="RP151" s="39"/>
      <c r="RQ151" s="39"/>
      <c r="RR151" s="39"/>
      <c r="RS151" s="39"/>
      <c r="RT151" s="39"/>
      <c r="RU151" s="39"/>
      <c r="RV151" s="39"/>
      <c r="RW151" s="39"/>
      <c r="RX151" s="39"/>
      <c r="RY151" s="39"/>
      <c r="RZ151" s="39"/>
      <c r="SA151" s="39"/>
      <c r="SB151" s="39"/>
      <c r="SC151" s="39"/>
      <c r="SD151" s="39"/>
      <c r="SE151" s="39"/>
      <c r="SF151" s="39"/>
      <c r="SG151" s="39"/>
      <c r="SH151" s="39"/>
      <c r="SI151" s="39"/>
      <c r="SJ151" s="39"/>
      <c r="SK151" s="39"/>
      <c r="SL151" s="39"/>
      <c r="SM151" s="39"/>
      <c r="SN151" s="39"/>
      <c r="SO151" s="39"/>
      <c r="SP151" s="39"/>
      <c r="SQ151" s="39"/>
      <c r="SR151" s="39"/>
      <c r="SS151" s="39"/>
      <c r="ST151" s="39"/>
      <c r="SU151" s="39"/>
      <c r="SV151" s="39"/>
      <c r="SW151" s="39"/>
      <c r="SX151" s="39"/>
      <c r="SY151" s="39"/>
      <c r="SZ151" s="39"/>
      <c r="TA151" s="39"/>
      <c r="TB151" s="39"/>
      <c r="TC151" s="39"/>
      <c r="TD151" s="39"/>
      <c r="TE151" s="39"/>
      <c r="TF151" s="39"/>
      <c r="TG151" s="39"/>
      <c r="TH151" s="39"/>
      <c r="TI151" s="39"/>
      <c r="TJ151" s="39"/>
      <c r="TK151" s="39"/>
      <c r="TL151" s="39"/>
      <c r="TM151" s="39"/>
      <c r="TN151" s="39"/>
      <c r="TO151" s="39"/>
      <c r="TP151" s="39"/>
      <c r="TQ151" s="39"/>
      <c r="TR151" s="39"/>
      <c r="TS151" s="39"/>
      <c r="TT151" s="39"/>
      <c r="TU151" s="39"/>
      <c r="TV151" s="39"/>
      <c r="TW151" s="39"/>
      <c r="TX151" s="39"/>
      <c r="TY151" s="39"/>
      <c r="TZ151" s="39"/>
      <c r="UA151" s="39"/>
      <c r="UB151" s="39"/>
      <c r="UC151" s="39"/>
      <c r="UD151" s="39"/>
      <c r="UE151" s="39"/>
      <c r="UF151" s="39"/>
      <c r="UG151" s="39"/>
      <c r="UH151" s="39"/>
    </row>
    <row r="152" spans="1:554" s="46" customFormat="1" ht="45" x14ac:dyDescent="0.2">
      <c r="A152" s="102"/>
      <c r="B152" s="103"/>
      <c r="C152" s="77" t="s">
        <v>94</v>
      </c>
      <c r="D152" s="68" t="s">
        <v>34</v>
      </c>
      <c r="E152" s="40">
        <v>741</v>
      </c>
      <c r="F152" s="35" t="s">
        <v>6</v>
      </c>
      <c r="G152" s="5">
        <f t="shared" si="49"/>
        <v>834602300</v>
      </c>
      <c r="H152" s="45">
        <f t="shared" ref="H152:J153" si="65">H156</f>
        <v>309038500</v>
      </c>
      <c r="I152" s="45">
        <f t="shared" si="65"/>
        <v>268124900</v>
      </c>
      <c r="J152" s="45">
        <f t="shared" si="65"/>
        <v>257438900</v>
      </c>
      <c r="K152" s="124"/>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c r="CD152" s="39"/>
      <c r="CE152" s="39"/>
      <c r="CF152" s="39"/>
      <c r="CG152" s="39"/>
      <c r="CH152" s="39"/>
      <c r="CI152" s="39"/>
      <c r="CJ152" s="39"/>
      <c r="CK152" s="39"/>
      <c r="CL152" s="39"/>
      <c r="CM152" s="39"/>
      <c r="CN152" s="39"/>
      <c r="CO152" s="39"/>
      <c r="CP152" s="39"/>
      <c r="CQ152" s="39"/>
      <c r="CR152" s="39"/>
      <c r="CS152" s="39"/>
      <c r="CT152" s="39"/>
      <c r="CU152" s="39"/>
      <c r="CV152" s="39"/>
      <c r="CW152" s="39"/>
      <c r="CX152" s="39"/>
      <c r="CY152" s="39"/>
      <c r="CZ152" s="39"/>
      <c r="DA152" s="39"/>
      <c r="DB152" s="39"/>
      <c r="DC152" s="39"/>
      <c r="DD152" s="39"/>
      <c r="DE152" s="39"/>
      <c r="DF152" s="39"/>
      <c r="DG152" s="39"/>
      <c r="DH152" s="39"/>
      <c r="DI152" s="39"/>
      <c r="DJ152" s="39"/>
      <c r="DK152" s="39"/>
      <c r="DL152" s="39"/>
      <c r="DM152" s="39"/>
      <c r="DN152" s="39"/>
      <c r="DO152" s="39"/>
      <c r="DP152" s="39"/>
      <c r="DQ152" s="39"/>
      <c r="DR152" s="39"/>
      <c r="DS152" s="39"/>
      <c r="DT152" s="39"/>
      <c r="DU152" s="39"/>
      <c r="DV152" s="39"/>
      <c r="DW152" s="39"/>
      <c r="DX152" s="39"/>
      <c r="DY152" s="39"/>
      <c r="DZ152" s="39"/>
      <c r="EA152" s="39"/>
      <c r="EB152" s="39"/>
      <c r="EC152" s="39"/>
      <c r="ED152" s="39"/>
      <c r="EE152" s="39"/>
      <c r="EF152" s="39"/>
      <c r="EG152" s="39"/>
      <c r="EH152" s="39"/>
      <c r="EI152" s="39"/>
      <c r="EJ152" s="39"/>
      <c r="EK152" s="39"/>
      <c r="EL152" s="39"/>
      <c r="EM152" s="39"/>
      <c r="EN152" s="39"/>
      <c r="EO152" s="39"/>
      <c r="EP152" s="39"/>
      <c r="EQ152" s="39"/>
      <c r="ER152" s="39"/>
      <c r="ES152" s="39"/>
      <c r="ET152" s="39"/>
      <c r="EU152" s="39"/>
      <c r="EV152" s="39"/>
      <c r="EW152" s="39"/>
      <c r="EX152" s="39"/>
      <c r="EY152" s="39"/>
      <c r="EZ152" s="39"/>
      <c r="FA152" s="39"/>
      <c r="FB152" s="39"/>
      <c r="FC152" s="39"/>
      <c r="FD152" s="39"/>
      <c r="FE152" s="39"/>
      <c r="FF152" s="39"/>
      <c r="FG152" s="39"/>
      <c r="FH152" s="39"/>
      <c r="FI152" s="39"/>
      <c r="FJ152" s="39"/>
      <c r="FK152" s="39"/>
      <c r="FL152" s="39"/>
      <c r="FM152" s="39"/>
      <c r="FN152" s="39"/>
      <c r="FO152" s="39"/>
      <c r="FP152" s="39"/>
      <c r="FQ152" s="39"/>
      <c r="FR152" s="39"/>
      <c r="FS152" s="39"/>
      <c r="FT152" s="39"/>
      <c r="FU152" s="39"/>
      <c r="FV152" s="39"/>
      <c r="FW152" s="39"/>
      <c r="FX152" s="39"/>
      <c r="FY152" s="39"/>
      <c r="FZ152" s="39"/>
      <c r="GA152" s="39"/>
      <c r="GB152" s="39"/>
      <c r="GC152" s="39"/>
      <c r="GD152" s="39"/>
      <c r="GE152" s="39"/>
      <c r="GF152" s="39"/>
      <c r="GG152" s="39"/>
      <c r="GH152" s="39"/>
      <c r="GI152" s="39"/>
      <c r="GJ152" s="39"/>
      <c r="GK152" s="39"/>
      <c r="GL152" s="39"/>
      <c r="GM152" s="39"/>
      <c r="GN152" s="39"/>
      <c r="GO152" s="39"/>
      <c r="GP152" s="39"/>
      <c r="GQ152" s="39"/>
      <c r="GR152" s="39"/>
      <c r="GS152" s="39"/>
      <c r="GT152" s="39"/>
      <c r="GU152" s="39"/>
      <c r="GV152" s="39"/>
      <c r="GW152" s="39"/>
      <c r="GX152" s="39"/>
      <c r="GY152" s="39"/>
      <c r="GZ152" s="39"/>
      <c r="HA152" s="39"/>
      <c r="HB152" s="39"/>
      <c r="HC152" s="39"/>
      <c r="HD152" s="39"/>
      <c r="HE152" s="39"/>
      <c r="HF152" s="39"/>
      <c r="HG152" s="39"/>
      <c r="HH152" s="39"/>
      <c r="HI152" s="39"/>
      <c r="HJ152" s="39"/>
      <c r="HK152" s="39"/>
      <c r="HL152" s="39"/>
      <c r="HM152" s="39"/>
      <c r="HN152" s="39"/>
      <c r="HO152" s="39"/>
      <c r="HP152" s="39"/>
      <c r="HQ152" s="39"/>
      <c r="HR152" s="39"/>
      <c r="HS152" s="39"/>
      <c r="HT152" s="39"/>
      <c r="HU152" s="39"/>
      <c r="HV152" s="39"/>
      <c r="HW152" s="39"/>
      <c r="HX152" s="39"/>
      <c r="HY152" s="39"/>
      <c r="HZ152" s="39"/>
      <c r="IA152" s="39"/>
      <c r="IB152" s="39"/>
      <c r="IC152" s="39"/>
      <c r="ID152" s="39"/>
      <c r="IE152" s="39"/>
      <c r="IF152" s="39"/>
      <c r="IG152" s="39"/>
      <c r="IH152" s="39"/>
      <c r="II152" s="39"/>
      <c r="IJ152" s="39"/>
      <c r="IK152" s="39"/>
      <c r="IL152" s="39"/>
      <c r="IM152" s="39"/>
      <c r="IN152" s="39"/>
      <c r="IO152" s="39"/>
      <c r="IP152" s="39"/>
      <c r="IQ152" s="39"/>
      <c r="IR152" s="39"/>
      <c r="IS152" s="39"/>
      <c r="IT152" s="39"/>
      <c r="IU152" s="39"/>
      <c r="IV152" s="39"/>
      <c r="IW152" s="39"/>
      <c r="IX152" s="39"/>
      <c r="IY152" s="39"/>
      <c r="IZ152" s="39"/>
      <c r="JA152" s="39"/>
      <c r="JB152" s="39"/>
      <c r="JC152" s="39"/>
      <c r="JD152" s="39"/>
      <c r="JE152" s="39"/>
      <c r="JF152" s="39"/>
      <c r="JG152" s="39"/>
      <c r="JH152" s="39"/>
      <c r="JI152" s="39"/>
      <c r="JJ152" s="39"/>
      <c r="JK152" s="39"/>
      <c r="JL152" s="39"/>
      <c r="JM152" s="39"/>
      <c r="JN152" s="39"/>
      <c r="JO152" s="39"/>
      <c r="JP152" s="39"/>
      <c r="JQ152" s="39"/>
      <c r="JR152" s="39"/>
      <c r="JS152" s="39"/>
      <c r="JT152" s="39"/>
      <c r="JU152" s="39"/>
      <c r="JV152" s="39"/>
      <c r="JW152" s="39"/>
      <c r="JX152" s="39"/>
      <c r="JY152" s="39"/>
      <c r="JZ152" s="39"/>
      <c r="KA152" s="39"/>
      <c r="KB152" s="39"/>
      <c r="KC152" s="39"/>
      <c r="KD152" s="39"/>
      <c r="KE152" s="39"/>
      <c r="KF152" s="39"/>
      <c r="KG152" s="39"/>
      <c r="KH152" s="39"/>
      <c r="KI152" s="39"/>
      <c r="KJ152" s="39"/>
      <c r="KK152" s="39"/>
      <c r="KL152" s="39"/>
      <c r="KM152" s="39"/>
      <c r="KN152" s="39"/>
      <c r="KO152" s="39"/>
      <c r="KP152" s="39"/>
      <c r="KQ152" s="39"/>
      <c r="KR152" s="39"/>
      <c r="KS152" s="39"/>
      <c r="KT152" s="39"/>
      <c r="KU152" s="39"/>
      <c r="KV152" s="39"/>
      <c r="KW152" s="39"/>
      <c r="KX152" s="39"/>
      <c r="KY152" s="39"/>
      <c r="KZ152" s="39"/>
      <c r="LA152" s="39"/>
      <c r="LB152" s="39"/>
      <c r="LC152" s="39"/>
      <c r="LD152" s="39"/>
      <c r="LE152" s="39"/>
      <c r="LF152" s="39"/>
      <c r="LG152" s="39"/>
      <c r="LH152" s="39"/>
      <c r="LI152" s="39"/>
      <c r="LJ152" s="39"/>
      <c r="LK152" s="39"/>
      <c r="LL152" s="39"/>
      <c r="LM152" s="39"/>
      <c r="LN152" s="39"/>
      <c r="LO152" s="39"/>
      <c r="LP152" s="39"/>
      <c r="LQ152" s="39"/>
      <c r="LR152" s="39"/>
      <c r="LS152" s="39"/>
      <c r="LT152" s="39"/>
      <c r="LU152" s="39"/>
      <c r="LV152" s="39"/>
      <c r="LW152" s="39"/>
      <c r="LX152" s="39"/>
      <c r="LY152" s="39"/>
      <c r="LZ152" s="39"/>
      <c r="MA152" s="39"/>
      <c r="MB152" s="39"/>
      <c r="MC152" s="39"/>
      <c r="MD152" s="39"/>
      <c r="ME152" s="39"/>
      <c r="MF152" s="39"/>
      <c r="MG152" s="39"/>
      <c r="MH152" s="39"/>
      <c r="MI152" s="39"/>
      <c r="MJ152" s="39"/>
      <c r="MK152" s="39"/>
      <c r="ML152" s="39"/>
      <c r="MM152" s="39"/>
      <c r="MN152" s="39"/>
      <c r="MO152" s="39"/>
      <c r="MP152" s="39"/>
      <c r="MQ152" s="39"/>
      <c r="MR152" s="39"/>
      <c r="MS152" s="39"/>
      <c r="MT152" s="39"/>
      <c r="MU152" s="39"/>
      <c r="MV152" s="39"/>
      <c r="MW152" s="39"/>
      <c r="MX152" s="39"/>
      <c r="MY152" s="39"/>
      <c r="MZ152" s="39"/>
      <c r="NA152" s="39"/>
      <c r="NB152" s="39"/>
      <c r="NC152" s="39"/>
      <c r="ND152" s="39"/>
      <c r="NE152" s="39"/>
      <c r="NF152" s="39"/>
      <c r="NG152" s="39"/>
      <c r="NH152" s="39"/>
      <c r="NI152" s="39"/>
      <c r="NJ152" s="39"/>
      <c r="NK152" s="39"/>
      <c r="NL152" s="39"/>
      <c r="NM152" s="39"/>
      <c r="NN152" s="39"/>
      <c r="NO152" s="39"/>
      <c r="NP152" s="39"/>
      <c r="NQ152" s="39"/>
      <c r="NR152" s="39"/>
      <c r="NS152" s="39"/>
      <c r="NT152" s="39"/>
      <c r="NU152" s="39"/>
      <c r="NV152" s="39"/>
      <c r="NW152" s="39"/>
      <c r="NX152" s="39"/>
      <c r="NY152" s="39"/>
      <c r="NZ152" s="39"/>
      <c r="OA152" s="39"/>
      <c r="OB152" s="39"/>
      <c r="OC152" s="39"/>
      <c r="OD152" s="39"/>
      <c r="OE152" s="39"/>
      <c r="OF152" s="39"/>
      <c r="OG152" s="39"/>
      <c r="OH152" s="39"/>
      <c r="OI152" s="39"/>
      <c r="OJ152" s="39"/>
      <c r="OK152" s="39"/>
      <c r="OL152" s="39"/>
      <c r="OM152" s="39"/>
      <c r="ON152" s="39"/>
      <c r="OO152" s="39"/>
      <c r="OP152" s="39"/>
      <c r="OQ152" s="39"/>
      <c r="OR152" s="39"/>
      <c r="OS152" s="39"/>
      <c r="OT152" s="39"/>
      <c r="OU152" s="39"/>
      <c r="OV152" s="39"/>
      <c r="OW152" s="39"/>
      <c r="OX152" s="39"/>
      <c r="OY152" s="39"/>
      <c r="OZ152" s="39"/>
      <c r="PA152" s="39"/>
      <c r="PB152" s="39"/>
      <c r="PC152" s="39"/>
      <c r="PD152" s="39"/>
      <c r="PE152" s="39"/>
      <c r="PF152" s="39"/>
      <c r="PG152" s="39"/>
      <c r="PH152" s="39"/>
      <c r="PI152" s="39"/>
      <c r="PJ152" s="39"/>
      <c r="PK152" s="39"/>
      <c r="PL152" s="39"/>
      <c r="PM152" s="39"/>
      <c r="PN152" s="39"/>
      <c r="PO152" s="39"/>
      <c r="PP152" s="39"/>
      <c r="PQ152" s="39"/>
      <c r="PR152" s="39"/>
      <c r="PS152" s="39"/>
      <c r="PT152" s="39"/>
      <c r="PU152" s="39"/>
      <c r="PV152" s="39"/>
      <c r="PW152" s="39"/>
      <c r="PX152" s="39"/>
      <c r="PY152" s="39"/>
      <c r="PZ152" s="39"/>
      <c r="QA152" s="39"/>
      <c r="QB152" s="39"/>
      <c r="QC152" s="39"/>
      <c r="QD152" s="39"/>
      <c r="QE152" s="39"/>
      <c r="QF152" s="39"/>
      <c r="QG152" s="39"/>
      <c r="QH152" s="39"/>
      <c r="QI152" s="39"/>
      <c r="QJ152" s="39"/>
      <c r="QK152" s="39"/>
      <c r="QL152" s="39"/>
      <c r="QM152" s="39"/>
      <c r="QN152" s="39"/>
      <c r="QO152" s="39"/>
      <c r="QP152" s="39"/>
      <c r="QQ152" s="39"/>
      <c r="QR152" s="39"/>
      <c r="QS152" s="39"/>
      <c r="QT152" s="39"/>
      <c r="QU152" s="39"/>
      <c r="QV152" s="39"/>
      <c r="QW152" s="39"/>
      <c r="QX152" s="39"/>
      <c r="QY152" s="39"/>
      <c r="QZ152" s="39"/>
      <c r="RA152" s="39"/>
      <c r="RB152" s="39"/>
      <c r="RC152" s="39"/>
      <c r="RD152" s="39"/>
      <c r="RE152" s="39"/>
      <c r="RF152" s="39"/>
      <c r="RG152" s="39"/>
      <c r="RH152" s="39"/>
      <c r="RI152" s="39"/>
      <c r="RJ152" s="39"/>
      <c r="RK152" s="39"/>
      <c r="RL152" s="39"/>
      <c r="RM152" s="39"/>
      <c r="RN152" s="39"/>
      <c r="RO152" s="39"/>
      <c r="RP152" s="39"/>
      <c r="RQ152" s="39"/>
      <c r="RR152" s="39"/>
      <c r="RS152" s="39"/>
      <c r="RT152" s="39"/>
      <c r="RU152" s="39"/>
      <c r="RV152" s="39"/>
      <c r="RW152" s="39"/>
      <c r="RX152" s="39"/>
      <c r="RY152" s="39"/>
      <c r="RZ152" s="39"/>
      <c r="SA152" s="39"/>
      <c r="SB152" s="39"/>
      <c r="SC152" s="39"/>
      <c r="SD152" s="39"/>
      <c r="SE152" s="39"/>
      <c r="SF152" s="39"/>
      <c r="SG152" s="39"/>
      <c r="SH152" s="39"/>
      <c r="SI152" s="39"/>
      <c r="SJ152" s="39"/>
      <c r="SK152" s="39"/>
      <c r="SL152" s="39"/>
      <c r="SM152" s="39"/>
      <c r="SN152" s="39"/>
      <c r="SO152" s="39"/>
      <c r="SP152" s="39"/>
      <c r="SQ152" s="39"/>
      <c r="SR152" s="39"/>
      <c r="SS152" s="39"/>
      <c r="ST152" s="39"/>
      <c r="SU152" s="39"/>
      <c r="SV152" s="39"/>
      <c r="SW152" s="39"/>
      <c r="SX152" s="39"/>
      <c r="SY152" s="39"/>
      <c r="SZ152" s="39"/>
      <c r="TA152" s="39"/>
      <c r="TB152" s="39"/>
      <c r="TC152" s="39"/>
      <c r="TD152" s="39"/>
      <c r="TE152" s="39"/>
      <c r="TF152" s="39"/>
      <c r="TG152" s="39"/>
      <c r="TH152" s="39"/>
      <c r="TI152" s="39"/>
      <c r="TJ152" s="39"/>
      <c r="TK152" s="39"/>
      <c r="TL152" s="39"/>
      <c r="TM152" s="39"/>
      <c r="TN152" s="39"/>
      <c r="TO152" s="39"/>
      <c r="TP152" s="39"/>
      <c r="TQ152" s="39"/>
      <c r="TR152" s="39"/>
      <c r="TS152" s="39"/>
      <c r="TT152" s="39"/>
      <c r="TU152" s="39"/>
      <c r="TV152" s="39"/>
      <c r="TW152" s="39"/>
      <c r="TX152" s="39"/>
      <c r="TY152" s="39"/>
      <c r="TZ152" s="39"/>
      <c r="UA152" s="39"/>
      <c r="UB152" s="39"/>
      <c r="UC152" s="39"/>
      <c r="UD152" s="39"/>
      <c r="UE152" s="39"/>
      <c r="UF152" s="39"/>
      <c r="UG152" s="39"/>
      <c r="UH152" s="39"/>
    </row>
    <row r="153" spans="1:554" s="46" customFormat="1" ht="45" x14ac:dyDescent="0.2">
      <c r="A153" s="102"/>
      <c r="B153" s="103"/>
      <c r="C153" s="77" t="s">
        <v>94</v>
      </c>
      <c r="D153" s="68" t="s">
        <v>5</v>
      </c>
      <c r="E153" s="40">
        <v>741</v>
      </c>
      <c r="F153" s="35" t="s">
        <v>6</v>
      </c>
      <c r="G153" s="5">
        <f t="shared" si="49"/>
        <v>0</v>
      </c>
      <c r="H153" s="45">
        <f t="shared" si="65"/>
        <v>0</v>
      </c>
      <c r="I153" s="45">
        <f t="shared" si="65"/>
        <v>0</v>
      </c>
      <c r="J153" s="45">
        <f t="shared" si="65"/>
        <v>0</v>
      </c>
      <c r="K153" s="125"/>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c r="CD153" s="39"/>
      <c r="CE153" s="39"/>
      <c r="CF153" s="39"/>
      <c r="CG153" s="39"/>
      <c r="CH153" s="39"/>
      <c r="CI153" s="39"/>
      <c r="CJ153" s="39"/>
      <c r="CK153" s="39"/>
      <c r="CL153" s="39"/>
      <c r="CM153" s="39"/>
      <c r="CN153" s="39"/>
      <c r="CO153" s="39"/>
      <c r="CP153" s="39"/>
      <c r="CQ153" s="39"/>
      <c r="CR153" s="39"/>
      <c r="CS153" s="39"/>
      <c r="CT153" s="39"/>
      <c r="CU153" s="39"/>
      <c r="CV153" s="39"/>
      <c r="CW153" s="39"/>
      <c r="CX153" s="39"/>
      <c r="CY153" s="39"/>
      <c r="CZ153" s="39"/>
      <c r="DA153" s="39"/>
      <c r="DB153" s="39"/>
      <c r="DC153" s="39"/>
      <c r="DD153" s="39"/>
      <c r="DE153" s="39"/>
      <c r="DF153" s="39"/>
      <c r="DG153" s="39"/>
      <c r="DH153" s="39"/>
      <c r="DI153" s="39"/>
      <c r="DJ153" s="39"/>
      <c r="DK153" s="39"/>
      <c r="DL153" s="39"/>
      <c r="DM153" s="39"/>
      <c r="DN153" s="39"/>
      <c r="DO153" s="39"/>
      <c r="DP153" s="39"/>
      <c r="DQ153" s="39"/>
      <c r="DR153" s="39"/>
      <c r="DS153" s="39"/>
      <c r="DT153" s="39"/>
      <c r="DU153" s="39"/>
      <c r="DV153" s="39"/>
      <c r="DW153" s="39"/>
      <c r="DX153" s="39"/>
      <c r="DY153" s="39"/>
      <c r="DZ153" s="39"/>
      <c r="EA153" s="39"/>
      <c r="EB153" s="39"/>
      <c r="EC153" s="39"/>
      <c r="ED153" s="39"/>
      <c r="EE153" s="39"/>
      <c r="EF153" s="39"/>
      <c r="EG153" s="39"/>
      <c r="EH153" s="39"/>
      <c r="EI153" s="39"/>
      <c r="EJ153" s="39"/>
      <c r="EK153" s="39"/>
      <c r="EL153" s="39"/>
      <c r="EM153" s="39"/>
      <c r="EN153" s="39"/>
      <c r="EO153" s="39"/>
      <c r="EP153" s="39"/>
      <c r="EQ153" s="39"/>
      <c r="ER153" s="39"/>
      <c r="ES153" s="39"/>
      <c r="ET153" s="39"/>
      <c r="EU153" s="39"/>
      <c r="EV153" s="39"/>
      <c r="EW153" s="39"/>
      <c r="EX153" s="39"/>
      <c r="EY153" s="39"/>
      <c r="EZ153" s="39"/>
      <c r="FA153" s="39"/>
      <c r="FB153" s="39"/>
      <c r="FC153" s="39"/>
      <c r="FD153" s="39"/>
      <c r="FE153" s="39"/>
      <c r="FF153" s="39"/>
      <c r="FG153" s="39"/>
      <c r="FH153" s="39"/>
      <c r="FI153" s="39"/>
      <c r="FJ153" s="39"/>
      <c r="FK153" s="39"/>
      <c r="FL153" s="39"/>
      <c r="FM153" s="39"/>
      <c r="FN153" s="39"/>
      <c r="FO153" s="39"/>
      <c r="FP153" s="39"/>
      <c r="FQ153" s="39"/>
      <c r="FR153" s="39"/>
      <c r="FS153" s="39"/>
      <c r="FT153" s="39"/>
      <c r="FU153" s="39"/>
      <c r="FV153" s="39"/>
      <c r="FW153" s="39"/>
      <c r="FX153" s="39"/>
      <c r="FY153" s="39"/>
      <c r="FZ153" s="39"/>
      <c r="GA153" s="39"/>
      <c r="GB153" s="39"/>
      <c r="GC153" s="39"/>
      <c r="GD153" s="39"/>
      <c r="GE153" s="39"/>
      <c r="GF153" s="39"/>
      <c r="GG153" s="39"/>
      <c r="GH153" s="39"/>
      <c r="GI153" s="39"/>
      <c r="GJ153" s="39"/>
      <c r="GK153" s="39"/>
      <c r="GL153" s="39"/>
      <c r="GM153" s="39"/>
      <c r="GN153" s="39"/>
      <c r="GO153" s="39"/>
      <c r="GP153" s="39"/>
      <c r="GQ153" s="39"/>
      <c r="GR153" s="39"/>
      <c r="GS153" s="39"/>
      <c r="GT153" s="39"/>
      <c r="GU153" s="39"/>
      <c r="GV153" s="39"/>
      <c r="GW153" s="39"/>
      <c r="GX153" s="39"/>
      <c r="GY153" s="39"/>
      <c r="GZ153" s="39"/>
      <c r="HA153" s="39"/>
      <c r="HB153" s="39"/>
      <c r="HC153" s="39"/>
      <c r="HD153" s="39"/>
      <c r="HE153" s="39"/>
      <c r="HF153" s="39"/>
      <c r="HG153" s="39"/>
      <c r="HH153" s="39"/>
      <c r="HI153" s="39"/>
      <c r="HJ153" s="39"/>
      <c r="HK153" s="39"/>
      <c r="HL153" s="39"/>
      <c r="HM153" s="39"/>
      <c r="HN153" s="39"/>
      <c r="HO153" s="39"/>
      <c r="HP153" s="39"/>
      <c r="HQ153" s="39"/>
      <c r="HR153" s="39"/>
      <c r="HS153" s="39"/>
      <c r="HT153" s="39"/>
      <c r="HU153" s="39"/>
      <c r="HV153" s="39"/>
      <c r="HW153" s="39"/>
      <c r="HX153" s="39"/>
      <c r="HY153" s="39"/>
      <c r="HZ153" s="39"/>
      <c r="IA153" s="39"/>
      <c r="IB153" s="39"/>
      <c r="IC153" s="39"/>
      <c r="ID153" s="39"/>
      <c r="IE153" s="39"/>
      <c r="IF153" s="39"/>
      <c r="IG153" s="39"/>
      <c r="IH153" s="39"/>
      <c r="II153" s="39"/>
      <c r="IJ153" s="39"/>
      <c r="IK153" s="39"/>
      <c r="IL153" s="39"/>
      <c r="IM153" s="39"/>
      <c r="IN153" s="39"/>
      <c r="IO153" s="39"/>
      <c r="IP153" s="39"/>
      <c r="IQ153" s="39"/>
      <c r="IR153" s="39"/>
      <c r="IS153" s="39"/>
      <c r="IT153" s="39"/>
      <c r="IU153" s="39"/>
      <c r="IV153" s="39"/>
      <c r="IW153" s="39"/>
      <c r="IX153" s="39"/>
      <c r="IY153" s="39"/>
      <c r="IZ153" s="39"/>
      <c r="JA153" s="39"/>
      <c r="JB153" s="39"/>
      <c r="JC153" s="39"/>
      <c r="JD153" s="39"/>
      <c r="JE153" s="39"/>
      <c r="JF153" s="39"/>
      <c r="JG153" s="39"/>
      <c r="JH153" s="39"/>
      <c r="JI153" s="39"/>
      <c r="JJ153" s="39"/>
      <c r="JK153" s="39"/>
      <c r="JL153" s="39"/>
      <c r="JM153" s="39"/>
      <c r="JN153" s="39"/>
      <c r="JO153" s="39"/>
      <c r="JP153" s="39"/>
      <c r="JQ153" s="39"/>
      <c r="JR153" s="39"/>
      <c r="JS153" s="39"/>
      <c r="JT153" s="39"/>
      <c r="JU153" s="39"/>
      <c r="JV153" s="39"/>
      <c r="JW153" s="39"/>
      <c r="JX153" s="39"/>
      <c r="JY153" s="39"/>
      <c r="JZ153" s="39"/>
      <c r="KA153" s="39"/>
      <c r="KB153" s="39"/>
      <c r="KC153" s="39"/>
      <c r="KD153" s="39"/>
      <c r="KE153" s="39"/>
      <c r="KF153" s="39"/>
      <c r="KG153" s="39"/>
      <c r="KH153" s="39"/>
      <c r="KI153" s="39"/>
      <c r="KJ153" s="39"/>
      <c r="KK153" s="39"/>
      <c r="KL153" s="39"/>
      <c r="KM153" s="39"/>
      <c r="KN153" s="39"/>
      <c r="KO153" s="39"/>
      <c r="KP153" s="39"/>
      <c r="KQ153" s="39"/>
      <c r="KR153" s="39"/>
      <c r="KS153" s="39"/>
      <c r="KT153" s="39"/>
      <c r="KU153" s="39"/>
      <c r="KV153" s="39"/>
      <c r="KW153" s="39"/>
      <c r="KX153" s="39"/>
      <c r="KY153" s="39"/>
      <c r="KZ153" s="39"/>
      <c r="LA153" s="39"/>
      <c r="LB153" s="39"/>
      <c r="LC153" s="39"/>
      <c r="LD153" s="39"/>
      <c r="LE153" s="39"/>
      <c r="LF153" s="39"/>
      <c r="LG153" s="39"/>
      <c r="LH153" s="39"/>
      <c r="LI153" s="39"/>
      <c r="LJ153" s="39"/>
      <c r="LK153" s="39"/>
      <c r="LL153" s="39"/>
      <c r="LM153" s="39"/>
      <c r="LN153" s="39"/>
      <c r="LO153" s="39"/>
      <c r="LP153" s="39"/>
      <c r="LQ153" s="39"/>
      <c r="LR153" s="39"/>
      <c r="LS153" s="39"/>
      <c r="LT153" s="39"/>
      <c r="LU153" s="39"/>
      <c r="LV153" s="39"/>
      <c r="LW153" s="39"/>
      <c r="LX153" s="39"/>
      <c r="LY153" s="39"/>
      <c r="LZ153" s="39"/>
      <c r="MA153" s="39"/>
      <c r="MB153" s="39"/>
      <c r="MC153" s="39"/>
      <c r="MD153" s="39"/>
      <c r="ME153" s="39"/>
      <c r="MF153" s="39"/>
      <c r="MG153" s="39"/>
      <c r="MH153" s="39"/>
      <c r="MI153" s="39"/>
      <c r="MJ153" s="39"/>
      <c r="MK153" s="39"/>
      <c r="ML153" s="39"/>
      <c r="MM153" s="39"/>
      <c r="MN153" s="39"/>
      <c r="MO153" s="39"/>
      <c r="MP153" s="39"/>
      <c r="MQ153" s="39"/>
      <c r="MR153" s="39"/>
      <c r="MS153" s="39"/>
      <c r="MT153" s="39"/>
      <c r="MU153" s="39"/>
      <c r="MV153" s="39"/>
      <c r="MW153" s="39"/>
      <c r="MX153" s="39"/>
      <c r="MY153" s="39"/>
      <c r="MZ153" s="39"/>
      <c r="NA153" s="39"/>
      <c r="NB153" s="39"/>
      <c r="NC153" s="39"/>
      <c r="ND153" s="39"/>
      <c r="NE153" s="39"/>
      <c r="NF153" s="39"/>
      <c r="NG153" s="39"/>
      <c r="NH153" s="39"/>
      <c r="NI153" s="39"/>
      <c r="NJ153" s="39"/>
      <c r="NK153" s="39"/>
      <c r="NL153" s="39"/>
      <c r="NM153" s="39"/>
      <c r="NN153" s="39"/>
      <c r="NO153" s="39"/>
      <c r="NP153" s="39"/>
      <c r="NQ153" s="39"/>
      <c r="NR153" s="39"/>
      <c r="NS153" s="39"/>
      <c r="NT153" s="39"/>
      <c r="NU153" s="39"/>
      <c r="NV153" s="39"/>
      <c r="NW153" s="39"/>
      <c r="NX153" s="39"/>
      <c r="NY153" s="39"/>
      <c r="NZ153" s="39"/>
      <c r="OA153" s="39"/>
      <c r="OB153" s="39"/>
      <c r="OC153" s="39"/>
      <c r="OD153" s="39"/>
      <c r="OE153" s="39"/>
      <c r="OF153" s="39"/>
      <c r="OG153" s="39"/>
      <c r="OH153" s="39"/>
      <c r="OI153" s="39"/>
      <c r="OJ153" s="39"/>
      <c r="OK153" s="39"/>
      <c r="OL153" s="39"/>
      <c r="OM153" s="39"/>
      <c r="ON153" s="39"/>
      <c r="OO153" s="39"/>
      <c r="OP153" s="39"/>
      <c r="OQ153" s="39"/>
      <c r="OR153" s="39"/>
      <c r="OS153" s="39"/>
      <c r="OT153" s="39"/>
      <c r="OU153" s="39"/>
      <c r="OV153" s="39"/>
      <c r="OW153" s="39"/>
      <c r="OX153" s="39"/>
      <c r="OY153" s="39"/>
      <c r="OZ153" s="39"/>
      <c r="PA153" s="39"/>
      <c r="PB153" s="39"/>
      <c r="PC153" s="39"/>
      <c r="PD153" s="39"/>
      <c r="PE153" s="39"/>
      <c r="PF153" s="39"/>
      <c r="PG153" s="39"/>
      <c r="PH153" s="39"/>
      <c r="PI153" s="39"/>
      <c r="PJ153" s="39"/>
      <c r="PK153" s="39"/>
      <c r="PL153" s="39"/>
      <c r="PM153" s="39"/>
      <c r="PN153" s="39"/>
      <c r="PO153" s="39"/>
      <c r="PP153" s="39"/>
      <c r="PQ153" s="39"/>
      <c r="PR153" s="39"/>
      <c r="PS153" s="39"/>
      <c r="PT153" s="39"/>
      <c r="PU153" s="39"/>
      <c r="PV153" s="39"/>
      <c r="PW153" s="39"/>
      <c r="PX153" s="39"/>
      <c r="PY153" s="39"/>
      <c r="PZ153" s="39"/>
      <c r="QA153" s="39"/>
      <c r="QB153" s="39"/>
      <c r="QC153" s="39"/>
      <c r="QD153" s="39"/>
      <c r="QE153" s="39"/>
      <c r="QF153" s="39"/>
      <c r="QG153" s="39"/>
      <c r="QH153" s="39"/>
      <c r="QI153" s="39"/>
      <c r="QJ153" s="39"/>
      <c r="QK153" s="39"/>
      <c r="QL153" s="39"/>
      <c r="QM153" s="39"/>
      <c r="QN153" s="39"/>
      <c r="QO153" s="39"/>
      <c r="QP153" s="39"/>
      <c r="QQ153" s="39"/>
      <c r="QR153" s="39"/>
      <c r="QS153" s="39"/>
      <c r="QT153" s="39"/>
      <c r="QU153" s="39"/>
      <c r="QV153" s="39"/>
      <c r="QW153" s="39"/>
      <c r="QX153" s="39"/>
      <c r="QY153" s="39"/>
      <c r="QZ153" s="39"/>
      <c r="RA153" s="39"/>
      <c r="RB153" s="39"/>
      <c r="RC153" s="39"/>
      <c r="RD153" s="39"/>
      <c r="RE153" s="39"/>
      <c r="RF153" s="39"/>
      <c r="RG153" s="39"/>
      <c r="RH153" s="39"/>
      <c r="RI153" s="39"/>
      <c r="RJ153" s="39"/>
      <c r="RK153" s="39"/>
      <c r="RL153" s="39"/>
      <c r="RM153" s="39"/>
      <c r="RN153" s="39"/>
      <c r="RO153" s="39"/>
      <c r="RP153" s="39"/>
      <c r="RQ153" s="39"/>
      <c r="RR153" s="39"/>
      <c r="RS153" s="39"/>
      <c r="RT153" s="39"/>
      <c r="RU153" s="39"/>
      <c r="RV153" s="39"/>
      <c r="RW153" s="39"/>
      <c r="RX153" s="39"/>
      <c r="RY153" s="39"/>
      <c r="RZ153" s="39"/>
      <c r="SA153" s="39"/>
      <c r="SB153" s="39"/>
      <c r="SC153" s="39"/>
      <c r="SD153" s="39"/>
      <c r="SE153" s="39"/>
      <c r="SF153" s="39"/>
      <c r="SG153" s="39"/>
      <c r="SH153" s="39"/>
      <c r="SI153" s="39"/>
      <c r="SJ153" s="39"/>
      <c r="SK153" s="39"/>
      <c r="SL153" s="39"/>
      <c r="SM153" s="39"/>
      <c r="SN153" s="39"/>
      <c r="SO153" s="39"/>
      <c r="SP153" s="39"/>
      <c r="SQ153" s="39"/>
      <c r="SR153" s="39"/>
      <c r="SS153" s="39"/>
      <c r="ST153" s="39"/>
      <c r="SU153" s="39"/>
      <c r="SV153" s="39"/>
      <c r="SW153" s="39"/>
      <c r="SX153" s="39"/>
      <c r="SY153" s="39"/>
      <c r="SZ153" s="39"/>
      <c r="TA153" s="39"/>
      <c r="TB153" s="39"/>
      <c r="TC153" s="39"/>
      <c r="TD153" s="39"/>
      <c r="TE153" s="39"/>
      <c r="TF153" s="39"/>
      <c r="TG153" s="39"/>
      <c r="TH153" s="39"/>
      <c r="TI153" s="39"/>
      <c r="TJ153" s="39"/>
      <c r="TK153" s="39"/>
      <c r="TL153" s="39"/>
      <c r="TM153" s="39"/>
      <c r="TN153" s="39"/>
      <c r="TO153" s="39"/>
      <c r="TP153" s="39"/>
      <c r="TQ153" s="39"/>
      <c r="TR153" s="39"/>
      <c r="TS153" s="39"/>
      <c r="TT153" s="39"/>
      <c r="TU153" s="39"/>
      <c r="TV153" s="39"/>
      <c r="TW153" s="39"/>
      <c r="TX153" s="39"/>
      <c r="TY153" s="39"/>
      <c r="TZ153" s="39"/>
      <c r="UA153" s="39"/>
      <c r="UB153" s="39"/>
      <c r="UC153" s="39"/>
      <c r="UD153" s="39"/>
      <c r="UE153" s="39"/>
      <c r="UF153" s="39"/>
      <c r="UG153" s="39"/>
      <c r="UH153" s="39"/>
    </row>
    <row r="154" spans="1:554" s="46" customFormat="1" ht="45" x14ac:dyDescent="0.2">
      <c r="A154" s="102"/>
      <c r="B154" s="103"/>
      <c r="C154" s="77" t="s">
        <v>94</v>
      </c>
      <c r="D154" s="68" t="s">
        <v>89</v>
      </c>
      <c r="E154" s="40">
        <v>741</v>
      </c>
      <c r="F154" s="35" t="s">
        <v>6</v>
      </c>
      <c r="G154" s="5">
        <f t="shared" si="49"/>
        <v>122324393.25</v>
      </c>
      <c r="H154" s="45">
        <f t="shared" ref="H154:J154" si="66">H158+H159</f>
        <v>43491350.130000003</v>
      </c>
      <c r="I154" s="45">
        <f t="shared" si="66"/>
        <v>39944950.130000003</v>
      </c>
      <c r="J154" s="45">
        <f t="shared" si="66"/>
        <v>38888092.990000002</v>
      </c>
      <c r="K154" s="41"/>
      <c r="L154" s="39"/>
      <c r="M154" s="42"/>
      <c r="N154" s="42"/>
      <c r="O154" s="42"/>
      <c r="P154" s="42"/>
      <c r="Q154" s="42"/>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c r="CD154" s="39"/>
      <c r="CE154" s="39"/>
      <c r="CF154" s="39"/>
      <c r="CG154" s="39"/>
      <c r="CH154" s="39"/>
      <c r="CI154" s="39"/>
      <c r="CJ154" s="39"/>
      <c r="CK154" s="39"/>
      <c r="CL154" s="39"/>
      <c r="CM154" s="39"/>
      <c r="CN154" s="39"/>
      <c r="CO154" s="39"/>
      <c r="CP154" s="39"/>
      <c r="CQ154" s="39"/>
      <c r="CR154" s="39"/>
      <c r="CS154" s="39"/>
      <c r="CT154" s="39"/>
      <c r="CU154" s="39"/>
      <c r="CV154" s="39"/>
      <c r="CW154" s="39"/>
      <c r="CX154" s="39"/>
      <c r="CY154" s="39"/>
      <c r="CZ154" s="39"/>
      <c r="DA154" s="39"/>
      <c r="DB154" s="39"/>
      <c r="DC154" s="39"/>
      <c r="DD154" s="39"/>
      <c r="DE154" s="39"/>
      <c r="DF154" s="39"/>
      <c r="DG154" s="39"/>
      <c r="DH154" s="39"/>
      <c r="DI154" s="39"/>
      <c r="DJ154" s="39"/>
      <c r="DK154" s="39"/>
      <c r="DL154" s="39"/>
      <c r="DM154" s="39"/>
      <c r="DN154" s="39"/>
      <c r="DO154" s="39"/>
      <c r="DP154" s="39"/>
      <c r="DQ154" s="39"/>
      <c r="DR154" s="39"/>
      <c r="DS154" s="39"/>
      <c r="DT154" s="39"/>
      <c r="DU154" s="39"/>
      <c r="DV154" s="39"/>
      <c r="DW154" s="39"/>
      <c r="DX154" s="39"/>
      <c r="DY154" s="39"/>
      <c r="DZ154" s="39"/>
      <c r="EA154" s="39"/>
      <c r="EB154" s="39"/>
      <c r="EC154" s="39"/>
      <c r="ED154" s="39"/>
      <c r="EE154" s="39"/>
      <c r="EF154" s="39"/>
      <c r="EG154" s="39"/>
      <c r="EH154" s="39"/>
      <c r="EI154" s="39"/>
      <c r="EJ154" s="39"/>
      <c r="EK154" s="39"/>
      <c r="EL154" s="39"/>
      <c r="EM154" s="39"/>
      <c r="EN154" s="39"/>
      <c r="EO154" s="39"/>
      <c r="EP154" s="39"/>
      <c r="EQ154" s="39"/>
      <c r="ER154" s="39"/>
      <c r="ES154" s="39"/>
      <c r="ET154" s="39"/>
      <c r="EU154" s="39"/>
      <c r="EV154" s="39"/>
      <c r="EW154" s="39"/>
      <c r="EX154" s="39"/>
      <c r="EY154" s="39"/>
      <c r="EZ154" s="39"/>
      <c r="FA154" s="39"/>
      <c r="FB154" s="39"/>
      <c r="FC154" s="39"/>
      <c r="FD154" s="39"/>
      <c r="FE154" s="39"/>
      <c r="FF154" s="39"/>
      <c r="FG154" s="39"/>
      <c r="FH154" s="39"/>
      <c r="FI154" s="39"/>
      <c r="FJ154" s="39"/>
      <c r="FK154" s="39"/>
      <c r="FL154" s="39"/>
      <c r="FM154" s="39"/>
      <c r="FN154" s="39"/>
      <c r="FO154" s="39"/>
      <c r="FP154" s="39"/>
      <c r="FQ154" s="39"/>
      <c r="FR154" s="39"/>
      <c r="FS154" s="39"/>
      <c r="FT154" s="39"/>
      <c r="FU154" s="39"/>
      <c r="FV154" s="39"/>
      <c r="FW154" s="39"/>
      <c r="FX154" s="39"/>
      <c r="FY154" s="39"/>
      <c r="FZ154" s="39"/>
      <c r="GA154" s="39"/>
      <c r="GB154" s="39"/>
      <c r="GC154" s="39"/>
      <c r="GD154" s="39"/>
      <c r="GE154" s="39"/>
      <c r="GF154" s="39"/>
      <c r="GG154" s="39"/>
      <c r="GH154" s="39"/>
      <c r="GI154" s="39"/>
      <c r="GJ154" s="39"/>
      <c r="GK154" s="39"/>
      <c r="GL154" s="39"/>
      <c r="GM154" s="39"/>
      <c r="GN154" s="39"/>
      <c r="GO154" s="39"/>
      <c r="GP154" s="39"/>
      <c r="GQ154" s="39"/>
      <c r="GR154" s="39"/>
      <c r="GS154" s="39"/>
      <c r="GT154" s="39"/>
      <c r="GU154" s="39"/>
      <c r="GV154" s="39"/>
      <c r="GW154" s="39"/>
      <c r="GX154" s="39"/>
      <c r="GY154" s="39"/>
      <c r="GZ154" s="39"/>
      <c r="HA154" s="39"/>
      <c r="HB154" s="39"/>
      <c r="HC154" s="39"/>
      <c r="HD154" s="39"/>
      <c r="HE154" s="39"/>
      <c r="HF154" s="39"/>
      <c r="HG154" s="39"/>
      <c r="HH154" s="39"/>
      <c r="HI154" s="39"/>
      <c r="HJ154" s="39"/>
      <c r="HK154" s="39"/>
      <c r="HL154" s="39"/>
      <c r="HM154" s="39"/>
      <c r="HN154" s="39"/>
      <c r="HO154" s="39"/>
      <c r="HP154" s="39"/>
      <c r="HQ154" s="39"/>
      <c r="HR154" s="39"/>
      <c r="HS154" s="39"/>
      <c r="HT154" s="39"/>
      <c r="HU154" s="39"/>
      <c r="HV154" s="39"/>
      <c r="HW154" s="39"/>
      <c r="HX154" s="39"/>
      <c r="HY154" s="39"/>
      <c r="HZ154" s="39"/>
      <c r="IA154" s="39"/>
      <c r="IB154" s="39"/>
      <c r="IC154" s="39"/>
      <c r="ID154" s="39"/>
      <c r="IE154" s="39"/>
      <c r="IF154" s="39"/>
      <c r="IG154" s="39"/>
      <c r="IH154" s="39"/>
      <c r="II154" s="39"/>
      <c r="IJ154" s="39"/>
      <c r="IK154" s="39"/>
      <c r="IL154" s="39"/>
      <c r="IM154" s="39"/>
      <c r="IN154" s="39"/>
      <c r="IO154" s="39"/>
      <c r="IP154" s="39"/>
      <c r="IQ154" s="39"/>
      <c r="IR154" s="39"/>
      <c r="IS154" s="39"/>
      <c r="IT154" s="39"/>
      <c r="IU154" s="39"/>
      <c r="IV154" s="39"/>
      <c r="IW154" s="39"/>
      <c r="IX154" s="39"/>
      <c r="IY154" s="39"/>
      <c r="IZ154" s="39"/>
      <c r="JA154" s="39"/>
      <c r="JB154" s="39"/>
      <c r="JC154" s="39"/>
      <c r="JD154" s="39"/>
      <c r="JE154" s="39"/>
      <c r="JF154" s="39"/>
      <c r="JG154" s="39"/>
      <c r="JH154" s="39"/>
      <c r="JI154" s="39"/>
      <c r="JJ154" s="39"/>
      <c r="JK154" s="39"/>
      <c r="JL154" s="39"/>
      <c r="JM154" s="39"/>
      <c r="JN154" s="39"/>
      <c r="JO154" s="39"/>
      <c r="JP154" s="39"/>
      <c r="JQ154" s="39"/>
      <c r="JR154" s="39"/>
      <c r="JS154" s="39"/>
      <c r="JT154" s="39"/>
      <c r="JU154" s="39"/>
      <c r="JV154" s="39"/>
      <c r="JW154" s="39"/>
      <c r="JX154" s="39"/>
      <c r="JY154" s="39"/>
      <c r="JZ154" s="39"/>
      <c r="KA154" s="39"/>
      <c r="KB154" s="39"/>
      <c r="KC154" s="39"/>
      <c r="KD154" s="39"/>
      <c r="KE154" s="39"/>
      <c r="KF154" s="39"/>
      <c r="KG154" s="39"/>
      <c r="KH154" s="39"/>
      <c r="KI154" s="39"/>
      <c r="KJ154" s="39"/>
      <c r="KK154" s="39"/>
      <c r="KL154" s="39"/>
      <c r="KM154" s="39"/>
      <c r="KN154" s="39"/>
      <c r="KO154" s="39"/>
      <c r="KP154" s="39"/>
      <c r="KQ154" s="39"/>
      <c r="KR154" s="39"/>
      <c r="KS154" s="39"/>
      <c r="KT154" s="39"/>
      <c r="KU154" s="39"/>
      <c r="KV154" s="39"/>
      <c r="KW154" s="39"/>
      <c r="KX154" s="39"/>
      <c r="KY154" s="39"/>
      <c r="KZ154" s="39"/>
      <c r="LA154" s="39"/>
      <c r="LB154" s="39"/>
      <c r="LC154" s="39"/>
      <c r="LD154" s="39"/>
      <c r="LE154" s="39"/>
      <c r="LF154" s="39"/>
      <c r="LG154" s="39"/>
      <c r="LH154" s="39"/>
      <c r="LI154" s="39"/>
      <c r="LJ154" s="39"/>
      <c r="LK154" s="39"/>
      <c r="LL154" s="39"/>
      <c r="LM154" s="39"/>
      <c r="LN154" s="39"/>
      <c r="LO154" s="39"/>
      <c r="LP154" s="39"/>
      <c r="LQ154" s="39"/>
      <c r="LR154" s="39"/>
      <c r="LS154" s="39"/>
      <c r="LT154" s="39"/>
      <c r="LU154" s="39"/>
      <c r="LV154" s="39"/>
      <c r="LW154" s="39"/>
      <c r="LX154" s="39"/>
      <c r="LY154" s="39"/>
      <c r="LZ154" s="39"/>
      <c r="MA154" s="39"/>
      <c r="MB154" s="39"/>
      <c r="MC154" s="39"/>
      <c r="MD154" s="39"/>
      <c r="ME154" s="39"/>
      <c r="MF154" s="39"/>
      <c r="MG154" s="39"/>
      <c r="MH154" s="39"/>
      <c r="MI154" s="39"/>
      <c r="MJ154" s="39"/>
      <c r="MK154" s="39"/>
      <c r="ML154" s="39"/>
      <c r="MM154" s="39"/>
      <c r="MN154" s="39"/>
      <c r="MO154" s="39"/>
      <c r="MP154" s="39"/>
      <c r="MQ154" s="39"/>
      <c r="MR154" s="39"/>
      <c r="MS154" s="39"/>
      <c r="MT154" s="39"/>
      <c r="MU154" s="39"/>
      <c r="MV154" s="39"/>
      <c r="MW154" s="39"/>
      <c r="MX154" s="39"/>
      <c r="MY154" s="39"/>
      <c r="MZ154" s="39"/>
      <c r="NA154" s="39"/>
      <c r="NB154" s="39"/>
      <c r="NC154" s="39"/>
      <c r="ND154" s="39"/>
      <c r="NE154" s="39"/>
      <c r="NF154" s="39"/>
      <c r="NG154" s="39"/>
      <c r="NH154" s="39"/>
      <c r="NI154" s="39"/>
      <c r="NJ154" s="39"/>
      <c r="NK154" s="39"/>
      <c r="NL154" s="39"/>
      <c r="NM154" s="39"/>
      <c r="NN154" s="39"/>
      <c r="NO154" s="39"/>
      <c r="NP154" s="39"/>
      <c r="NQ154" s="39"/>
      <c r="NR154" s="39"/>
      <c r="NS154" s="39"/>
      <c r="NT154" s="39"/>
      <c r="NU154" s="39"/>
      <c r="NV154" s="39"/>
      <c r="NW154" s="39"/>
      <c r="NX154" s="39"/>
      <c r="NY154" s="39"/>
      <c r="NZ154" s="39"/>
      <c r="OA154" s="39"/>
      <c r="OB154" s="39"/>
      <c r="OC154" s="39"/>
      <c r="OD154" s="39"/>
      <c r="OE154" s="39"/>
      <c r="OF154" s="39"/>
      <c r="OG154" s="39"/>
      <c r="OH154" s="39"/>
      <c r="OI154" s="39"/>
      <c r="OJ154" s="39"/>
      <c r="OK154" s="39"/>
      <c r="OL154" s="39"/>
      <c r="OM154" s="39"/>
      <c r="ON154" s="39"/>
      <c r="OO154" s="39"/>
      <c r="OP154" s="39"/>
      <c r="OQ154" s="39"/>
      <c r="OR154" s="39"/>
      <c r="OS154" s="39"/>
      <c r="OT154" s="39"/>
      <c r="OU154" s="39"/>
      <c r="OV154" s="39"/>
      <c r="OW154" s="39"/>
      <c r="OX154" s="39"/>
      <c r="OY154" s="39"/>
      <c r="OZ154" s="39"/>
      <c r="PA154" s="39"/>
      <c r="PB154" s="39"/>
      <c r="PC154" s="39"/>
      <c r="PD154" s="39"/>
      <c r="PE154" s="39"/>
      <c r="PF154" s="39"/>
      <c r="PG154" s="39"/>
      <c r="PH154" s="39"/>
      <c r="PI154" s="39"/>
      <c r="PJ154" s="39"/>
      <c r="PK154" s="39"/>
      <c r="PL154" s="39"/>
      <c r="PM154" s="39"/>
      <c r="PN154" s="39"/>
      <c r="PO154" s="39"/>
      <c r="PP154" s="39"/>
      <c r="PQ154" s="39"/>
      <c r="PR154" s="39"/>
      <c r="PS154" s="39"/>
      <c r="PT154" s="39"/>
      <c r="PU154" s="39"/>
      <c r="PV154" s="39"/>
      <c r="PW154" s="39"/>
      <c r="PX154" s="39"/>
      <c r="PY154" s="39"/>
      <c r="PZ154" s="39"/>
      <c r="QA154" s="39"/>
      <c r="QB154" s="39"/>
      <c r="QC154" s="39"/>
      <c r="QD154" s="39"/>
      <c r="QE154" s="39"/>
      <c r="QF154" s="39"/>
      <c r="QG154" s="39"/>
      <c r="QH154" s="39"/>
      <c r="QI154" s="39"/>
      <c r="QJ154" s="39"/>
      <c r="QK154" s="39"/>
      <c r="QL154" s="39"/>
      <c r="QM154" s="39"/>
      <c r="QN154" s="39"/>
      <c r="QO154" s="39"/>
      <c r="QP154" s="39"/>
      <c r="QQ154" s="39"/>
      <c r="QR154" s="39"/>
      <c r="QS154" s="39"/>
      <c r="QT154" s="39"/>
      <c r="QU154" s="39"/>
      <c r="QV154" s="39"/>
      <c r="QW154" s="39"/>
      <c r="QX154" s="39"/>
      <c r="QY154" s="39"/>
      <c r="QZ154" s="39"/>
      <c r="RA154" s="39"/>
      <c r="RB154" s="39"/>
      <c r="RC154" s="39"/>
      <c r="RD154" s="39"/>
      <c r="RE154" s="39"/>
      <c r="RF154" s="39"/>
      <c r="RG154" s="39"/>
      <c r="RH154" s="39"/>
      <c r="RI154" s="39"/>
      <c r="RJ154" s="39"/>
      <c r="RK154" s="39"/>
      <c r="RL154" s="39"/>
      <c r="RM154" s="39"/>
      <c r="RN154" s="39"/>
      <c r="RO154" s="39"/>
      <c r="RP154" s="39"/>
      <c r="RQ154" s="39"/>
      <c r="RR154" s="39"/>
      <c r="RS154" s="39"/>
      <c r="RT154" s="39"/>
      <c r="RU154" s="39"/>
      <c r="RV154" s="39"/>
      <c r="RW154" s="39"/>
      <c r="RX154" s="39"/>
      <c r="RY154" s="39"/>
      <c r="RZ154" s="39"/>
      <c r="SA154" s="39"/>
      <c r="SB154" s="39"/>
      <c r="SC154" s="39"/>
      <c r="SD154" s="39"/>
      <c r="SE154" s="39"/>
      <c r="SF154" s="39"/>
      <c r="SG154" s="39"/>
      <c r="SH154" s="39"/>
      <c r="SI154" s="39"/>
      <c r="SJ154" s="39"/>
      <c r="SK154" s="39"/>
      <c r="SL154" s="39"/>
      <c r="SM154" s="39"/>
      <c r="SN154" s="39"/>
      <c r="SO154" s="39"/>
      <c r="SP154" s="39"/>
      <c r="SQ154" s="39"/>
      <c r="SR154" s="39"/>
      <c r="SS154" s="39"/>
      <c r="ST154" s="39"/>
      <c r="SU154" s="39"/>
      <c r="SV154" s="39"/>
      <c r="SW154" s="39"/>
      <c r="SX154" s="39"/>
      <c r="SY154" s="39"/>
      <c r="SZ154" s="39"/>
      <c r="TA154" s="39"/>
      <c r="TB154" s="39"/>
      <c r="TC154" s="39"/>
      <c r="TD154" s="39"/>
      <c r="TE154" s="39"/>
      <c r="TF154" s="39"/>
      <c r="TG154" s="39"/>
      <c r="TH154" s="39"/>
      <c r="TI154" s="39"/>
      <c r="TJ154" s="39"/>
      <c r="TK154" s="39"/>
      <c r="TL154" s="39"/>
      <c r="TM154" s="39"/>
      <c r="TN154" s="39"/>
      <c r="TO154" s="39"/>
      <c r="TP154" s="39"/>
      <c r="TQ154" s="39"/>
      <c r="TR154" s="39"/>
      <c r="TS154" s="39"/>
      <c r="TT154" s="39"/>
      <c r="TU154" s="39"/>
      <c r="TV154" s="39"/>
      <c r="TW154" s="39"/>
      <c r="TX154" s="39"/>
      <c r="TY154" s="39"/>
      <c r="TZ154" s="39"/>
      <c r="UA154" s="39"/>
      <c r="UB154" s="39"/>
      <c r="UC154" s="39"/>
      <c r="UD154" s="39"/>
      <c r="UE154" s="39"/>
      <c r="UF154" s="39"/>
      <c r="UG154" s="39"/>
      <c r="UH154" s="39"/>
    </row>
    <row r="155" spans="1:554" s="46" customFormat="1" ht="45" x14ac:dyDescent="0.2">
      <c r="A155" s="102">
        <v>57</v>
      </c>
      <c r="B155" s="103" t="s">
        <v>116</v>
      </c>
      <c r="C155" s="77" t="s">
        <v>94</v>
      </c>
      <c r="D155" s="68" t="s">
        <v>1</v>
      </c>
      <c r="E155" s="40">
        <v>741</v>
      </c>
      <c r="F155" s="35" t="s">
        <v>38</v>
      </c>
      <c r="G155" s="5">
        <f t="shared" ref="G155:G177" si="67">SUM(H155:J155)</f>
        <v>917145384.61000001</v>
      </c>
      <c r="H155" s="45">
        <f>SUM(H156:H158)</f>
        <v>339602747.25</v>
      </c>
      <c r="I155" s="45">
        <f>SUM(I156:I158)</f>
        <v>294642747.25</v>
      </c>
      <c r="J155" s="45">
        <f>SUM(J156:J158)</f>
        <v>282899890.11000001</v>
      </c>
      <c r="K155" s="39"/>
      <c r="L155" s="39"/>
      <c r="M155" s="42"/>
      <c r="N155" s="42"/>
      <c r="O155" s="42"/>
      <c r="P155" s="42"/>
      <c r="Q155" s="42"/>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39"/>
      <c r="HD155" s="39"/>
      <c r="HE155" s="39"/>
      <c r="HF155" s="39"/>
      <c r="HG155" s="39"/>
      <c r="HH155" s="39"/>
      <c r="HI155" s="39"/>
      <c r="HJ155" s="39"/>
      <c r="HK155" s="39"/>
      <c r="HL155" s="39"/>
      <c r="HM155" s="39"/>
      <c r="HN155" s="39"/>
      <c r="HO155" s="39"/>
      <c r="HP155" s="39"/>
      <c r="HQ155" s="39"/>
      <c r="HR155" s="39"/>
      <c r="HS155" s="39"/>
      <c r="HT155" s="39"/>
      <c r="HU155" s="39"/>
      <c r="HV155" s="39"/>
      <c r="HW155" s="39"/>
      <c r="HX155" s="39"/>
      <c r="HY155" s="39"/>
      <c r="HZ155" s="39"/>
      <c r="IA155" s="39"/>
      <c r="IB155" s="39"/>
      <c r="IC155" s="39"/>
      <c r="ID155" s="39"/>
      <c r="IE155" s="39"/>
      <c r="IF155" s="39"/>
      <c r="IG155" s="39"/>
      <c r="IH155" s="39"/>
      <c r="II155" s="39"/>
      <c r="IJ155" s="39"/>
      <c r="IK155" s="39"/>
      <c r="IL155" s="39"/>
      <c r="IM155" s="39"/>
      <c r="IN155" s="39"/>
      <c r="IO155" s="39"/>
      <c r="IP155" s="39"/>
      <c r="IQ155" s="39"/>
      <c r="IR155" s="39"/>
      <c r="IS155" s="39"/>
      <c r="IT155" s="39"/>
      <c r="IU155" s="39"/>
      <c r="IV155" s="39"/>
      <c r="IW155" s="39"/>
      <c r="IX155" s="39"/>
      <c r="IY155" s="39"/>
      <c r="IZ155" s="39"/>
      <c r="JA155" s="39"/>
      <c r="JB155" s="39"/>
      <c r="JC155" s="39"/>
      <c r="JD155" s="39"/>
      <c r="JE155" s="39"/>
      <c r="JF155" s="39"/>
      <c r="JG155" s="39"/>
      <c r="JH155" s="39"/>
      <c r="JI155" s="39"/>
      <c r="JJ155" s="39"/>
      <c r="JK155" s="39"/>
      <c r="JL155" s="39"/>
      <c r="JM155" s="39"/>
      <c r="JN155" s="39"/>
      <c r="JO155" s="39"/>
      <c r="JP155" s="39"/>
      <c r="JQ155" s="39"/>
      <c r="JR155" s="39"/>
      <c r="JS155" s="39"/>
      <c r="JT155" s="39"/>
      <c r="JU155" s="39"/>
      <c r="JV155" s="39"/>
      <c r="JW155" s="39"/>
      <c r="JX155" s="39"/>
      <c r="JY155" s="39"/>
      <c r="JZ155" s="39"/>
      <c r="KA155" s="39"/>
      <c r="KB155" s="39"/>
      <c r="KC155" s="39"/>
      <c r="KD155" s="39"/>
      <c r="KE155" s="39"/>
      <c r="KF155" s="39"/>
      <c r="KG155" s="39"/>
      <c r="KH155" s="39"/>
      <c r="KI155" s="39"/>
      <c r="KJ155" s="39"/>
      <c r="KK155" s="39"/>
      <c r="KL155" s="39"/>
      <c r="KM155" s="39"/>
      <c r="KN155" s="39"/>
      <c r="KO155" s="39"/>
      <c r="KP155" s="39"/>
      <c r="KQ155" s="39"/>
      <c r="KR155" s="39"/>
      <c r="KS155" s="39"/>
      <c r="KT155" s="39"/>
      <c r="KU155" s="39"/>
      <c r="KV155" s="39"/>
      <c r="KW155" s="39"/>
      <c r="KX155" s="39"/>
      <c r="KY155" s="39"/>
      <c r="KZ155" s="39"/>
      <c r="LA155" s="39"/>
      <c r="LB155" s="39"/>
      <c r="LC155" s="39"/>
      <c r="LD155" s="39"/>
      <c r="LE155" s="39"/>
      <c r="LF155" s="39"/>
      <c r="LG155" s="39"/>
      <c r="LH155" s="39"/>
      <c r="LI155" s="39"/>
      <c r="LJ155" s="39"/>
      <c r="LK155" s="39"/>
      <c r="LL155" s="39"/>
      <c r="LM155" s="39"/>
      <c r="LN155" s="39"/>
      <c r="LO155" s="39"/>
      <c r="LP155" s="39"/>
      <c r="LQ155" s="39"/>
      <c r="LR155" s="39"/>
      <c r="LS155" s="39"/>
      <c r="LT155" s="39"/>
      <c r="LU155" s="39"/>
      <c r="LV155" s="39"/>
      <c r="LW155" s="39"/>
      <c r="LX155" s="39"/>
      <c r="LY155" s="39"/>
      <c r="LZ155" s="39"/>
      <c r="MA155" s="39"/>
      <c r="MB155" s="39"/>
      <c r="MC155" s="39"/>
      <c r="MD155" s="39"/>
      <c r="ME155" s="39"/>
      <c r="MF155" s="39"/>
      <c r="MG155" s="39"/>
      <c r="MH155" s="39"/>
      <c r="MI155" s="39"/>
      <c r="MJ155" s="39"/>
      <c r="MK155" s="39"/>
      <c r="ML155" s="39"/>
      <c r="MM155" s="39"/>
      <c r="MN155" s="39"/>
      <c r="MO155" s="39"/>
      <c r="MP155" s="39"/>
      <c r="MQ155" s="39"/>
      <c r="MR155" s="39"/>
      <c r="MS155" s="39"/>
      <c r="MT155" s="39"/>
      <c r="MU155" s="39"/>
      <c r="MV155" s="39"/>
      <c r="MW155" s="39"/>
      <c r="MX155" s="39"/>
      <c r="MY155" s="39"/>
      <c r="MZ155" s="39"/>
      <c r="NA155" s="39"/>
      <c r="NB155" s="39"/>
      <c r="NC155" s="39"/>
      <c r="ND155" s="39"/>
      <c r="NE155" s="39"/>
      <c r="NF155" s="39"/>
      <c r="NG155" s="39"/>
      <c r="NH155" s="39"/>
      <c r="NI155" s="39"/>
      <c r="NJ155" s="39"/>
      <c r="NK155" s="39"/>
      <c r="NL155" s="39"/>
      <c r="NM155" s="39"/>
      <c r="NN155" s="39"/>
      <c r="NO155" s="39"/>
      <c r="NP155" s="39"/>
      <c r="NQ155" s="39"/>
      <c r="NR155" s="39"/>
      <c r="NS155" s="39"/>
      <c r="NT155" s="39"/>
      <c r="NU155" s="39"/>
      <c r="NV155" s="39"/>
      <c r="NW155" s="39"/>
      <c r="NX155" s="39"/>
      <c r="NY155" s="39"/>
      <c r="NZ155" s="39"/>
      <c r="OA155" s="39"/>
      <c r="OB155" s="39"/>
      <c r="OC155" s="39"/>
      <c r="OD155" s="39"/>
      <c r="OE155" s="39"/>
      <c r="OF155" s="39"/>
      <c r="OG155" s="39"/>
      <c r="OH155" s="39"/>
      <c r="OI155" s="39"/>
      <c r="OJ155" s="39"/>
      <c r="OK155" s="39"/>
      <c r="OL155" s="39"/>
      <c r="OM155" s="39"/>
      <c r="ON155" s="39"/>
      <c r="OO155" s="39"/>
      <c r="OP155" s="39"/>
      <c r="OQ155" s="39"/>
      <c r="OR155" s="39"/>
      <c r="OS155" s="39"/>
      <c r="OT155" s="39"/>
      <c r="OU155" s="39"/>
      <c r="OV155" s="39"/>
      <c r="OW155" s="39"/>
      <c r="OX155" s="39"/>
      <c r="OY155" s="39"/>
      <c r="OZ155" s="39"/>
      <c r="PA155" s="39"/>
      <c r="PB155" s="39"/>
      <c r="PC155" s="39"/>
      <c r="PD155" s="39"/>
      <c r="PE155" s="39"/>
      <c r="PF155" s="39"/>
      <c r="PG155" s="39"/>
      <c r="PH155" s="39"/>
      <c r="PI155" s="39"/>
      <c r="PJ155" s="39"/>
      <c r="PK155" s="39"/>
      <c r="PL155" s="39"/>
      <c r="PM155" s="39"/>
      <c r="PN155" s="39"/>
      <c r="PO155" s="39"/>
      <c r="PP155" s="39"/>
      <c r="PQ155" s="39"/>
      <c r="PR155" s="39"/>
      <c r="PS155" s="39"/>
      <c r="PT155" s="39"/>
      <c r="PU155" s="39"/>
      <c r="PV155" s="39"/>
      <c r="PW155" s="39"/>
      <c r="PX155" s="39"/>
      <c r="PY155" s="39"/>
      <c r="PZ155" s="39"/>
      <c r="QA155" s="39"/>
      <c r="QB155" s="39"/>
      <c r="QC155" s="39"/>
      <c r="QD155" s="39"/>
      <c r="QE155" s="39"/>
      <c r="QF155" s="39"/>
      <c r="QG155" s="39"/>
      <c r="QH155" s="39"/>
      <c r="QI155" s="39"/>
      <c r="QJ155" s="39"/>
      <c r="QK155" s="39"/>
      <c r="QL155" s="39"/>
      <c r="QM155" s="39"/>
      <c r="QN155" s="39"/>
      <c r="QO155" s="39"/>
      <c r="QP155" s="39"/>
      <c r="QQ155" s="39"/>
      <c r="QR155" s="39"/>
      <c r="QS155" s="39"/>
      <c r="QT155" s="39"/>
      <c r="QU155" s="39"/>
      <c r="QV155" s="39"/>
      <c r="QW155" s="39"/>
      <c r="QX155" s="39"/>
      <c r="QY155" s="39"/>
      <c r="QZ155" s="39"/>
      <c r="RA155" s="39"/>
      <c r="RB155" s="39"/>
      <c r="RC155" s="39"/>
      <c r="RD155" s="39"/>
      <c r="RE155" s="39"/>
      <c r="RF155" s="39"/>
      <c r="RG155" s="39"/>
      <c r="RH155" s="39"/>
      <c r="RI155" s="39"/>
      <c r="RJ155" s="39"/>
      <c r="RK155" s="39"/>
      <c r="RL155" s="39"/>
      <c r="RM155" s="39"/>
      <c r="RN155" s="39"/>
      <c r="RO155" s="39"/>
      <c r="RP155" s="39"/>
      <c r="RQ155" s="39"/>
      <c r="RR155" s="39"/>
      <c r="RS155" s="39"/>
      <c r="RT155" s="39"/>
      <c r="RU155" s="39"/>
      <c r="RV155" s="39"/>
      <c r="RW155" s="39"/>
      <c r="RX155" s="39"/>
      <c r="RY155" s="39"/>
      <c r="RZ155" s="39"/>
      <c r="SA155" s="39"/>
      <c r="SB155" s="39"/>
      <c r="SC155" s="39"/>
      <c r="SD155" s="39"/>
      <c r="SE155" s="39"/>
      <c r="SF155" s="39"/>
      <c r="SG155" s="39"/>
      <c r="SH155" s="39"/>
      <c r="SI155" s="39"/>
      <c r="SJ155" s="39"/>
      <c r="SK155" s="39"/>
      <c r="SL155" s="39"/>
      <c r="SM155" s="39"/>
      <c r="SN155" s="39"/>
      <c r="SO155" s="39"/>
      <c r="SP155" s="39"/>
      <c r="SQ155" s="39"/>
      <c r="SR155" s="39"/>
      <c r="SS155" s="39"/>
      <c r="ST155" s="39"/>
      <c r="SU155" s="39"/>
      <c r="SV155" s="39"/>
      <c r="SW155" s="39"/>
      <c r="SX155" s="39"/>
      <c r="SY155" s="39"/>
      <c r="SZ155" s="39"/>
      <c r="TA155" s="39"/>
      <c r="TB155" s="39"/>
      <c r="TC155" s="39"/>
      <c r="TD155" s="39"/>
      <c r="TE155" s="39"/>
      <c r="TF155" s="39"/>
      <c r="TG155" s="39"/>
      <c r="TH155" s="39"/>
      <c r="TI155" s="39"/>
      <c r="TJ155" s="39"/>
      <c r="TK155" s="39"/>
      <c r="TL155" s="39"/>
      <c r="TM155" s="39"/>
      <c r="TN155" s="39"/>
      <c r="TO155" s="39"/>
      <c r="TP155" s="39"/>
      <c r="TQ155" s="39"/>
      <c r="TR155" s="39"/>
      <c r="TS155" s="39"/>
      <c r="TT155" s="39"/>
      <c r="TU155" s="39"/>
      <c r="TV155" s="39"/>
      <c r="TW155" s="39"/>
      <c r="TX155" s="39"/>
      <c r="TY155" s="39"/>
      <c r="TZ155" s="39"/>
      <c r="UA155" s="39"/>
      <c r="UB155" s="39"/>
      <c r="UC155" s="39"/>
      <c r="UD155" s="39"/>
      <c r="UE155" s="39"/>
      <c r="UF155" s="39"/>
      <c r="UG155" s="39"/>
      <c r="UH155" s="39"/>
    </row>
    <row r="156" spans="1:554" s="46" customFormat="1" ht="45" x14ac:dyDescent="0.2">
      <c r="A156" s="102"/>
      <c r="B156" s="103"/>
      <c r="C156" s="77" t="s">
        <v>94</v>
      </c>
      <c r="D156" s="68" t="s">
        <v>34</v>
      </c>
      <c r="E156" s="40">
        <v>741</v>
      </c>
      <c r="F156" s="35" t="s">
        <v>38</v>
      </c>
      <c r="G156" s="5">
        <f>SUM(H156:J156)</f>
        <v>834602300</v>
      </c>
      <c r="H156" s="45">
        <v>309038500</v>
      </c>
      <c r="I156" s="45">
        <v>268124900</v>
      </c>
      <c r="J156" s="45">
        <v>257438900</v>
      </c>
      <c r="K156" s="124"/>
      <c r="L156" s="39"/>
      <c r="M156" s="42"/>
      <c r="N156" s="42"/>
      <c r="O156" s="42"/>
      <c r="P156" s="42"/>
      <c r="Q156" s="42"/>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39"/>
      <c r="HD156" s="39"/>
      <c r="HE156" s="39"/>
      <c r="HF156" s="39"/>
      <c r="HG156" s="39"/>
      <c r="HH156" s="39"/>
      <c r="HI156" s="39"/>
      <c r="HJ156" s="39"/>
      <c r="HK156" s="39"/>
      <c r="HL156" s="39"/>
      <c r="HM156" s="39"/>
      <c r="HN156" s="39"/>
      <c r="HO156" s="39"/>
      <c r="HP156" s="39"/>
      <c r="HQ156" s="39"/>
      <c r="HR156" s="39"/>
      <c r="HS156" s="39"/>
      <c r="HT156" s="39"/>
      <c r="HU156" s="39"/>
      <c r="HV156" s="39"/>
      <c r="HW156" s="39"/>
      <c r="HX156" s="39"/>
      <c r="HY156" s="39"/>
      <c r="HZ156" s="39"/>
      <c r="IA156" s="39"/>
      <c r="IB156" s="39"/>
      <c r="IC156" s="39"/>
      <c r="ID156" s="39"/>
      <c r="IE156" s="39"/>
      <c r="IF156" s="39"/>
      <c r="IG156" s="39"/>
      <c r="IH156" s="39"/>
      <c r="II156" s="39"/>
      <c r="IJ156" s="39"/>
      <c r="IK156" s="39"/>
      <c r="IL156" s="39"/>
      <c r="IM156" s="39"/>
      <c r="IN156" s="39"/>
      <c r="IO156" s="39"/>
      <c r="IP156" s="39"/>
      <c r="IQ156" s="39"/>
      <c r="IR156" s="39"/>
      <c r="IS156" s="39"/>
      <c r="IT156" s="39"/>
      <c r="IU156" s="39"/>
      <c r="IV156" s="39"/>
      <c r="IW156" s="39"/>
      <c r="IX156" s="39"/>
      <c r="IY156" s="39"/>
      <c r="IZ156" s="39"/>
      <c r="JA156" s="39"/>
      <c r="JB156" s="39"/>
      <c r="JC156" s="39"/>
      <c r="JD156" s="39"/>
      <c r="JE156" s="39"/>
      <c r="JF156" s="39"/>
      <c r="JG156" s="39"/>
      <c r="JH156" s="39"/>
      <c r="JI156" s="39"/>
      <c r="JJ156" s="39"/>
      <c r="JK156" s="39"/>
      <c r="JL156" s="39"/>
      <c r="JM156" s="39"/>
      <c r="JN156" s="39"/>
      <c r="JO156" s="39"/>
      <c r="JP156" s="39"/>
      <c r="JQ156" s="39"/>
      <c r="JR156" s="39"/>
      <c r="JS156" s="39"/>
      <c r="JT156" s="39"/>
      <c r="JU156" s="39"/>
      <c r="JV156" s="39"/>
      <c r="JW156" s="39"/>
      <c r="JX156" s="39"/>
      <c r="JY156" s="39"/>
      <c r="JZ156" s="39"/>
      <c r="KA156" s="39"/>
      <c r="KB156" s="39"/>
      <c r="KC156" s="39"/>
      <c r="KD156" s="39"/>
      <c r="KE156" s="39"/>
      <c r="KF156" s="39"/>
      <c r="KG156" s="39"/>
      <c r="KH156" s="39"/>
      <c r="KI156" s="39"/>
      <c r="KJ156" s="39"/>
      <c r="KK156" s="39"/>
      <c r="KL156" s="39"/>
      <c r="KM156" s="39"/>
      <c r="KN156" s="39"/>
      <c r="KO156" s="39"/>
      <c r="KP156" s="39"/>
      <c r="KQ156" s="39"/>
      <c r="KR156" s="39"/>
      <c r="KS156" s="39"/>
      <c r="KT156" s="39"/>
      <c r="KU156" s="39"/>
      <c r="KV156" s="39"/>
      <c r="KW156" s="39"/>
      <c r="KX156" s="39"/>
      <c r="KY156" s="39"/>
      <c r="KZ156" s="39"/>
      <c r="LA156" s="39"/>
      <c r="LB156" s="39"/>
      <c r="LC156" s="39"/>
      <c r="LD156" s="39"/>
      <c r="LE156" s="39"/>
      <c r="LF156" s="39"/>
      <c r="LG156" s="39"/>
      <c r="LH156" s="39"/>
      <c r="LI156" s="39"/>
      <c r="LJ156" s="39"/>
      <c r="LK156" s="39"/>
      <c r="LL156" s="39"/>
      <c r="LM156" s="39"/>
      <c r="LN156" s="39"/>
      <c r="LO156" s="39"/>
      <c r="LP156" s="39"/>
      <c r="LQ156" s="39"/>
      <c r="LR156" s="39"/>
      <c r="LS156" s="39"/>
      <c r="LT156" s="39"/>
      <c r="LU156" s="39"/>
      <c r="LV156" s="39"/>
      <c r="LW156" s="39"/>
      <c r="LX156" s="39"/>
      <c r="LY156" s="39"/>
      <c r="LZ156" s="39"/>
      <c r="MA156" s="39"/>
      <c r="MB156" s="39"/>
      <c r="MC156" s="39"/>
      <c r="MD156" s="39"/>
      <c r="ME156" s="39"/>
      <c r="MF156" s="39"/>
      <c r="MG156" s="39"/>
      <c r="MH156" s="39"/>
      <c r="MI156" s="39"/>
      <c r="MJ156" s="39"/>
      <c r="MK156" s="39"/>
      <c r="ML156" s="39"/>
      <c r="MM156" s="39"/>
      <c r="MN156" s="39"/>
      <c r="MO156" s="39"/>
      <c r="MP156" s="39"/>
      <c r="MQ156" s="39"/>
      <c r="MR156" s="39"/>
      <c r="MS156" s="39"/>
      <c r="MT156" s="39"/>
      <c r="MU156" s="39"/>
      <c r="MV156" s="39"/>
      <c r="MW156" s="39"/>
      <c r="MX156" s="39"/>
      <c r="MY156" s="39"/>
      <c r="MZ156" s="39"/>
      <c r="NA156" s="39"/>
      <c r="NB156" s="39"/>
      <c r="NC156" s="39"/>
      <c r="ND156" s="39"/>
      <c r="NE156" s="39"/>
      <c r="NF156" s="39"/>
      <c r="NG156" s="39"/>
      <c r="NH156" s="39"/>
      <c r="NI156" s="39"/>
      <c r="NJ156" s="39"/>
      <c r="NK156" s="39"/>
      <c r="NL156" s="39"/>
      <c r="NM156" s="39"/>
      <c r="NN156" s="39"/>
      <c r="NO156" s="39"/>
      <c r="NP156" s="39"/>
      <c r="NQ156" s="39"/>
      <c r="NR156" s="39"/>
      <c r="NS156" s="39"/>
      <c r="NT156" s="39"/>
      <c r="NU156" s="39"/>
      <c r="NV156" s="39"/>
      <c r="NW156" s="39"/>
      <c r="NX156" s="39"/>
      <c r="NY156" s="39"/>
      <c r="NZ156" s="39"/>
      <c r="OA156" s="39"/>
      <c r="OB156" s="39"/>
      <c r="OC156" s="39"/>
      <c r="OD156" s="39"/>
      <c r="OE156" s="39"/>
      <c r="OF156" s="39"/>
      <c r="OG156" s="39"/>
      <c r="OH156" s="39"/>
      <c r="OI156" s="39"/>
      <c r="OJ156" s="39"/>
      <c r="OK156" s="39"/>
      <c r="OL156" s="39"/>
      <c r="OM156" s="39"/>
      <c r="ON156" s="39"/>
      <c r="OO156" s="39"/>
      <c r="OP156" s="39"/>
      <c r="OQ156" s="39"/>
      <c r="OR156" s="39"/>
      <c r="OS156" s="39"/>
      <c r="OT156" s="39"/>
      <c r="OU156" s="39"/>
      <c r="OV156" s="39"/>
      <c r="OW156" s="39"/>
      <c r="OX156" s="39"/>
      <c r="OY156" s="39"/>
      <c r="OZ156" s="39"/>
      <c r="PA156" s="39"/>
      <c r="PB156" s="39"/>
      <c r="PC156" s="39"/>
      <c r="PD156" s="39"/>
      <c r="PE156" s="39"/>
      <c r="PF156" s="39"/>
      <c r="PG156" s="39"/>
      <c r="PH156" s="39"/>
      <c r="PI156" s="39"/>
      <c r="PJ156" s="39"/>
      <c r="PK156" s="39"/>
      <c r="PL156" s="39"/>
      <c r="PM156" s="39"/>
      <c r="PN156" s="39"/>
      <c r="PO156" s="39"/>
      <c r="PP156" s="39"/>
      <c r="PQ156" s="39"/>
      <c r="PR156" s="39"/>
      <c r="PS156" s="39"/>
      <c r="PT156" s="39"/>
      <c r="PU156" s="39"/>
      <c r="PV156" s="39"/>
      <c r="PW156" s="39"/>
      <c r="PX156" s="39"/>
      <c r="PY156" s="39"/>
      <c r="PZ156" s="39"/>
      <c r="QA156" s="39"/>
      <c r="QB156" s="39"/>
      <c r="QC156" s="39"/>
      <c r="QD156" s="39"/>
      <c r="QE156" s="39"/>
      <c r="QF156" s="39"/>
      <c r="QG156" s="39"/>
      <c r="QH156" s="39"/>
      <c r="QI156" s="39"/>
      <c r="QJ156" s="39"/>
      <c r="QK156" s="39"/>
      <c r="QL156" s="39"/>
      <c r="QM156" s="39"/>
      <c r="QN156" s="39"/>
      <c r="QO156" s="39"/>
      <c r="QP156" s="39"/>
      <c r="QQ156" s="39"/>
      <c r="QR156" s="39"/>
      <c r="QS156" s="39"/>
      <c r="QT156" s="39"/>
      <c r="QU156" s="39"/>
      <c r="QV156" s="39"/>
      <c r="QW156" s="39"/>
      <c r="QX156" s="39"/>
      <c r="QY156" s="39"/>
      <c r="QZ156" s="39"/>
      <c r="RA156" s="39"/>
      <c r="RB156" s="39"/>
      <c r="RC156" s="39"/>
      <c r="RD156" s="39"/>
      <c r="RE156" s="39"/>
      <c r="RF156" s="39"/>
      <c r="RG156" s="39"/>
      <c r="RH156" s="39"/>
      <c r="RI156" s="39"/>
      <c r="RJ156" s="39"/>
      <c r="RK156" s="39"/>
      <c r="RL156" s="39"/>
      <c r="RM156" s="39"/>
      <c r="RN156" s="39"/>
      <c r="RO156" s="39"/>
      <c r="RP156" s="39"/>
      <c r="RQ156" s="39"/>
      <c r="RR156" s="39"/>
      <c r="RS156" s="39"/>
      <c r="RT156" s="39"/>
      <c r="RU156" s="39"/>
      <c r="RV156" s="39"/>
      <c r="RW156" s="39"/>
      <c r="RX156" s="39"/>
      <c r="RY156" s="39"/>
      <c r="RZ156" s="39"/>
      <c r="SA156" s="39"/>
      <c r="SB156" s="39"/>
      <c r="SC156" s="39"/>
      <c r="SD156" s="39"/>
      <c r="SE156" s="39"/>
      <c r="SF156" s="39"/>
      <c r="SG156" s="39"/>
      <c r="SH156" s="39"/>
      <c r="SI156" s="39"/>
      <c r="SJ156" s="39"/>
      <c r="SK156" s="39"/>
      <c r="SL156" s="39"/>
      <c r="SM156" s="39"/>
      <c r="SN156" s="39"/>
      <c r="SO156" s="39"/>
      <c r="SP156" s="39"/>
      <c r="SQ156" s="39"/>
      <c r="SR156" s="39"/>
      <c r="SS156" s="39"/>
      <c r="ST156" s="39"/>
      <c r="SU156" s="39"/>
      <c r="SV156" s="39"/>
      <c r="SW156" s="39"/>
      <c r="SX156" s="39"/>
      <c r="SY156" s="39"/>
      <c r="SZ156" s="39"/>
      <c r="TA156" s="39"/>
      <c r="TB156" s="39"/>
      <c r="TC156" s="39"/>
      <c r="TD156" s="39"/>
      <c r="TE156" s="39"/>
      <c r="TF156" s="39"/>
      <c r="TG156" s="39"/>
      <c r="TH156" s="39"/>
      <c r="TI156" s="39"/>
      <c r="TJ156" s="39"/>
      <c r="TK156" s="39"/>
      <c r="TL156" s="39"/>
      <c r="TM156" s="39"/>
      <c r="TN156" s="39"/>
      <c r="TO156" s="39"/>
      <c r="TP156" s="39"/>
      <c r="TQ156" s="39"/>
      <c r="TR156" s="39"/>
      <c r="TS156" s="39"/>
      <c r="TT156" s="39"/>
      <c r="TU156" s="39"/>
      <c r="TV156" s="39"/>
      <c r="TW156" s="39"/>
      <c r="TX156" s="39"/>
      <c r="TY156" s="39"/>
      <c r="TZ156" s="39"/>
      <c r="UA156" s="39"/>
      <c r="UB156" s="39"/>
      <c r="UC156" s="39"/>
      <c r="UD156" s="39"/>
      <c r="UE156" s="39"/>
      <c r="UF156" s="39"/>
      <c r="UG156" s="39"/>
      <c r="UH156" s="39"/>
    </row>
    <row r="157" spans="1:554" s="46" customFormat="1" ht="45" x14ac:dyDescent="0.2">
      <c r="A157" s="102"/>
      <c r="B157" s="103"/>
      <c r="C157" s="77" t="s">
        <v>94</v>
      </c>
      <c r="D157" s="68" t="s">
        <v>5</v>
      </c>
      <c r="E157" s="40">
        <v>741</v>
      </c>
      <c r="F157" s="35" t="s">
        <v>38</v>
      </c>
      <c r="G157" s="5">
        <f>SUM(H157:J157)</f>
        <v>0</v>
      </c>
      <c r="H157" s="45">
        <v>0</v>
      </c>
      <c r="I157" s="45">
        <v>0</v>
      </c>
      <c r="J157" s="45">
        <v>0</v>
      </c>
      <c r="K157" s="125"/>
      <c r="L157" s="39"/>
      <c r="M157" s="42"/>
      <c r="N157" s="42"/>
      <c r="O157" s="42"/>
      <c r="P157" s="42"/>
      <c r="Q157" s="43"/>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c r="CQ157" s="39"/>
      <c r="CR157" s="39"/>
      <c r="CS157" s="39"/>
      <c r="CT157" s="39"/>
      <c r="CU157" s="39"/>
      <c r="CV157" s="39"/>
      <c r="CW157" s="39"/>
      <c r="CX157" s="39"/>
      <c r="CY157" s="39"/>
      <c r="CZ157" s="39"/>
      <c r="DA157" s="39"/>
      <c r="DB157" s="39"/>
      <c r="DC157" s="39"/>
      <c r="DD157" s="39"/>
      <c r="DE157" s="39"/>
      <c r="DF157" s="39"/>
      <c r="DG157" s="39"/>
      <c r="DH157" s="39"/>
      <c r="DI157" s="39"/>
      <c r="DJ157" s="39"/>
      <c r="DK157" s="39"/>
      <c r="DL157" s="39"/>
      <c r="DM157" s="39"/>
      <c r="DN157" s="39"/>
      <c r="DO157" s="39"/>
      <c r="DP157" s="39"/>
      <c r="DQ157" s="39"/>
      <c r="DR157" s="39"/>
      <c r="DS157" s="39"/>
      <c r="DT157" s="39"/>
      <c r="DU157" s="39"/>
      <c r="DV157" s="39"/>
      <c r="DW157" s="39"/>
      <c r="DX157" s="39"/>
      <c r="DY157" s="39"/>
      <c r="DZ157" s="39"/>
      <c r="EA157" s="39"/>
      <c r="EB157" s="39"/>
      <c r="EC157" s="39"/>
      <c r="ED157" s="39"/>
      <c r="EE157" s="39"/>
      <c r="EF157" s="39"/>
      <c r="EG157" s="39"/>
      <c r="EH157" s="39"/>
      <c r="EI157" s="39"/>
      <c r="EJ157" s="39"/>
      <c r="EK157" s="39"/>
      <c r="EL157" s="39"/>
      <c r="EM157" s="39"/>
      <c r="EN157" s="39"/>
      <c r="EO157" s="39"/>
      <c r="EP157" s="39"/>
      <c r="EQ157" s="39"/>
      <c r="ER157" s="39"/>
      <c r="ES157" s="39"/>
      <c r="ET157" s="39"/>
      <c r="EU157" s="39"/>
      <c r="EV157" s="39"/>
      <c r="EW157" s="39"/>
      <c r="EX157" s="39"/>
      <c r="EY157" s="39"/>
      <c r="EZ157" s="39"/>
      <c r="FA157" s="39"/>
      <c r="FB157" s="39"/>
      <c r="FC157" s="39"/>
      <c r="FD157" s="39"/>
      <c r="FE157" s="39"/>
      <c r="FF157" s="39"/>
      <c r="FG157" s="39"/>
      <c r="FH157" s="39"/>
      <c r="FI157" s="39"/>
      <c r="FJ157" s="39"/>
      <c r="FK157" s="39"/>
      <c r="FL157" s="39"/>
      <c r="FM157" s="39"/>
      <c r="FN157" s="39"/>
      <c r="FO157" s="39"/>
      <c r="FP157" s="39"/>
      <c r="FQ157" s="39"/>
      <c r="FR157" s="39"/>
      <c r="FS157" s="39"/>
      <c r="FT157" s="39"/>
      <c r="FU157" s="39"/>
      <c r="FV157" s="39"/>
      <c r="FW157" s="39"/>
      <c r="FX157" s="39"/>
      <c r="FY157" s="39"/>
      <c r="FZ157" s="39"/>
      <c r="GA157" s="39"/>
      <c r="GB157" s="39"/>
      <c r="GC157" s="39"/>
      <c r="GD157" s="39"/>
      <c r="GE157" s="39"/>
      <c r="GF157" s="39"/>
      <c r="GG157" s="39"/>
      <c r="GH157" s="39"/>
      <c r="GI157" s="39"/>
      <c r="GJ157" s="39"/>
      <c r="GK157" s="39"/>
      <c r="GL157" s="39"/>
      <c r="GM157" s="39"/>
      <c r="GN157" s="39"/>
      <c r="GO157" s="39"/>
      <c r="GP157" s="39"/>
      <c r="GQ157" s="39"/>
      <c r="GR157" s="39"/>
      <c r="GS157" s="39"/>
      <c r="GT157" s="39"/>
      <c r="GU157" s="39"/>
      <c r="GV157" s="39"/>
      <c r="GW157" s="39"/>
      <c r="GX157" s="39"/>
      <c r="GY157" s="39"/>
      <c r="GZ157" s="39"/>
      <c r="HA157" s="39"/>
      <c r="HB157" s="39"/>
      <c r="HC157" s="39"/>
      <c r="HD157" s="39"/>
      <c r="HE157" s="39"/>
      <c r="HF157" s="39"/>
      <c r="HG157" s="39"/>
      <c r="HH157" s="39"/>
      <c r="HI157" s="39"/>
      <c r="HJ157" s="39"/>
      <c r="HK157" s="39"/>
      <c r="HL157" s="39"/>
      <c r="HM157" s="39"/>
      <c r="HN157" s="39"/>
      <c r="HO157" s="39"/>
      <c r="HP157" s="39"/>
      <c r="HQ157" s="39"/>
      <c r="HR157" s="39"/>
      <c r="HS157" s="39"/>
      <c r="HT157" s="39"/>
      <c r="HU157" s="39"/>
      <c r="HV157" s="39"/>
      <c r="HW157" s="39"/>
      <c r="HX157" s="39"/>
      <c r="HY157" s="39"/>
      <c r="HZ157" s="39"/>
      <c r="IA157" s="39"/>
      <c r="IB157" s="39"/>
      <c r="IC157" s="39"/>
      <c r="ID157" s="39"/>
      <c r="IE157" s="39"/>
      <c r="IF157" s="39"/>
      <c r="IG157" s="39"/>
      <c r="IH157" s="39"/>
      <c r="II157" s="39"/>
      <c r="IJ157" s="39"/>
      <c r="IK157" s="39"/>
      <c r="IL157" s="39"/>
      <c r="IM157" s="39"/>
      <c r="IN157" s="39"/>
      <c r="IO157" s="39"/>
      <c r="IP157" s="39"/>
      <c r="IQ157" s="39"/>
      <c r="IR157" s="39"/>
      <c r="IS157" s="39"/>
      <c r="IT157" s="39"/>
      <c r="IU157" s="39"/>
      <c r="IV157" s="39"/>
      <c r="IW157" s="39"/>
      <c r="IX157" s="39"/>
      <c r="IY157" s="39"/>
      <c r="IZ157" s="39"/>
      <c r="JA157" s="39"/>
      <c r="JB157" s="39"/>
      <c r="JC157" s="39"/>
      <c r="JD157" s="39"/>
      <c r="JE157" s="39"/>
      <c r="JF157" s="39"/>
      <c r="JG157" s="39"/>
      <c r="JH157" s="39"/>
      <c r="JI157" s="39"/>
      <c r="JJ157" s="39"/>
      <c r="JK157" s="39"/>
      <c r="JL157" s="39"/>
      <c r="JM157" s="39"/>
      <c r="JN157" s="39"/>
      <c r="JO157" s="39"/>
      <c r="JP157" s="39"/>
      <c r="JQ157" s="39"/>
      <c r="JR157" s="39"/>
      <c r="JS157" s="39"/>
      <c r="JT157" s="39"/>
      <c r="JU157" s="39"/>
      <c r="JV157" s="39"/>
      <c r="JW157" s="39"/>
      <c r="JX157" s="39"/>
      <c r="JY157" s="39"/>
      <c r="JZ157" s="39"/>
      <c r="KA157" s="39"/>
      <c r="KB157" s="39"/>
      <c r="KC157" s="39"/>
      <c r="KD157" s="39"/>
      <c r="KE157" s="39"/>
      <c r="KF157" s="39"/>
      <c r="KG157" s="39"/>
      <c r="KH157" s="39"/>
      <c r="KI157" s="39"/>
      <c r="KJ157" s="39"/>
      <c r="KK157" s="39"/>
      <c r="KL157" s="39"/>
      <c r="KM157" s="39"/>
      <c r="KN157" s="39"/>
      <c r="KO157" s="39"/>
      <c r="KP157" s="39"/>
      <c r="KQ157" s="39"/>
      <c r="KR157" s="39"/>
      <c r="KS157" s="39"/>
      <c r="KT157" s="39"/>
      <c r="KU157" s="39"/>
      <c r="KV157" s="39"/>
      <c r="KW157" s="39"/>
      <c r="KX157" s="39"/>
      <c r="KY157" s="39"/>
      <c r="KZ157" s="39"/>
      <c r="LA157" s="39"/>
      <c r="LB157" s="39"/>
      <c r="LC157" s="39"/>
      <c r="LD157" s="39"/>
      <c r="LE157" s="39"/>
      <c r="LF157" s="39"/>
      <c r="LG157" s="39"/>
      <c r="LH157" s="39"/>
      <c r="LI157" s="39"/>
      <c r="LJ157" s="39"/>
      <c r="LK157" s="39"/>
      <c r="LL157" s="39"/>
      <c r="LM157" s="39"/>
      <c r="LN157" s="39"/>
      <c r="LO157" s="39"/>
      <c r="LP157" s="39"/>
      <c r="LQ157" s="39"/>
      <c r="LR157" s="39"/>
      <c r="LS157" s="39"/>
      <c r="LT157" s="39"/>
      <c r="LU157" s="39"/>
      <c r="LV157" s="39"/>
      <c r="LW157" s="39"/>
      <c r="LX157" s="39"/>
      <c r="LY157" s="39"/>
      <c r="LZ157" s="39"/>
      <c r="MA157" s="39"/>
      <c r="MB157" s="39"/>
      <c r="MC157" s="39"/>
      <c r="MD157" s="39"/>
      <c r="ME157" s="39"/>
      <c r="MF157" s="39"/>
      <c r="MG157" s="39"/>
      <c r="MH157" s="39"/>
      <c r="MI157" s="39"/>
      <c r="MJ157" s="39"/>
      <c r="MK157" s="39"/>
      <c r="ML157" s="39"/>
      <c r="MM157" s="39"/>
      <c r="MN157" s="39"/>
      <c r="MO157" s="39"/>
      <c r="MP157" s="39"/>
      <c r="MQ157" s="39"/>
      <c r="MR157" s="39"/>
      <c r="MS157" s="39"/>
      <c r="MT157" s="39"/>
      <c r="MU157" s="39"/>
      <c r="MV157" s="39"/>
      <c r="MW157" s="39"/>
      <c r="MX157" s="39"/>
      <c r="MY157" s="39"/>
      <c r="MZ157" s="39"/>
      <c r="NA157" s="39"/>
      <c r="NB157" s="39"/>
      <c r="NC157" s="39"/>
      <c r="ND157" s="39"/>
      <c r="NE157" s="39"/>
      <c r="NF157" s="39"/>
      <c r="NG157" s="39"/>
      <c r="NH157" s="39"/>
      <c r="NI157" s="39"/>
      <c r="NJ157" s="39"/>
      <c r="NK157" s="39"/>
      <c r="NL157" s="39"/>
      <c r="NM157" s="39"/>
      <c r="NN157" s="39"/>
      <c r="NO157" s="39"/>
      <c r="NP157" s="39"/>
      <c r="NQ157" s="39"/>
      <c r="NR157" s="39"/>
      <c r="NS157" s="39"/>
      <c r="NT157" s="39"/>
      <c r="NU157" s="39"/>
      <c r="NV157" s="39"/>
      <c r="NW157" s="39"/>
      <c r="NX157" s="39"/>
      <c r="NY157" s="39"/>
      <c r="NZ157" s="39"/>
      <c r="OA157" s="39"/>
      <c r="OB157" s="39"/>
      <c r="OC157" s="39"/>
      <c r="OD157" s="39"/>
      <c r="OE157" s="39"/>
      <c r="OF157" s="39"/>
      <c r="OG157" s="39"/>
      <c r="OH157" s="39"/>
      <c r="OI157" s="39"/>
      <c r="OJ157" s="39"/>
      <c r="OK157" s="39"/>
      <c r="OL157" s="39"/>
      <c r="OM157" s="39"/>
      <c r="ON157" s="39"/>
      <c r="OO157" s="39"/>
      <c r="OP157" s="39"/>
      <c r="OQ157" s="39"/>
      <c r="OR157" s="39"/>
      <c r="OS157" s="39"/>
      <c r="OT157" s="39"/>
      <c r="OU157" s="39"/>
      <c r="OV157" s="39"/>
      <c r="OW157" s="39"/>
      <c r="OX157" s="39"/>
      <c r="OY157" s="39"/>
      <c r="OZ157" s="39"/>
      <c r="PA157" s="39"/>
      <c r="PB157" s="39"/>
      <c r="PC157" s="39"/>
      <c r="PD157" s="39"/>
      <c r="PE157" s="39"/>
      <c r="PF157" s="39"/>
      <c r="PG157" s="39"/>
      <c r="PH157" s="39"/>
      <c r="PI157" s="39"/>
      <c r="PJ157" s="39"/>
      <c r="PK157" s="39"/>
      <c r="PL157" s="39"/>
      <c r="PM157" s="39"/>
      <c r="PN157" s="39"/>
      <c r="PO157" s="39"/>
      <c r="PP157" s="39"/>
      <c r="PQ157" s="39"/>
      <c r="PR157" s="39"/>
      <c r="PS157" s="39"/>
      <c r="PT157" s="39"/>
      <c r="PU157" s="39"/>
      <c r="PV157" s="39"/>
      <c r="PW157" s="39"/>
      <c r="PX157" s="39"/>
      <c r="PY157" s="39"/>
      <c r="PZ157" s="39"/>
      <c r="QA157" s="39"/>
      <c r="QB157" s="39"/>
      <c r="QC157" s="39"/>
      <c r="QD157" s="39"/>
      <c r="QE157" s="39"/>
      <c r="QF157" s="39"/>
      <c r="QG157" s="39"/>
      <c r="QH157" s="39"/>
      <c r="QI157" s="39"/>
      <c r="QJ157" s="39"/>
      <c r="QK157" s="39"/>
      <c r="QL157" s="39"/>
      <c r="QM157" s="39"/>
      <c r="QN157" s="39"/>
      <c r="QO157" s="39"/>
      <c r="QP157" s="39"/>
      <c r="QQ157" s="39"/>
      <c r="QR157" s="39"/>
      <c r="QS157" s="39"/>
      <c r="QT157" s="39"/>
      <c r="QU157" s="39"/>
      <c r="QV157" s="39"/>
      <c r="QW157" s="39"/>
      <c r="QX157" s="39"/>
      <c r="QY157" s="39"/>
      <c r="QZ157" s="39"/>
      <c r="RA157" s="39"/>
      <c r="RB157" s="39"/>
      <c r="RC157" s="39"/>
      <c r="RD157" s="39"/>
      <c r="RE157" s="39"/>
      <c r="RF157" s="39"/>
      <c r="RG157" s="39"/>
      <c r="RH157" s="39"/>
      <c r="RI157" s="39"/>
      <c r="RJ157" s="39"/>
      <c r="RK157" s="39"/>
      <c r="RL157" s="39"/>
      <c r="RM157" s="39"/>
      <c r="RN157" s="39"/>
      <c r="RO157" s="39"/>
      <c r="RP157" s="39"/>
      <c r="RQ157" s="39"/>
      <c r="RR157" s="39"/>
      <c r="RS157" s="39"/>
      <c r="RT157" s="39"/>
      <c r="RU157" s="39"/>
      <c r="RV157" s="39"/>
      <c r="RW157" s="39"/>
      <c r="RX157" s="39"/>
      <c r="RY157" s="39"/>
      <c r="RZ157" s="39"/>
      <c r="SA157" s="39"/>
      <c r="SB157" s="39"/>
      <c r="SC157" s="39"/>
      <c r="SD157" s="39"/>
      <c r="SE157" s="39"/>
      <c r="SF157" s="39"/>
      <c r="SG157" s="39"/>
      <c r="SH157" s="39"/>
      <c r="SI157" s="39"/>
      <c r="SJ157" s="39"/>
      <c r="SK157" s="39"/>
      <c r="SL157" s="39"/>
      <c r="SM157" s="39"/>
      <c r="SN157" s="39"/>
      <c r="SO157" s="39"/>
      <c r="SP157" s="39"/>
      <c r="SQ157" s="39"/>
      <c r="SR157" s="39"/>
      <c r="SS157" s="39"/>
      <c r="ST157" s="39"/>
      <c r="SU157" s="39"/>
      <c r="SV157" s="39"/>
      <c r="SW157" s="39"/>
      <c r="SX157" s="39"/>
      <c r="SY157" s="39"/>
      <c r="SZ157" s="39"/>
      <c r="TA157" s="39"/>
      <c r="TB157" s="39"/>
      <c r="TC157" s="39"/>
      <c r="TD157" s="39"/>
      <c r="TE157" s="39"/>
      <c r="TF157" s="39"/>
      <c r="TG157" s="39"/>
      <c r="TH157" s="39"/>
      <c r="TI157" s="39"/>
      <c r="TJ157" s="39"/>
      <c r="TK157" s="39"/>
      <c r="TL157" s="39"/>
      <c r="TM157" s="39"/>
      <c r="TN157" s="39"/>
      <c r="TO157" s="39"/>
      <c r="TP157" s="39"/>
      <c r="TQ157" s="39"/>
      <c r="TR157" s="39"/>
      <c r="TS157" s="39"/>
      <c r="TT157" s="39"/>
      <c r="TU157" s="39"/>
      <c r="TV157" s="39"/>
      <c r="TW157" s="39"/>
      <c r="TX157" s="39"/>
      <c r="TY157" s="39"/>
      <c r="TZ157" s="39"/>
      <c r="UA157" s="39"/>
      <c r="UB157" s="39"/>
      <c r="UC157" s="39"/>
      <c r="UD157" s="39"/>
      <c r="UE157" s="39"/>
      <c r="UF157" s="39"/>
      <c r="UG157" s="39"/>
      <c r="UH157" s="39"/>
    </row>
    <row r="158" spans="1:554" s="46" customFormat="1" ht="45" x14ac:dyDescent="0.2">
      <c r="A158" s="102"/>
      <c r="B158" s="103"/>
      <c r="C158" s="77" t="s">
        <v>94</v>
      </c>
      <c r="D158" s="68" t="s">
        <v>89</v>
      </c>
      <c r="E158" s="40">
        <v>741</v>
      </c>
      <c r="F158" s="35" t="s">
        <v>38</v>
      </c>
      <c r="G158" s="5">
        <f t="shared" si="67"/>
        <v>82543084.609999999</v>
      </c>
      <c r="H158" s="45">
        <v>30564247.25</v>
      </c>
      <c r="I158" s="45">
        <v>26517847.25</v>
      </c>
      <c r="J158" s="45">
        <v>25460990.109999999</v>
      </c>
      <c r="K158" s="64"/>
      <c r="L158" s="39"/>
      <c r="M158" s="42"/>
      <c r="N158" s="42"/>
      <c r="O158" s="42"/>
      <c r="P158" s="42"/>
      <c r="Q158" s="43"/>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39"/>
      <c r="EU158" s="39"/>
      <c r="EV158" s="39"/>
      <c r="EW158" s="39"/>
      <c r="EX158" s="39"/>
      <c r="EY158" s="39"/>
      <c r="EZ158" s="39"/>
      <c r="FA158" s="39"/>
      <c r="FB158" s="39"/>
      <c r="FC158" s="39"/>
      <c r="FD158" s="39"/>
      <c r="FE158" s="39"/>
      <c r="FF158" s="39"/>
      <c r="FG158" s="39"/>
      <c r="FH158" s="39"/>
      <c r="FI158" s="39"/>
      <c r="FJ158" s="39"/>
      <c r="FK158" s="39"/>
      <c r="FL158" s="39"/>
      <c r="FM158" s="39"/>
      <c r="FN158" s="39"/>
      <c r="FO158" s="39"/>
      <c r="FP158" s="39"/>
      <c r="FQ158" s="39"/>
      <c r="FR158" s="39"/>
      <c r="FS158" s="39"/>
      <c r="FT158" s="39"/>
      <c r="FU158" s="39"/>
      <c r="FV158" s="39"/>
      <c r="FW158" s="39"/>
      <c r="FX158" s="39"/>
      <c r="FY158" s="39"/>
      <c r="FZ158" s="39"/>
      <c r="GA158" s="39"/>
      <c r="GB158" s="39"/>
      <c r="GC158" s="39"/>
      <c r="GD158" s="39"/>
      <c r="GE158" s="39"/>
      <c r="GF158" s="39"/>
      <c r="GG158" s="39"/>
      <c r="GH158" s="39"/>
      <c r="GI158" s="39"/>
      <c r="GJ158" s="39"/>
      <c r="GK158" s="39"/>
      <c r="GL158" s="39"/>
      <c r="GM158" s="39"/>
      <c r="GN158" s="39"/>
      <c r="GO158" s="39"/>
      <c r="GP158" s="39"/>
      <c r="GQ158" s="39"/>
      <c r="GR158" s="39"/>
      <c r="GS158" s="39"/>
      <c r="GT158" s="39"/>
      <c r="GU158" s="39"/>
      <c r="GV158" s="39"/>
      <c r="GW158" s="39"/>
      <c r="GX158" s="39"/>
      <c r="GY158" s="39"/>
      <c r="GZ158" s="39"/>
      <c r="HA158" s="39"/>
      <c r="HB158" s="39"/>
      <c r="HC158" s="39"/>
      <c r="HD158" s="39"/>
      <c r="HE158" s="39"/>
      <c r="HF158" s="39"/>
      <c r="HG158" s="39"/>
      <c r="HH158" s="39"/>
      <c r="HI158" s="39"/>
      <c r="HJ158" s="39"/>
      <c r="HK158" s="39"/>
      <c r="HL158" s="39"/>
      <c r="HM158" s="39"/>
      <c r="HN158" s="39"/>
      <c r="HO158" s="39"/>
      <c r="HP158" s="39"/>
      <c r="HQ158" s="39"/>
      <c r="HR158" s="39"/>
      <c r="HS158" s="39"/>
      <c r="HT158" s="39"/>
      <c r="HU158" s="39"/>
      <c r="HV158" s="39"/>
      <c r="HW158" s="39"/>
      <c r="HX158" s="39"/>
      <c r="HY158" s="39"/>
      <c r="HZ158" s="39"/>
      <c r="IA158" s="39"/>
      <c r="IB158" s="39"/>
      <c r="IC158" s="39"/>
      <c r="ID158" s="39"/>
      <c r="IE158" s="39"/>
      <c r="IF158" s="39"/>
      <c r="IG158" s="39"/>
      <c r="IH158" s="39"/>
      <c r="II158" s="39"/>
      <c r="IJ158" s="39"/>
      <c r="IK158" s="39"/>
      <c r="IL158" s="39"/>
      <c r="IM158" s="39"/>
      <c r="IN158" s="39"/>
      <c r="IO158" s="39"/>
      <c r="IP158" s="39"/>
      <c r="IQ158" s="39"/>
      <c r="IR158" s="39"/>
      <c r="IS158" s="39"/>
      <c r="IT158" s="39"/>
      <c r="IU158" s="39"/>
      <c r="IV158" s="39"/>
      <c r="IW158" s="39"/>
      <c r="IX158" s="39"/>
      <c r="IY158" s="39"/>
      <c r="IZ158" s="39"/>
      <c r="JA158" s="39"/>
      <c r="JB158" s="39"/>
      <c r="JC158" s="39"/>
      <c r="JD158" s="39"/>
      <c r="JE158" s="39"/>
      <c r="JF158" s="39"/>
      <c r="JG158" s="39"/>
      <c r="JH158" s="39"/>
      <c r="JI158" s="39"/>
      <c r="JJ158" s="39"/>
      <c r="JK158" s="39"/>
      <c r="JL158" s="39"/>
      <c r="JM158" s="39"/>
      <c r="JN158" s="39"/>
      <c r="JO158" s="39"/>
      <c r="JP158" s="39"/>
      <c r="JQ158" s="39"/>
      <c r="JR158" s="39"/>
      <c r="JS158" s="39"/>
      <c r="JT158" s="39"/>
      <c r="JU158" s="39"/>
      <c r="JV158" s="39"/>
      <c r="JW158" s="39"/>
      <c r="JX158" s="39"/>
      <c r="JY158" s="39"/>
      <c r="JZ158" s="39"/>
      <c r="KA158" s="39"/>
      <c r="KB158" s="39"/>
      <c r="KC158" s="39"/>
      <c r="KD158" s="39"/>
      <c r="KE158" s="39"/>
      <c r="KF158" s="39"/>
      <c r="KG158" s="39"/>
      <c r="KH158" s="39"/>
      <c r="KI158" s="39"/>
      <c r="KJ158" s="39"/>
      <c r="KK158" s="39"/>
      <c r="KL158" s="39"/>
      <c r="KM158" s="39"/>
      <c r="KN158" s="39"/>
      <c r="KO158" s="39"/>
      <c r="KP158" s="39"/>
      <c r="KQ158" s="39"/>
      <c r="KR158" s="39"/>
      <c r="KS158" s="39"/>
      <c r="KT158" s="39"/>
      <c r="KU158" s="39"/>
      <c r="KV158" s="39"/>
      <c r="KW158" s="39"/>
      <c r="KX158" s="39"/>
      <c r="KY158" s="39"/>
      <c r="KZ158" s="39"/>
      <c r="LA158" s="39"/>
      <c r="LB158" s="39"/>
      <c r="LC158" s="39"/>
      <c r="LD158" s="39"/>
      <c r="LE158" s="39"/>
      <c r="LF158" s="39"/>
      <c r="LG158" s="39"/>
      <c r="LH158" s="39"/>
      <c r="LI158" s="39"/>
      <c r="LJ158" s="39"/>
      <c r="LK158" s="39"/>
      <c r="LL158" s="39"/>
      <c r="LM158" s="39"/>
      <c r="LN158" s="39"/>
      <c r="LO158" s="39"/>
      <c r="LP158" s="39"/>
      <c r="LQ158" s="39"/>
      <c r="LR158" s="39"/>
      <c r="LS158" s="39"/>
      <c r="LT158" s="39"/>
      <c r="LU158" s="39"/>
      <c r="LV158" s="39"/>
      <c r="LW158" s="39"/>
      <c r="LX158" s="39"/>
      <c r="LY158" s="39"/>
      <c r="LZ158" s="39"/>
      <c r="MA158" s="39"/>
      <c r="MB158" s="39"/>
      <c r="MC158" s="39"/>
      <c r="MD158" s="39"/>
      <c r="ME158" s="39"/>
      <c r="MF158" s="39"/>
      <c r="MG158" s="39"/>
      <c r="MH158" s="39"/>
      <c r="MI158" s="39"/>
      <c r="MJ158" s="39"/>
      <c r="MK158" s="39"/>
      <c r="ML158" s="39"/>
      <c r="MM158" s="39"/>
      <c r="MN158" s="39"/>
      <c r="MO158" s="39"/>
      <c r="MP158" s="39"/>
      <c r="MQ158" s="39"/>
      <c r="MR158" s="39"/>
      <c r="MS158" s="39"/>
      <c r="MT158" s="39"/>
      <c r="MU158" s="39"/>
      <c r="MV158" s="39"/>
      <c r="MW158" s="39"/>
      <c r="MX158" s="39"/>
      <c r="MY158" s="39"/>
      <c r="MZ158" s="39"/>
      <c r="NA158" s="39"/>
      <c r="NB158" s="39"/>
      <c r="NC158" s="39"/>
      <c r="ND158" s="39"/>
      <c r="NE158" s="39"/>
      <c r="NF158" s="39"/>
      <c r="NG158" s="39"/>
      <c r="NH158" s="39"/>
      <c r="NI158" s="39"/>
      <c r="NJ158" s="39"/>
      <c r="NK158" s="39"/>
      <c r="NL158" s="39"/>
      <c r="NM158" s="39"/>
      <c r="NN158" s="39"/>
      <c r="NO158" s="39"/>
      <c r="NP158" s="39"/>
      <c r="NQ158" s="39"/>
      <c r="NR158" s="39"/>
      <c r="NS158" s="39"/>
      <c r="NT158" s="39"/>
      <c r="NU158" s="39"/>
      <c r="NV158" s="39"/>
      <c r="NW158" s="39"/>
      <c r="NX158" s="39"/>
      <c r="NY158" s="39"/>
      <c r="NZ158" s="39"/>
      <c r="OA158" s="39"/>
      <c r="OB158" s="39"/>
      <c r="OC158" s="39"/>
      <c r="OD158" s="39"/>
      <c r="OE158" s="39"/>
      <c r="OF158" s="39"/>
      <c r="OG158" s="39"/>
      <c r="OH158" s="39"/>
      <c r="OI158" s="39"/>
      <c r="OJ158" s="39"/>
      <c r="OK158" s="39"/>
      <c r="OL158" s="39"/>
      <c r="OM158" s="39"/>
      <c r="ON158" s="39"/>
      <c r="OO158" s="39"/>
      <c r="OP158" s="39"/>
      <c r="OQ158" s="39"/>
      <c r="OR158" s="39"/>
      <c r="OS158" s="39"/>
      <c r="OT158" s="39"/>
      <c r="OU158" s="39"/>
      <c r="OV158" s="39"/>
      <c r="OW158" s="39"/>
      <c r="OX158" s="39"/>
      <c r="OY158" s="39"/>
      <c r="OZ158" s="39"/>
      <c r="PA158" s="39"/>
      <c r="PB158" s="39"/>
      <c r="PC158" s="39"/>
      <c r="PD158" s="39"/>
      <c r="PE158" s="39"/>
      <c r="PF158" s="39"/>
      <c r="PG158" s="39"/>
      <c r="PH158" s="39"/>
      <c r="PI158" s="39"/>
      <c r="PJ158" s="39"/>
      <c r="PK158" s="39"/>
      <c r="PL158" s="39"/>
      <c r="PM158" s="39"/>
      <c r="PN158" s="39"/>
      <c r="PO158" s="39"/>
      <c r="PP158" s="39"/>
      <c r="PQ158" s="39"/>
      <c r="PR158" s="39"/>
      <c r="PS158" s="39"/>
      <c r="PT158" s="39"/>
      <c r="PU158" s="39"/>
      <c r="PV158" s="39"/>
      <c r="PW158" s="39"/>
      <c r="PX158" s="39"/>
      <c r="PY158" s="39"/>
      <c r="PZ158" s="39"/>
      <c r="QA158" s="39"/>
      <c r="QB158" s="39"/>
      <c r="QC158" s="39"/>
      <c r="QD158" s="39"/>
      <c r="QE158" s="39"/>
      <c r="QF158" s="39"/>
      <c r="QG158" s="39"/>
      <c r="QH158" s="39"/>
      <c r="QI158" s="39"/>
      <c r="QJ158" s="39"/>
      <c r="QK158" s="39"/>
      <c r="QL158" s="39"/>
      <c r="QM158" s="39"/>
      <c r="QN158" s="39"/>
      <c r="QO158" s="39"/>
      <c r="QP158" s="39"/>
      <c r="QQ158" s="39"/>
      <c r="QR158" s="39"/>
      <c r="QS158" s="39"/>
      <c r="QT158" s="39"/>
      <c r="QU158" s="39"/>
      <c r="QV158" s="39"/>
      <c r="QW158" s="39"/>
      <c r="QX158" s="39"/>
      <c r="QY158" s="39"/>
      <c r="QZ158" s="39"/>
      <c r="RA158" s="39"/>
      <c r="RB158" s="39"/>
      <c r="RC158" s="39"/>
      <c r="RD158" s="39"/>
      <c r="RE158" s="39"/>
      <c r="RF158" s="39"/>
      <c r="RG158" s="39"/>
      <c r="RH158" s="39"/>
      <c r="RI158" s="39"/>
      <c r="RJ158" s="39"/>
      <c r="RK158" s="39"/>
      <c r="RL158" s="39"/>
      <c r="RM158" s="39"/>
      <c r="RN158" s="39"/>
      <c r="RO158" s="39"/>
      <c r="RP158" s="39"/>
      <c r="RQ158" s="39"/>
      <c r="RR158" s="39"/>
      <c r="RS158" s="39"/>
      <c r="RT158" s="39"/>
      <c r="RU158" s="39"/>
      <c r="RV158" s="39"/>
      <c r="RW158" s="39"/>
      <c r="RX158" s="39"/>
      <c r="RY158" s="39"/>
      <c r="RZ158" s="39"/>
      <c r="SA158" s="39"/>
      <c r="SB158" s="39"/>
      <c r="SC158" s="39"/>
      <c r="SD158" s="39"/>
      <c r="SE158" s="39"/>
      <c r="SF158" s="39"/>
      <c r="SG158" s="39"/>
      <c r="SH158" s="39"/>
      <c r="SI158" s="39"/>
      <c r="SJ158" s="39"/>
      <c r="SK158" s="39"/>
      <c r="SL158" s="39"/>
      <c r="SM158" s="39"/>
      <c r="SN158" s="39"/>
      <c r="SO158" s="39"/>
      <c r="SP158" s="39"/>
      <c r="SQ158" s="39"/>
      <c r="SR158" s="39"/>
      <c r="SS158" s="39"/>
      <c r="ST158" s="39"/>
      <c r="SU158" s="39"/>
      <c r="SV158" s="39"/>
      <c r="SW158" s="39"/>
      <c r="SX158" s="39"/>
      <c r="SY158" s="39"/>
      <c r="SZ158" s="39"/>
      <c r="TA158" s="39"/>
      <c r="TB158" s="39"/>
      <c r="TC158" s="39"/>
      <c r="TD158" s="39"/>
      <c r="TE158" s="39"/>
      <c r="TF158" s="39"/>
      <c r="TG158" s="39"/>
      <c r="TH158" s="39"/>
      <c r="TI158" s="39"/>
      <c r="TJ158" s="39"/>
      <c r="TK158" s="39"/>
      <c r="TL158" s="39"/>
      <c r="TM158" s="39"/>
      <c r="TN158" s="39"/>
      <c r="TO158" s="39"/>
      <c r="TP158" s="39"/>
      <c r="TQ158" s="39"/>
      <c r="TR158" s="39"/>
      <c r="TS158" s="39"/>
      <c r="TT158" s="39"/>
      <c r="TU158" s="39"/>
      <c r="TV158" s="39"/>
      <c r="TW158" s="39"/>
      <c r="TX158" s="39"/>
      <c r="TY158" s="39"/>
      <c r="TZ158" s="39"/>
      <c r="UA158" s="39"/>
      <c r="UB158" s="39"/>
      <c r="UC158" s="39"/>
      <c r="UD158" s="39"/>
      <c r="UE158" s="39"/>
      <c r="UF158" s="39"/>
      <c r="UG158" s="39"/>
      <c r="UH158" s="39"/>
    </row>
    <row r="159" spans="1:554" s="46" customFormat="1" ht="45" x14ac:dyDescent="0.2">
      <c r="A159" s="68">
        <v>58</v>
      </c>
      <c r="B159" s="67" t="s">
        <v>64</v>
      </c>
      <c r="C159" s="77" t="s">
        <v>94</v>
      </c>
      <c r="D159" s="68" t="s">
        <v>89</v>
      </c>
      <c r="E159" s="40">
        <v>741</v>
      </c>
      <c r="F159" s="35" t="s">
        <v>41</v>
      </c>
      <c r="G159" s="5">
        <f t="shared" si="67"/>
        <v>39781308.640000001</v>
      </c>
      <c r="H159" s="45">
        <v>12927102.880000001</v>
      </c>
      <c r="I159" s="45">
        <v>13427102.880000001</v>
      </c>
      <c r="J159" s="45">
        <v>13427102.880000001</v>
      </c>
      <c r="K159" s="38"/>
      <c r="L159" s="39"/>
      <c r="M159" s="42"/>
      <c r="N159" s="42"/>
      <c r="O159" s="42"/>
      <c r="P159" s="42"/>
      <c r="Q159" s="43"/>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39"/>
      <c r="DD159" s="39"/>
      <c r="DE159" s="39"/>
      <c r="DF159" s="39"/>
      <c r="DG159" s="39"/>
      <c r="DH159" s="39"/>
      <c r="DI159" s="39"/>
      <c r="DJ159" s="39"/>
      <c r="DK159" s="39"/>
      <c r="DL159" s="39"/>
      <c r="DM159" s="39"/>
      <c r="DN159" s="39"/>
      <c r="DO159" s="39"/>
      <c r="DP159" s="39"/>
      <c r="DQ159" s="39"/>
      <c r="DR159" s="39"/>
      <c r="DS159" s="39"/>
      <c r="DT159" s="39"/>
      <c r="DU159" s="39"/>
      <c r="DV159" s="39"/>
      <c r="DW159" s="39"/>
      <c r="DX159" s="39"/>
      <c r="DY159" s="39"/>
      <c r="DZ159" s="39"/>
      <c r="EA159" s="39"/>
      <c r="EB159" s="39"/>
      <c r="EC159" s="39"/>
      <c r="ED159" s="39"/>
      <c r="EE159" s="39"/>
      <c r="EF159" s="39"/>
      <c r="EG159" s="39"/>
      <c r="EH159" s="39"/>
      <c r="EI159" s="39"/>
      <c r="EJ159" s="39"/>
      <c r="EK159" s="39"/>
      <c r="EL159" s="39"/>
      <c r="EM159" s="39"/>
      <c r="EN159" s="39"/>
      <c r="EO159" s="39"/>
      <c r="EP159" s="39"/>
      <c r="EQ159" s="39"/>
      <c r="ER159" s="39"/>
      <c r="ES159" s="39"/>
      <c r="ET159" s="39"/>
      <c r="EU159" s="39"/>
      <c r="EV159" s="39"/>
      <c r="EW159" s="39"/>
      <c r="EX159" s="39"/>
      <c r="EY159" s="39"/>
      <c r="EZ159" s="39"/>
      <c r="FA159" s="39"/>
      <c r="FB159" s="39"/>
      <c r="FC159" s="39"/>
      <c r="FD159" s="39"/>
      <c r="FE159" s="39"/>
      <c r="FF159" s="39"/>
      <c r="FG159" s="39"/>
      <c r="FH159" s="39"/>
      <c r="FI159" s="39"/>
      <c r="FJ159" s="3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9"/>
      <c r="GJ159" s="39"/>
      <c r="GK159" s="39"/>
      <c r="GL159" s="39"/>
      <c r="GM159" s="39"/>
      <c r="GN159" s="39"/>
      <c r="GO159" s="39"/>
      <c r="GP159" s="39"/>
      <c r="GQ159" s="39"/>
      <c r="GR159" s="39"/>
      <c r="GS159" s="39"/>
      <c r="GT159" s="39"/>
      <c r="GU159" s="39"/>
      <c r="GV159" s="39"/>
      <c r="GW159" s="39"/>
      <c r="GX159" s="39"/>
      <c r="GY159" s="39"/>
      <c r="GZ159" s="39"/>
      <c r="HA159" s="39"/>
      <c r="HB159" s="39"/>
      <c r="HC159" s="39"/>
      <c r="HD159" s="39"/>
      <c r="HE159" s="39"/>
      <c r="HF159" s="39"/>
      <c r="HG159" s="39"/>
      <c r="HH159" s="39"/>
      <c r="HI159" s="39"/>
      <c r="HJ159" s="39"/>
      <c r="HK159" s="39"/>
      <c r="HL159" s="39"/>
      <c r="HM159" s="39"/>
      <c r="HN159" s="39"/>
      <c r="HO159" s="39"/>
      <c r="HP159" s="39"/>
      <c r="HQ159" s="39"/>
      <c r="HR159" s="39"/>
      <c r="HS159" s="39"/>
      <c r="HT159" s="39"/>
      <c r="HU159" s="39"/>
      <c r="HV159" s="39"/>
      <c r="HW159" s="39"/>
      <c r="HX159" s="39"/>
      <c r="HY159" s="39"/>
      <c r="HZ159" s="39"/>
      <c r="IA159" s="39"/>
      <c r="IB159" s="39"/>
      <c r="IC159" s="39"/>
      <c r="ID159" s="39"/>
      <c r="IE159" s="39"/>
      <c r="IF159" s="39"/>
      <c r="IG159" s="39"/>
      <c r="IH159" s="39"/>
      <c r="II159" s="39"/>
      <c r="IJ159" s="39"/>
      <c r="IK159" s="39"/>
      <c r="IL159" s="39"/>
      <c r="IM159" s="39"/>
      <c r="IN159" s="39"/>
      <c r="IO159" s="39"/>
      <c r="IP159" s="39"/>
      <c r="IQ159" s="39"/>
      <c r="IR159" s="39"/>
      <c r="IS159" s="39"/>
      <c r="IT159" s="39"/>
      <c r="IU159" s="39"/>
      <c r="IV159" s="39"/>
      <c r="IW159" s="39"/>
      <c r="IX159" s="39"/>
      <c r="IY159" s="39"/>
      <c r="IZ159" s="39"/>
      <c r="JA159" s="39"/>
      <c r="JB159" s="39"/>
      <c r="JC159" s="39"/>
      <c r="JD159" s="39"/>
      <c r="JE159" s="39"/>
      <c r="JF159" s="39"/>
      <c r="JG159" s="39"/>
      <c r="JH159" s="39"/>
      <c r="JI159" s="39"/>
      <c r="JJ159" s="39"/>
      <c r="JK159" s="39"/>
      <c r="JL159" s="39"/>
      <c r="JM159" s="39"/>
      <c r="JN159" s="39"/>
      <c r="JO159" s="39"/>
      <c r="JP159" s="39"/>
      <c r="JQ159" s="39"/>
      <c r="JR159" s="39"/>
      <c r="JS159" s="39"/>
      <c r="JT159" s="39"/>
      <c r="JU159" s="39"/>
      <c r="JV159" s="39"/>
      <c r="JW159" s="39"/>
      <c r="JX159" s="39"/>
      <c r="JY159" s="39"/>
      <c r="JZ159" s="39"/>
      <c r="KA159" s="39"/>
      <c r="KB159" s="39"/>
      <c r="KC159" s="39"/>
      <c r="KD159" s="39"/>
      <c r="KE159" s="39"/>
      <c r="KF159" s="39"/>
      <c r="KG159" s="39"/>
      <c r="KH159" s="39"/>
      <c r="KI159" s="39"/>
      <c r="KJ159" s="39"/>
      <c r="KK159" s="39"/>
      <c r="KL159" s="39"/>
      <c r="KM159" s="39"/>
      <c r="KN159" s="39"/>
      <c r="KO159" s="39"/>
      <c r="KP159" s="39"/>
      <c r="KQ159" s="39"/>
      <c r="KR159" s="39"/>
      <c r="KS159" s="39"/>
      <c r="KT159" s="39"/>
      <c r="KU159" s="39"/>
      <c r="KV159" s="39"/>
      <c r="KW159" s="39"/>
      <c r="KX159" s="39"/>
      <c r="KY159" s="39"/>
      <c r="KZ159" s="39"/>
      <c r="LA159" s="39"/>
      <c r="LB159" s="39"/>
      <c r="LC159" s="39"/>
      <c r="LD159" s="39"/>
      <c r="LE159" s="39"/>
      <c r="LF159" s="39"/>
      <c r="LG159" s="39"/>
      <c r="LH159" s="39"/>
      <c r="LI159" s="39"/>
      <c r="LJ159" s="39"/>
      <c r="LK159" s="39"/>
      <c r="LL159" s="39"/>
      <c r="LM159" s="39"/>
      <c r="LN159" s="39"/>
      <c r="LO159" s="39"/>
      <c r="LP159" s="39"/>
      <c r="LQ159" s="39"/>
      <c r="LR159" s="39"/>
      <c r="LS159" s="39"/>
      <c r="LT159" s="39"/>
      <c r="LU159" s="39"/>
      <c r="LV159" s="39"/>
      <c r="LW159" s="39"/>
      <c r="LX159" s="39"/>
      <c r="LY159" s="39"/>
      <c r="LZ159" s="39"/>
      <c r="MA159" s="39"/>
      <c r="MB159" s="39"/>
      <c r="MC159" s="39"/>
      <c r="MD159" s="39"/>
      <c r="ME159" s="39"/>
      <c r="MF159" s="39"/>
      <c r="MG159" s="39"/>
      <c r="MH159" s="39"/>
      <c r="MI159" s="39"/>
      <c r="MJ159" s="39"/>
      <c r="MK159" s="39"/>
      <c r="ML159" s="39"/>
      <c r="MM159" s="39"/>
      <c r="MN159" s="39"/>
      <c r="MO159" s="39"/>
      <c r="MP159" s="39"/>
      <c r="MQ159" s="39"/>
      <c r="MR159" s="39"/>
      <c r="MS159" s="39"/>
      <c r="MT159" s="39"/>
      <c r="MU159" s="39"/>
      <c r="MV159" s="39"/>
      <c r="MW159" s="39"/>
      <c r="MX159" s="39"/>
      <c r="MY159" s="39"/>
      <c r="MZ159" s="39"/>
      <c r="NA159" s="39"/>
      <c r="NB159" s="39"/>
      <c r="NC159" s="39"/>
      <c r="ND159" s="39"/>
      <c r="NE159" s="39"/>
      <c r="NF159" s="39"/>
      <c r="NG159" s="39"/>
      <c r="NH159" s="39"/>
      <c r="NI159" s="39"/>
      <c r="NJ159" s="39"/>
      <c r="NK159" s="39"/>
      <c r="NL159" s="39"/>
      <c r="NM159" s="39"/>
      <c r="NN159" s="39"/>
      <c r="NO159" s="39"/>
      <c r="NP159" s="39"/>
      <c r="NQ159" s="39"/>
      <c r="NR159" s="39"/>
      <c r="NS159" s="39"/>
      <c r="NT159" s="39"/>
      <c r="NU159" s="39"/>
      <c r="NV159" s="39"/>
      <c r="NW159" s="39"/>
      <c r="NX159" s="39"/>
      <c r="NY159" s="39"/>
      <c r="NZ159" s="39"/>
      <c r="OA159" s="39"/>
      <c r="OB159" s="39"/>
      <c r="OC159" s="39"/>
      <c r="OD159" s="39"/>
      <c r="OE159" s="39"/>
      <c r="OF159" s="39"/>
      <c r="OG159" s="39"/>
      <c r="OH159" s="39"/>
      <c r="OI159" s="39"/>
      <c r="OJ159" s="39"/>
      <c r="OK159" s="39"/>
      <c r="OL159" s="39"/>
      <c r="OM159" s="39"/>
      <c r="ON159" s="39"/>
      <c r="OO159" s="39"/>
      <c r="OP159" s="39"/>
      <c r="OQ159" s="39"/>
      <c r="OR159" s="39"/>
      <c r="OS159" s="39"/>
      <c r="OT159" s="39"/>
      <c r="OU159" s="39"/>
      <c r="OV159" s="39"/>
      <c r="OW159" s="39"/>
      <c r="OX159" s="39"/>
      <c r="OY159" s="39"/>
      <c r="OZ159" s="39"/>
      <c r="PA159" s="39"/>
      <c r="PB159" s="39"/>
      <c r="PC159" s="39"/>
      <c r="PD159" s="39"/>
      <c r="PE159" s="39"/>
      <c r="PF159" s="39"/>
      <c r="PG159" s="39"/>
      <c r="PH159" s="39"/>
      <c r="PI159" s="39"/>
      <c r="PJ159" s="39"/>
      <c r="PK159" s="39"/>
      <c r="PL159" s="39"/>
      <c r="PM159" s="39"/>
      <c r="PN159" s="39"/>
      <c r="PO159" s="39"/>
      <c r="PP159" s="39"/>
      <c r="PQ159" s="39"/>
      <c r="PR159" s="39"/>
      <c r="PS159" s="39"/>
      <c r="PT159" s="39"/>
      <c r="PU159" s="39"/>
      <c r="PV159" s="39"/>
      <c r="PW159" s="39"/>
      <c r="PX159" s="39"/>
      <c r="PY159" s="39"/>
      <c r="PZ159" s="39"/>
      <c r="QA159" s="39"/>
      <c r="QB159" s="39"/>
      <c r="QC159" s="39"/>
      <c r="QD159" s="39"/>
      <c r="QE159" s="39"/>
      <c r="QF159" s="39"/>
      <c r="QG159" s="39"/>
      <c r="QH159" s="39"/>
      <c r="QI159" s="39"/>
      <c r="QJ159" s="39"/>
      <c r="QK159" s="39"/>
      <c r="QL159" s="39"/>
      <c r="QM159" s="39"/>
      <c r="QN159" s="39"/>
      <c r="QO159" s="39"/>
      <c r="QP159" s="39"/>
      <c r="QQ159" s="39"/>
      <c r="QR159" s="39"/>
      <c r="QS159" s="39"/>
      <c r="QT159" s="39"/>
      <c r="QU159" s="39"/>
      <c r="QV159" s="39"/>
      <c r="QW159" s="39"/>
      <c r="QX159" s="39"/>
      <c r="QY159" s="39"/>
      <c r="QZ159" s="39"/>
      <c r="RA159" s="39"/>
      <c r="RB159" s="39"/>
      <c r="RC159" s="39"/>
      <c r="RD159" s="39"/>
      <c r="RE159" s="39"/>
      <c r="RF159" s="39"/>
      <c r="RG159" s="39"/>
      <c r="RH159" s="39"/>
      <c r="RI159" s="39"/>
      <c r="RJ159" s="39"/>
      <c r="RK159" s="39"/>
      <c r="RL159" s="39"/>
      <c r="RM159" s="39"/>
      <c r="RN159" s="39"/>
      <c r="RO159" s="39"/>
      <c r="RP159" s="39"/>
      <c r="RQ159" s="39"/>
      <c r="RR159" s="39"/>
      <c r="RS159" s="39"/>
      <c r="RT159" s="39"/>
      <c r="RU159" s="39"/>
      <c r="RV159" s="39"/>
      <c r="RW159" s="39"/>
      <c r="RX159" s="39"/>
      <c r="RY159" s="39"/>
      <c r="RZ159" s="39"/>
      <c r="SA159" s="39"/>
      <c r="SB159" s="39"/>
      <c r="SC159" s="39"/>
      <c r="SD159" s="39"/>
      <c r="SE159" s="39"/>
      <c r="SF159" s="39"/>
      <c r="SG159" s="39"/>
      <c r="SH159" s="39"/>
      <c r="SI159" s="39"/>
      <c r="SJ159" s="39"/>
      <c r="SK159" s="39"/>
      <c r="SL159" s="39"/>
      <c r="SM159" s="39"/>
      <c r="SN159" s="39"/>
      <c r="SO159" s="39"/>
      <c r="SP159" s="39"/>
      <c r="SQ159" s="39"/>
      <c r="SR159" s="39"/>
      <c r="SS159" s="39"/>
      <c r="ST159" s="39"/>
      <c r="SU159" s="39"/>
      <c r="SV159" s="39"/>
      <c r="SW159" s="39"/>
      <c r="SX159" s="39"/>
      <c r="SY159" s="39"/>
      <c r="SZ159" s="39"/>
      <c r="TA159" s="39"/>
      <c r="TB159" s="39"/>
      <c r="TC159" s="39"/>
      <c r="TD159" s="39"/>
      <c r="TE159" s="39"/>
      <c r="TF159" s="39"/>
      <c r="TG159" s="39"/>
      <c r="TH159" s="39"/>
      <c r="TI159" s="39"/>
      <c r="TJ159" s="39"/>
      <c r="TK159" s="39"/>
      <c r="TL159" s="39"/>
      <c r="TM159" s="39"/>
      <c r="TN159" s="39"/>
      <c r="TO159" s="39"/>
      <c r="TP159" s="39"/>
      <c r="TQ159" s="39"/>
      <c r="TR159" s="39"/>
      <c r="TS159" s="39"/>
      <c r="TT159" s="39"/>
      <c r="TU159" s="39"/>
      <c r="TV159" s="39"/>
      <c r="TW159" s="39"/>
      <c r="TX159" s="39"/>
      <c r="TY159" s="39"/>
      <c r="TZ159" s="39"/>
      <c r="UA159" s="39"/>
      <c r="UB159" s="39"/>
      <c r="UC159" s="39"/>
      <c r="UD159" s="39"/>
      <c r="UE159" s="39"/>
      <c r="UF159" s="39"/>
      <c r="UG159" s="39"/>
      <c r="UH159" s="39"/>
    </row>
    <row r="160" spans="1:554" s="46" customFormat="1" ht="67.5" x14ac:dyDescent="0.2">
      <c r="A160" s="72">
        <v>59</v>
      </c>
      <c r="B160" s="69" t="s">
        <v>108</v>
      </c>
      <c r="C160" s="77" t="s">
        <v>96</v>
      </c>
      <c r="D160" s="68" t="s">
        <v>89</v>
      </c>
      <c r="E160" s="40" t="s">
        <v>6</v>
      </c>
      <c r="F160" s="35" t="s">
        <v>40</v>
      </c>
      <c r="G160" s="5">
        <f t="shared" si="67"/>
        <v>41226378</v>
      </c>
      <c r="H160" s="5">
        <f t="shared" ref="H160:J160" si="68">H161</f>
        <v>13742126</v>
      </c>
      <c r="I160" s="5">
        <f t="shared" si="68"/>
        <v>13742126</v>
      </c>
      <c r="J160" s="5">
        <f t="shared" si="68"/>
        <v>13742126</v>
      </c>
      <c r="K160" s="39"/>
      <c r="L160" s="39"/>
      <c r="M160" s="42"/>
      <c r="N160" s="42"/>
      <c r="O160" s="42"/>
      <c r="P160" s="42"/>
      <c r="Q160" s="43"/>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c r="CN160" s="39"/>
      <c r="CO160" s="39"/>
      <c r="CP160" s="39"/>
      <c r="CQ160" s="39"/>
      <c r="CR160" s="39"/>
      <c r="CS160" s="39"/>
      <c r="CT160" s="39"/>
      <c r="CU160" s="39"/>
      <c r="CV160" s="39"/>
      <c r="CW160" s="39"/>
      <c r="CX160" s="39"/>
      <c r="CY160" s="39"/>
      <c r="CZ160" s="39"/>
      <c r="DA160" s="39"/>
      <c r="DB160" s="39"/>
      <c r="DC160" s="39"/>
      <c r="DD160" s="39"/>
      <c r="DE160" s="39"/>
      <c r="DF160" s="39"/>
      <c r="DG160" s="39"/>
      <c r="DH160" s="39"/>
      <c r="DI160" s="39"/>
      <c r="DJ160" s="39"/>
      <c r="DK160" s="39"/>
      <c r="DL160" s="39"/>
      <c r="DM160" s="39"/>
      <c r="DN160" s="39"/>
      <c r="DO160" s="39"/>
      <c r="DP160" s="39"/>
      <c r="DQ160" s="39"/>
      <c r="DR160" s="39"/>
      <c r="DS160" s="39"/>
      <c r="DT160" s="39"/>
      <c r="DU160" s="39"/>
      <c r="DV160" s="39"/>
      <c r="DW160" s="39"/>
      <c r="DX160" s="39"/>
      <c r="DY160" s="39"/>
      <c r="DZ160" s="39"/>
      <c r="EA160" s="39"/>
      <c r="EB160" s="39"/>
      <c r="EC160" s="39"/>
      <c r="ED160" s="39"/>
      <c r="EE160" s="39"/>
      <c r="EF160" s="39"/>
      <c r="EG160" s="39"/>
      <c r="EH160" s="39"/>
      <c r="EI160" s="39"/>
      <c r="EJ160" s="39"/>
      <c r="EK160" s="39"/>
      <c r="EL160" s="39"/>
      <c r="EM160" s="39"/>
      <c r="EN160" s="39"/>
      <c r="EO160" s="39"/>
      <c r="EP160" s="39"/>
      <c r="EQ160" s="39"/>
      <c r="ER160" s="39"/>
      <c r="ES160" s="39"/>
      <c r="ET160" s="39"/>
      <c r="EU160" s="39"/>
      <c r="EV160" s="39"/>
      <c r="EW160" s="39"/>
      <c r="EX160" s="39"/>
      <c r="EY160" s="39"/>
      <c r="EZ160" s="39"/>
      <c r="FA160" s="39"/>
      <c r="FB160" s="39"/>
      <c r="FC160" s="39"/>
      <c r="FD160" s="39"/>
      <c r="FE160" s="39"/>
      <c r="FF160" s="39"/>
      <c r="FG160" s="39"/>
      <c r="FH160" s="39"/>
      <c r="FI160" s="39"/>
      <c r="FJ160" s="3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9"/>
      <c r="GJ160" s="39"/>
      <c r="GK160" s="39"/>
      <c r="GL160" s="39"/>
      <c r="GM160" s="39"/>
      <c r="GN160" s="39"/>
      <c r="GO160" s="39"/>
      <c r="GP160" s="39"/>
      <c r="GQ160" s="39"/>
      <c r="GR160" s="39"/>
      <c r="GS160" s="39"/>
      <c r="GT160" s="39"/>
      <c r="GU160" s="39"/>
      <c r="GV160" s="39"/>
      <c r="GW160" s="39"/>
      <c r="GX160" s="39"/>
      <c r="GY160" s="39"/>
      <c r="GZ160" s="39"/>
      <c r="HA160" s="39"/>
      <c r="HB160" s="39"/>
      <c r="HC160" s="39"/>
      <c r="HD160" s="39"/>
      <c r="HE160" s="39"/>
      <c r="HF160" s="39"/>
      <c r="HG160" s="39"/>
      <c r="HH160" s="39"/>
      <c r="HI160" s="39"/>
      <c r="HJ160" s="39"/>
      <c r="HK160" s="39"/>
      <c r="HL160" s="39"/>
      <c r="HM160" s="39"/>
      <c r="HN160" s="39"/>
      <c r="HO160" s="39"/>
      <c r="HP160" s="39"/>
      <c r="HQ160" s="39"/>
      <c r="HR160" s="39"/>
      <c r="HS160" s="39"/>
      <c r="HT160" s="39"/>
      <c r="HU160" s="39"/>
      <c r="HV160" s="39"/>
      <c r="HW160" s="39"/>
      <c r="HX160" s="39"/>
      <c r="HY160" s="39"/>
      <c r="HZ160" s="39"/>
      <c r="IA160" s="39"/>
      <c r="IB160" s="39"/>
      <c r="IC160" s="39"/>
      <c r="ID160" s="39"/>
      <c r="IE160" s="39"/>
      <c r="IF160" s="39"/>
      <c r="IG160" s="39"/>
      <c r="IH160" s="39"/>
      <c r="II160" s="39"/>
      <c r="IJ160" s="39"/>
      <c r="IK160" s="39"/>
      <c r="IL160" s="39"/>
      <c r="IM160" s="39"/>
      <c r="IN160" s="39"/>
      <c r="IO160" s="39"/>
      <c r="IP160" s="39"/>
      <c r="IQ160" s="39"/>
      <c r="IR160" s="39"/>
      <c r="IS160" s="39"/>
      <c r="IT160" s="39"/>
      <c r="IU160" s="39"/>
      <c r="IV160" s="39"/>
      <c r="IW160" s="39"/>
      <c r="IX160" s="39"/>
      <c r="IY160" s="39"/>
      <c r="IZ160" s="39"/>
      <c r="JA160" s="39"/>
      <c r="JB160" s="39"/>
      <c r="JC160" s="39"/>
      <c r="JD160" s="39"/>
      <c r="JE160" s="39"/>
      <c r="JF160" s="39"/>
      <c r="JG160" s="39"/>
      <c r="JH160" s="39"/>
      <c r="JI160" s="39"/>
      <c r="JJ160" s="39"/>
      <c r="JK160" s="39"/>
      <c r="JL160" s="39"/>
      <c r="JM160" s="39"/>
      <c r="JN160" s="39"/>
      <c r="JO160" s="39"/>
      <c r="JP160" s="39"/>
      <c r="JQ160" s="39"/>
      <c r="JR160" s="39"/>
      <c r="JS160" s="39"/>
      <c r="JT160" s="39"/>
      <c r="JU160" s="39"/>
      <c r="JV160" s="39"/>
      <c r="JW160" s="39"/>
      <c r="JX160" s="39"/>
      <c r="JY160" s="39"/>
      <c r="JZ160" s="39"/>
      <c r="KA160" s="39"/>
      <c r="KB160" s="39"/>
      <c r="KC160" s="39"/>
      <c r="KD160" s="39"/>
      <c r="KE160" s="39"/>
      <c r="KF160" s="39"/>
      <c r="KG160" s="39"/>
      <c r="KH160" s="39"/>
      <c r="KI160" s="39"/>
      <c r="KJ160" s="39"/>
      <c r="KK160" s="39"/>
      <c r="KL160" s="39"/>
      <c r="KM160" s="39"/>
      <c r="KN160" s="39"/>
      <c r="KO160" s="39"/>
      <c r="KP160" s="39"/>
      <c r="KQ160" s="39"/>
      <c r="KR160" s="39"/>
      <c r="KS160" s="39"/>
      <c r="KT160" s="39"/>
      <c r="KU160" s="39"/>
      <c r="KV160" s="39"/>
      <c r="KW160" s="39"/>
      <c r="KX160" s="39"/>
      <c r="KY160" s="39"/>
      <c r="KZ160" s="39"/>
      <c r="LA160" s="39"/>
      <c r="LB160" s="39"/>
      <c r="LC160" s="39"/>
      <c r="LD160" s="39"/>
      <c r="LE160" s="39"/>
      <c r="LF160" s="39"/>
      <c r="LG160" s="39"/>
      <c r="LH160" s="39"/>
      <c r="LI160" s="39"/>
      <c r="LJ160" s="39"/>
      <c r="LK160" s="39"/>
      <c r="LL160" s="39"/>
      <c r="LM160" s="39"/>
      <c r="LN160" s="39"/>
      <c r="LO160" s="39"/>
      <c r="LP160" s="39"/>
      <c r="LQ160" s="39"/>
      <c r="LR160" s="39"/>
      <c r="LS160" s="39"/>
      <c r="LT160" s="39"/>
      <c r="LU160" s="39"/>
      <c r="LV160" s="39"/>
      <c r="LW160" s="39"/>
      <c r="LX160" s="39"/>
      <c r="LY160" s="39"/>
      <c r="LZ160" s="39"/>
      <c r="MA160" s="39"/>
      <c r="MB160" s="39"/>
      <c r="MC160" s="39"/>
      <c r="MD160" s="39"/>
      <c r="ME160" s="39"/>
      <c r="MF160" s="39"/>
      <c r="MG160" s="39"/>
      <c r="MH160" s="39"/>
      <c r="MI160" s="39"/>
      <c r="MJ160" s="39"/>
      <c r="MK160" s="39"/>
      <c r="ML160" s="39"/>
      <c r="MM160" s="39"/>
      <c r="MN160" s="39"/>
      <c r="MO160" s="39"/>
      <c r="MP160" s="39"/>
      <c r="MQ160" s="39"/>
      <c r="MR160" s="39"/>
      <c r="MS160" s="39"/>
      <c r="MT160" s="39"/>
      <c r="MU160" s="39"/>
      <c r="MV160" s="39"/>
      <c r="MW160" s="39"/>
      <c r="MX160" s="39"/>
      <c r="MY160" s="39"/>
      <c r="MZ160" s="39"/>
      <c r="NA160" s="39"/>
      <c r="NB160" s="39"/>
      <c r="NC160" s="39"/>
      <c r="ND160" s="39"/>
      <c r="NE160" s="39"/>
      <c r="NF160" s="39"/>
      <c r="NG160" s="39"/>
      <c r="NH160" s="39"/>
      <c r="NI160" s="39"/>
      <c r="NJ160" s="39"/>
      <c r="NK160" s="39"/>
      <c r="NL160" s="39"/>
      <c r="NM160" s="39"/>
      <c r="NN160" s="39"/>
      <c r="NO160" s="39"/>
      <c r="NP160" s="39"/>
      <c r="NQ160" s="39"/>
      <c r="NR160" s="39"/>
      <c r="NS160" s="39"/>
      <c r="NT160" s="39"/>
      <c r="NU160" s="39"/>
      <c r="NV160" s="39"/>
      <c r="NW160" s="39"/>
      <c r="NX160" s="39"/>
      <c r="NY160" s="39"/>
      <c r="NZ160" s="39"/>
      <c r="OA160" s="39"/>
      <c r="OB160" s="39"/>
      <c r="OC160" s="39"/>
      <c r="OD160" s="39"/>
      <c r="OE160" s="39"/>
      <c r="OF160" s="39"/>
      <c r="OG160" s="39"/>
      <c r="OH160" s="39"/>
      <c r="OI160" s="39"/>
      <c r="OJ160" s="39"/>
      <c r="OK160" s="39"/>
      <c r="OL160" s="39"/>
      <c r="OM160" s="39"/>
      <c r="ON160" s="39"/>
      <c r="OO160" s="39"/>
      <c r="OP160" s="39"/>
      <c r="OQ160" s="39"/>
      <c r="OR160" s="39"/>
      <c r="OS160" s="39"/>
      <c r="OT160" s="39"/>
      <c r="OU160" s="39"/>
      <c r="OV160" s="39"/>
      <c r="OW160" s="39"/>
      <c r="OX160" s="39"/>
      <c r="OY160" s="39"/>
      <c r="OZ160" s="39"/>
      <c r="PA160" s="39"/>
      <c r="PB160" s="39"/>
      <c r="PC160" s="39"/>
      <c r="PD160" s="39"/>
      <c r="PE160" s="39"/>
      <c r="PF160" s="39"/>
      <c r="PG160" s="39"/>
      <c r="PH160" s="39"/>
      <c r="PI160" s="39"/>
      <c r="PJ160" s="39"/>
      <c r="PK160" s="39"/>
      <c r="PL160" s="39"/>
      <c r="PM160" s="39"/>
      <c r="PN160" s="39"/>
      <c r="PO160" s="39"/>
      <c r="PP160" s="39"/>
      <c r="PQ160" s="39"/>
      <c r="PR160" s="39"/>
      <c r="PS160" s="39"/>
      <c r="PT160" s="39"/>
      <c r="PU160" s="39"/>
      <c r="PV160" s="39"/>
      <c r="PW160" s="39"/>
      <c r="PX160" s="39"/>
      <c r="PY160" s="39"/>
      <c r="PZ160" s="39"/>
      <c r="QA160" s="39"/>
      <c r="QB160" s="39"/>
      <c r="QC160" s="39"/>
      <c r="QD160" s="39"/>
      <c r="QE160" s="39"/>
      <c r="QF160" s="39"/>
      <c r="QG160" s="39"/>
      <c r="QH160" s="39"/>
      <c r="QI160" s="39"/>
      <c r="QJ160" s="39"/>
      <c r="QK160" s="39"/>
      <c r="QL160" s="39"/>
      <c r="QM160" s="39"/>
      <c r="QN160" s="39"/>
      <c r="QO160" s="39"/>
      <c r="QP160" s="39"/>
      <c r="QQ160" s="39"/>
      <c r="QR160" s="39"/>
      <c r="QS160" s="39"/>
      <c r="QT160" s="39"/>
      <c r="QU160" s="39"/>
      <c r="QV160" s="39"/>
      <c r="QW160" s="39"/>
      <c r="QX160" s="39"/>
      <c r="QY160" s="39"/>
      <c r="QZ160" s="39"/>
      <c r="RA160" s="39"/>
      <c r="RB160" s="39"/>
      <c r="RC160" s="39"/>
      <c r="RD160" s="39"/>
      <c r="RE160" s="39"/>
      <c r="RF160" s="39"/>
      <c r="RG160" s="39"/>
      <c r="RH160" s="39"/>
      <c r="RI160" s="39"/>
      <c r="RJ160" s="39"/>
      <c r="RK160" s="39"/>
      <c r="RL160" s="39"/>
      <c r="RM160" s="39"/>
      <c r="RN160" s="39"/>
      <c r="RO160" s="39"/>
      <c r="RP160" s="39"/>
      <c r="RQ160" s="39"/>
      <c r="RR160" s="39"/>
      <c r="RS160" s="39"/>
      <c r="RT160" s="39"/>
      <c r="RU160" s="39"/>
      <c r="RV160" s="39"/>
      <c r="RW160" s="39"/>
      <c r="RX160" s="39"/>
      <c r="RY160" s="39"/>
      <c r="RZ160" s="39"/>
      <c r="SA160" s="39"/>
      <c r="SB160" s="39"/>
      <c r="SC160" s="39"/>
      <c r="SD160" s="39"/>
      <c r="SE160" s="39"/>
      <c r="SF160" s="39"/>
      <c r="SG160" s="39"/>
      <c r="SH160" s="39"/>
      <c r="SI160" s="39"/>
      <c r="SJ160" s="39"/>
      <c r="SK160" s="39"/>
      <c r="SL160" s="39"/>
      <c r="SM160" s="39"/>
      <c r="SN160" s="39"/>
      <c r="SO160" s="39"/>
      <c r="SP160" s="39"/>
      <c r="SQ160" s="39"/>
      <c r="SR160" s="39"/>
      <c r="SS160" s="39"/>
      <c r="ST160" s="39"/>
      <c r="SU160" s="39"/>
      <c r="SV160" s="39"/>
      <c r="SW160" s="39"/>
      <c r="SX160" s="39"/>
      <c r="SY160" s="39"/>
      <c r="SZ160" s="39"/>
      <c r="TA160" s="39"/>
      <c r="TB160" s="39"/>
      <c r="TC160" s="39"/>
      <c r="TD160" s="39"/>
      <c r="TE160" s="39"/>
      <c r="TF160" s="39"/>
      <c r="TG160" s="39"/>
      <c r="TH160" s="39"/>
      <c r="TI160" s="39"/>
      <c r="TJ160" s="39"/>
      <c r="TK160" s="39"/>
      <c r="TL160" s="39"/>
      <c r="TM160" s="39"/>
      <c r="TN160" s="39"/>
      <c r="TO160" s="39"/>
      <c r="TP160" s="39"/>
      <c r="TQ160" s="39"/>
      <c r="TR160" s="39"/>
      <c r="TS160" s="39"/>
      <c r="TT160" s="39"/>
      <c r="TU160" s="39"/>
      <c r="TV160" s="39"/>
      <c r="TW160" s="39"/>
      <c r="TX160" s="39"/>
      <c r="TY160" s="39"/>
      <c r="TZ160" s="39"/>
      <c r="UA160" s="39"/>
      <c r="UB160" s="39"/>
      <c r="UC160" s="39"/>
      <c r="UD160" s="39"/>
      <c r="UE160" s="39"/>
      <c r="UF160" s="39"/>
      <c r="UG160" s="39"/>
      <c r="UH160" s="39"/>
    </row>
    <row r="161" spans="1:554" s="46" customFormat="1" ht="67.5" x14ac:dyDescent="0.2">
      <c r="A161" s="72">
        <v>60</v>
      </c>
      <c r="B161" s="67" t="s">
        <v>138</v>
      </c>
      <c r="C161" s="77" t="s">
        <v>98</v>
      </c>
      <c r="D161" s="68" t="s">
        <v>89</v>
      </c>
      <c r="E161" s="40" t="s">
        <v>6</v>
      </c>
      <c r="F161" s="35" t="s">
        <v>6</v>
      </c>
      <c r="G161" s="5">
        <f t="shared" si="67"/>
        <v>41226378</v>
      </c>
      <c r="H161" s="5">
        <f>H162+H164+H166+H168+H170</f>
        <v>13742126</v>
      </c>
      <c r="I161" s="5">
        <f t="shared" ref="I161:J161" si="69">I162+I164+I166+I168+I170</f>
        <v>13742126</v>
      </c>
      <c r="J161" s="5">
        <f t="shared" si="69"/>
        <v>13742126</v>
      </c>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c r="CQ161" s="39"/>
      <c r="CR161" s="39"/>
      <c r="CS161" s="39"/>
      <c r="CT161" s="39"/>
      <c r="CU161" s="39"/>
      <c r="CV161" s="39"/>
      <c r="CW161" s="39"/>
      <c r="CX161" s="39"/>
      <c r="CY161" s="39"/>
      <c r="CZ161" s="39"/>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39"/>
      <c r="HD161" s="39"/>
      <c r="HE161" s="39"/>
      <c r="HF161" s="39"/>
      <c r="HG161" s="39"/>
      <c r="HH161" s="39"/>
      <c r="HI161" s="39"/>
      <c r="HJ161" s="39"/>
      <c r="HK161" s="39"/>
      <c r="HL161" s="39"/>
      <c r="HM161" s="39"/>
      <c r="HN161" s="39"/>
      <c r="HO161" s="39"/>
      <c r="HP161" s="39"/>
      <c r="HQ161" s="39"/>
      <c r="HR161" s="39"/>
      <c r="HS161" s="39"/>
      <c r="HT161" s="39"/>
      <c r="HU161" s="39"/>
      <c r="HV161" s="39"/>
      <c r="HW161" s="39"/>
      <c r="HX161" s="39"/>
      <c r="HY161" s="39"/>
      <c r="HZ161" s="39"/>
      <c r="IA161" s="39"/>
      <c r="IB161" s="39"/>
      <c r="IC161" s="39"/>
      <c r="ID161" s="39"/>
      <c r="IE161" s="39"/>
      <c r="IF161" s="39"/>
      <c r="IG161" s="39"/>
      <c r="IH161" s="39"/>
      <c r="II161" s="39"/>
      <c r="IJ161" s="39"/>
      <c r="IK161" s="39"/>
      <c r="IL161" s="39"/>
      <c r="IM161" s="39"/>
      <c r="IN161" s="39"/>
      <c r="IO161" s="39"/>
      <c r="IP161" s="39"/>
      <c r="IQ161" s="39"/>
      <c r="IR161" s="39"/>
      <c r="IS161" s="39"/>
      <c r="IT161" s="39"/>
      <c r="IU161" s="39"/>
      <c r="IV161" s="39"/>
      <c r="IW161" s="39"/>
      <c r="IX161" s="39"/>
      <c r="IY161" s="39"/>
      <c r="IZ161" s="39"/>
      <c r="JA161" s="39"/>
      <c r="JB161" s="39"/>
      <c r="JC161" s="39"/>
      <c r="JD161" s="39"/>
      <c r="JE161" s="39"/>
      <c r="JF161" s="39"/>
      <c r="JG161" s="39"/>
      <c r="JH161" s="39"/>
      <c r="JI161" s="39"/>
      <c r="JJ161" s="39"/>
      <c r="JK161" s="39"/>
      <c r="JL161" s="39"/>
      <c r="JM161" s="39"/>
      <c r="JN161" s="39"/>
      <c r="JO161" s="39"/>
      <c r="JP161" s="39"/>
      <c r="JQ161" s="39"/>
      <c r="JR161" s="39"/>
      <c r="JS161" s="39"/>
      <c r="JT161" s="39"/>
      <c r="JU161" s="39"/>
      <c r="JV161" s="39"/>
      <c r="JW161" s="39"/>
      <c r="JX161" s="39"/>
      <c r="JY161" s="39"/>
      <c r="JZ161" s="39"/>
      <c r="KA161" s="39"/>
      <c r="KB161" s="39"/>
      <c r="KC161" s="39"/>
      <c r="KD161" s="39"/>
      <c r="KE161" s="39"/>
      <c r="KF161" s="39"/>
      <c r="KG161" s="39"/>
      <c r="KH161" s="39"/>
      <c r="KI161" s="39"/>
      <c r="KJ161" s="39"/>
      <c r="KK161" s="39"/>
      <c r="KL161" s="39"/>
      <c r="KM161" s="39"/>
      <c r="KN161" s="39"/>
      <c r="KO161" s="39"/>
      <c r="KP161" s="39"/>
      <c r="KQ161" s="39"/>
      <c r="KR161" s="39"/>
      <c r="KS161" s="39"/>
      <c r="KT161" s="39"/>
      <c r="KU161" s="39"/>
      <c r="KV161" s="39"/>
      <c r="KW161" s="39"/>
      <c r="KX161" s="39"/>
      <c r="KY161" s="39"/>
      <c r="KZ161" s="39"/>
      <c r="LA161" s="39"/>
      <c r="LB161" s="39"/>
      <c r="LC161" s="39"/>
      <c r="LD161" s="39"/>
      <c r="LE161" s="39"/>
      <c r="LF161" s="39"/>
      <c r="LG161" s="39"/>
      <c r="LH161" s="39"/>
      <c r="LI161" s="39"/>
      <c r="LJ161" s="39"/>
      <c r="LK161" s="39"/>
      <c r="LL161" s="39"/>
      <c r="LM161" s="39"/>
      <c r="LN161" s="39"/>
      <c r="LO161" s="39"/>
      <c r="LP161" s="39"/>
      <c r="LQ161" s="39"/>
      <c r="LR161" s="39"/>
      <c r="LS161" s="39"/>
      <c r="LT161" s="39"/>
      <c r="LU161" s="39"/>
      <c r="LV161" s="39"/>
      <c r="LW161" s="39"/>
      <c r="LX161" s="39"/>
      <c r="LY161" s="39"/>
      <c r="LZ161" s="39"/>
      <c r="MA161" s="39"/>
      <c r="MB161" s="39"/>
      <c r="MC161" s="39"/>
      <c r="MD161" s="39"/>
      <c r="ME161" s="39"/>
      <c r="MF161" s="39"/>
      <c r="MG161" s="39"/>
      <c r="MH161" s="39"/>
      <c r="MI161" s="39"/>
      <c r="MJ161" s="39"/>
      <c r="MK161" s="39"/>
      <c r="ML161" s="39"/>
      <c r="MM161" s="39"/>
      <c r="MN161" s="39"/>
      <c r="MO161" s="39"/>
      <c r="MP161" s="39"/>
      <c r="MQ161" s="39"/>
      <c r="MR161" s="39"/>
      <c r="MS161" s="39"/>
      <c r="MT161" s="39"/>
      <c r="MU161" s="39"/>
      <c r="MV161" s="39"/>
      <c r="MW161" s="39"/>
      <c r="MX161" s="39"/>
      <c r="MY161" s="39"/>
      <c r="MZ161" s="39"/>
      <c r="NA161" s="39"/>
      <c r="NB161" s="39"/>
      <c r="NC161" s="39"/>
      <c r="ND161" s="39"/>
      <c r="NE161" s="39"/>
      <c r="NF161" s="39"/>
      <c r="NG161" s="39"/>
      <c r="NH161" s="39"/>
      <c r="NI161" s="39"/>
      <c r="NJ161" s="39"/>
      <c r="NK161" s="39"/>
      <c r="NL161" s="39"/>
      <c r="NM161" s="39"/>
      <c r="NN161" s="39"/>
      <c r="NO161" s="39"/>
      <c r="NP161" s="39"/>
      <c r="NQ161" s="39"/>
      <c r="NR161" s="39"/>
      <c r="NS161" s="39"/>
      <c r="NT161" s="39"/>
      <c r="NU161" s="39"/>
      <c r="NV161" s="39"/>
      <c r="NW161" s="39"/>
      <c r="NX161" s="39"/>
      <c r="NY161" s="39"/>
      <c r="NZ161" s="39"/>
      <c r="OA161" s="39"/>
      <c r="OB161" s="39"/>
      <c r="OC161" s="39"/>
      <c r="OD161" s="39"/>
      <c r="OE161" s="39"/>
      <c r="OF161" s="39"/>
      <c r="OG161" s="39"/>
      <c r="OH161" s="39"/>
      <c r="OI161" s="39"/>
      <c r="OJ161" s="39"/>
      <c r="OK161" s="39"/>
      <c r="OL161" s="39"/>
      <c r="OM161" s="39"/>
      <c r="ON161" s="39"/>
      <c r="OO161" s="39"/>
      <c r="OP161" s="39"/>
      <c r="OQ161" s="39"/>
      <c r="OR161" s="39"/>
      <c r="OS161" s="39"/>
      <c r="OT161" s="39"/>
      <c r="OU161" s="39"/>
      <c r="OV161" s="39"/>
      <c r="OW161" s="39"/>
      <c r="OX161" s="39"/>
      <c r="OY161" s="39"/>
      <c r="OZ161" s="39"/>
      <c r="PA161" s="39"/>
      <c r="PB161" s="39"/>
      <c r="PC161" s="39"/>
      <c r="PD161" s="39"/>
      <c r="PE161" s="39"/>
      <c r="PF161" s="39"/>
      <c r="PG161" s="39"/>
      <c r="PH161" s="39"/>
      <c r="PI161" s="39"/>
      <c r="PJ161" s="39"/>
      <c r="PK161" s="39"/>
      <c r="PL161" s="39"/>
      <c r="PM161" s="39"/>
      <c r="PN161" s="39"/>
      <c r="PO161" s="39"/>
      <c r="PP161" s="39"/>
      <c r="PQ161" s="39"/>
      <c r="PR161" s="39"/>
      <c r="PS161" s="39"/>
      <c r="PT161" s="39"/>
      <c r="PU161" s="39"/>
      <c r="PV161" s="39"/>
      <c r="PW161" s="39"/>
      <c r="PX161" s="39"/>
      <c r="PY161" s="39"/>
      <c r="PZ161" s="39"/>
      <c r="QA161" s="39"/>
      <c r="QB161" s="39"/>
      <c r="QC161" s="39"/>
      <c r="QD161" s="39"/>
      <c r="QE161" s="39"/>
      <c r="QF161" s="39"/>
      <c r="QG161" s="39"/>
      <c r="QH161" s="39"/>
      <c r="QI161" s="39"/>
      <c r="QJ161" s="39"/>
      <c r="QK161" s="39"/>
      <c r="QL161" s="39"/>
      <c r="QM161" s="39"/>
      <c r="QN161" s="39"/>
      <c r="QO161" s="39"/>
      <c r="QP161" s="39"/>
      <c r="QQ161" s="39"/>
      <c r="QR161" s="39"/>
      <c r="QS161" s="39"/>
      <c r="QT161" s="39"/>
      <c r="QU161" s="39"/>
      <c r="QV161" s="39"/>
      <c r="QW161" s="39"/>
      <c r="QX161" s="39"/>
      <c r="QY161" s="39"/>
      <c r="QZ161" s="39"/>
      <c r="RA161" s="39"/>
      <c r="RB161" s="39"/>
      <c r="RC161" s="39"/>
      <c r="RD161" s="39"/>
      <c r="RE161" s="39"/>
      <c r="RF161" s="39"/>
      <c r="RG161" s="39"/>
      <c r="RH161" s="39"/>
      <c r="RI161" s="39"/>
      <c r="RJ161" s="39"/>
      <c r="RK161" s="39"/>
      <c r="RL161" s="39"/>
      <c r="RM161" s="39"/>
      <c r="RN161" s="39"/>
      <c r="RO161" s="39"/>
      <c r="RP161" s="39"/>
      <c r="RQ161" s="39"/>
      <c r="RR161" s="39"/>
      <c r="RS161" s="39"/>
      <c r="RT161" s="39"/>
      <c r="RU161" s="39"/>
      <c r="RV161" s="39"/>
      <c r="RW161" s="39"/>
      <c r="RX161" s="39"/>
      <c r="RY161" s="39"/>
      <c r="RZ161" s="39"/>
      <c r="SA161" s="39"/>
      <c r="SB161" s="39"/>
      <c r="SC161" s="39"/>
      <c r="SD161" s="39"/>
      <c r="SE161" s="39"/>
      <c r="SF161" s="39"/>
      <c r="SG161" s="39"/>
      <c r="SH161" s="39"/>
      <c r="SI161" s="39"/>
      <c r="SJ161" s="39"/>
      <c r="SK161" s="39"/>
      <c r="SL161" s="39"/>
      <c r="SM161" s="39"/>
      <c r="SN161" s="39"/>
      <c r="SO161" s="39"/>
      <c r="SP161" s="39"/>
      <c r="SQ161" s="39"/>
      <c r="SR161" s="39"/>
      <c r="SS161" s="39"/>
      <c r="ST161" s="39"/>
      <c r="SU161" s="39"/>
      <c r="SV161" s="39"/>
      <c r="SW161" s="39"/>
      <c r="SX161" s="39"/>
      <c r="SY161" s="39"/>
      <c r="SZ161" s="39"/>
      <c r="TA161" s="39"/>
      <c r="TB161" s="39"/>
      <c r="TC161" s="39"/>
      <c r="TD161" s="39"/>
      <c r="TE161" s="39"/>
      <c r="TF161" s="39"/>
      <c r="TG161" s="39"/>
      <c r="TH161" s="39"/>
      <c r="TI161" s="39"/>
      <c r="TJ161" s="39"/>
      <c r="TK161" s="39"/>
      <c r="TL161" s="39"/>
      <c r="TM161" s="39"/>
      <c r="TN161" s="39"/>
      <c r="TO161" s="39"/>
      <c r="TP161" s="39"/>
      <c r="TQ161" s="39"/>
      <c r="TR161" s="39"/>
      <c r="TS161" s="39"/>
      <c r="TT161" s="39"/>
      <c r="TU161" s="39"/>
      <c r="TV161" s="39"/>
      <c r="TW161" s="39"/>
      <c r="TX161" s="39"/>
      <c r="TY161" s="39"/>
      <c r="TZ161" s="39"/>
      <c r="UA161" s="39"/>
      <c r="UB161" s="39"/>
      <c r="UC161" s="39"/>
      <c r="UD161" s="39"/>
      <c r="UE161" s="39"/>
      <c r="UF161" s="39"/>
      <c r="UG161" s="39"/>
      <c r="UH161" s="39"/>
    </row>
    <row r="162" spans="1:554" s="46" customFormat="1" ht="45" x14ac:dyDescent="0.2">
      <c r="A162" s="72">
        <v>61</v>
      </c>
      <c r="B162" s="67" t="s">
        <v>65</v>
      </c>
      <c r="C162" s="77" t="s">
        <v>94</v>
      </c>
      <c r="D162" s="68" t="s">
        <v>89</v>
      </c>
      <c r="E162" s="40">
        <v>741</v>
      </c>
      <c r="F162" s="35" t="s">
        <v>6</v>
      </c>
      <c r="G162" s="5">
        <f t="shared" si="67"/>
        <v>40773378</v>
      </c>
      <c r="H162" s="5">
        <f t="shared" ref="H162:J162" si="70">H163</f>
        <v>13591126</v>
      </c>
      <c r="I162" s="5">
        <f t="shared" si="70"/>
        <v>13591126</v>
      </c>
      <c r="J162" s="5">
        <f t="shared" si="70"/>
        <v>13591126</v>
      </c>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c r="IW162" s="39"/>
      <c r="IX162" s="39"/>
      <c r="IY162" s="39"/>
      <c r="IZ162" s="39"/>
      <c r="JA162" s="39"/>
      <c r="JB162" s="39"/>
      <c r="JC162" s="39"/>
      <c r="JD162" s="39"/>
      <c r="JE162" s="39"/>
      <c r="JF162" s="39"/>
      <c r="JG162" s="39"/>
      <c r="JH162" s="39"/>
      <c r="JI162" s="39"/>
      <c r="JJ162" s="39"/>
      <c r="JK162" s="39"/>
      <c r="JL162" s="39"/>
      <c r="JM162" s="39"/>
      <c r="JN162" s="39"/>
      <c r="JO162" s="39"/>
      <c r="JP162" s="39"/>
      <c r="JQ162" s="39"/>
      <c r="JR162" s="39"/>
      <c r="JS162" s="39"/>
      <c r="JT162" s="39"/>
      <c r="JU162" s="39"/>
      <c r="JV162" s="39"/>
      <c r="JW162" s="39"/>
      <c r="JX162" s="39"/>
      <c r="JY162" s="39"/>
      <c r="JZ162" s="39"/>
      <c r="KA162" s="39"/>
      <c r="KB162" s="39"/>
      <c r="KC162" s="39"/>
      <c r="KD162" s="39"/>
      <c r="KE162" s="39"/>
      <c r="KF162" s="39"/>
      <c r="KG162" s="39"/>
      <c r="KH162" s="39"/>
      <c r="KI162" s="39"/>
      <c r="KJ162" s="39"/>
      <c r="KK162" s="39"/>
      <c r="KL162" s="39"/>
      <c r="KM162" s="39"/>
      <c r="KN162" s="39"/>
      <c r="KO162" s="39"/>
      <c r="KP162" s="39"/>
      <c r="KQ162" s="39"/>
      <c r="KR162" s="39"/>
      <c r="KS162" s="39"/>
      <c r="KT162" s="39"/>
      <c r="KU162" s="39"/>
      <c r="KV162" s="39"/>
      <c r="KW162" s="39"/>
      <c r="KX162" s="39"/>
      <c r="KY162" s="39"/>
      <c r="KZ162" s="39"/>
      <c r="LA162" s="39"/>
      <c r="LB162" s="39"/>
      <c r="LC162" s="39"/>
      <c r="LD162" s="39"/>
      <c r="LE162" s="39"/>
      <c r="LF162" s="39"/>
      <c r="LG162" s="39"/>
      <c r="LH162" s="39"/>
      <c r="LI162" s="39"/>
      <c r="LJ162" s="39"/>
      <c r="LK162" s="39"/>
      <c r="LL162" s="39"/>
      <c r="LM162" s="39"/>
      <c r="LN162" s="39"/>
      <c r="LO162" s="39"/>
      <c r="LP162" s="39"/>
      <c r="LQ162" s="39"/>
      <c r="LR162" s="39"/>
      <c r="LS162" s="39"/>
      <c r="LT162" s="39"/>
      <c r="LU162" s="39"/>
      <c r="LV162" s="39"/>
      <c r="LW162" s="39"/>
      <c r="LX162" s="39"/>
      <c r="LY162" s="39"/>
      <c r="LZ162" s="39"/>
      <c r="MA162" s="39"/>
      <c r="MB162" s="39"/>
      <c r="MC162" s="39"/>
      <c r="MD162" s="39"/>
      <c r="ME162" s="39"/>
      <c r="MF162" s="39"/>
      <c r="MG162" s="39"/>
      <c r="MH162" s="39"/>
      <c r="MI162" s="39"/>
      <c r="MJ162" s="39"/>
      <c r="MK162" s="39"/>
      <c r="ML162" s="39"/>
      <c r="MM162" s="39"/>
      <c r="MN162" s="39"/>
      <c r="MO162" s="39"/>
      <c r="MP162" s="39"/>
      <c r="MQ162" s="39"/>
      <c r="MR162" s="39"/>
      <c r="MS162" s="39"/>
      <c r="MT162" s="39"/>
      <c r="MU162" s="39"/>
      <c r="MV162" s="39"/>
      <c r="MW162" s="39"/>
      <c r="MX162" s="39"/>
      <c r="MY162" s="39"/>
      <c r="MZ162" s="39"/>
      <c r="NA162" s="39"/>
      <c r="NB162" s="39"/>
      <c r="NC162" s="39"/>
      <c r="ND162" s="39"/>
      <c r="NE162" s="39"/>
      <c r="NF162" s="39"/>
      <c r="NG162" s="39"/>
      <c r="NH162" s="39"/>
      <c r="NI162" s="39"/>
      <c r="NJ162" s="39"/>
      <c r="NK162" s="39"/>
      <c r="NL162" s="39"/>
      <c r="NM162" s="39"/>
      <c r="NN162" s="39"/>
      <c r="NO162" s="39"/>
      <c r="NP162" s="39"/>
      <c r="NQ162" s="39"/>
      <c r="NR162" s="39"/>
      <c r="NS162" s="39"/>
      <c r="NT162" s="39"/>
      <c r="NU162" s="39"/>
      <c r="NV162" s="39"/>
      <c r="NW162" s="39"/>
      <c r="NX162" s="39"/>
      <c r="NY162" s="39"/>
      <c r="NZ162" s="39"/>
      <c r="OA162" s="39"/>
      <c r="OB162" s="39"/>
      <c r="OC162" s="39"/>
      <c r="OD162" s="39"/>
      <c r="OE162" s="39"/>
      <c r="OF162" s="39"/>
      <c r="OG162" s="39"/>
      <c r="OH162" s="39"/>
      <c r="OI162" s="39"/>
      <c r="OJ162" s="39"/>
      <c r="OK162" s="39"/>
      <c r="OL162" s="39"/>
      <c r="OM162" s="39"/>
      <c r="ON162" s="39"/>
      <c r="OO162" s="39"/>
      <c r="OP162" s="39"/>
      <c r="OQ162" s="39"/>
      <c r="OR162" s="39"/>
      <c r="OS162" s="39"/>
      <c r="OT162" s="39"/>
      <c r="OU162" s="39"/>
      <c r="OV162" s="39"/>
      <c r="OW162" s="39"/>
      <c r="OX162" s="39"/>
      <c r="OY162" s="39"/>
      <c r="OZ162" s="39"/>
      <c r="PA162" s="39"/>
      <c r="PB162" s="39"/>
      <c r="PC162" s="39"/>
      <c r="PD162" s="39"/>
      <c r="PE162" s="39"/>
      <c r="PF162" s="39"/>
      <c r="PG162" s="39"/>
      <c r="PH162" s="39"/>
      <c r="PI162" s="39"/>
      <c r="PJ162" s="39"/>
      <c r="PK162" s="39"/>
      <c r="PL162" s="39"/>
      <c r="PM162" s="39"/>
      <c r="PN162" s="39"/>
      <c r="PO162" s="39"/>
      <c r="PP162" s="39"/>
      <c r="PQ162" s="39"/>
      <c r="PR162" s="39"/>
      <c r="PS162" s="39"/>
      <c r="PT162" s="39"/>
      <c r="PU162" s="39"/>
      <c r="PV162" s="39"/>
      <c r="PW162" s="39"/>
      <c r="PX162" s="39"/>
      <c r="PY162" s="39"/>
      <c r="PZ162" s="39"/>
      <c r="QA162" s="39"/>
      <c r="QB162" s="39"/>
      <c r="QC162" s="39"/>
      <c r="QD162" s="39"/>
      <c r="QE162" s="39"/>
      <c r="QF162" s="39"/>
      <c r="QG162" s="39"/>
      <c r="QH162" s="39"/>
      <c r="QI162" s="39"/>
      <c r="QJ162" s="39"/>
      <c r="QK162" s="39"/>
      <c r="QL162" s="39"/>
      <c r="QM162" s="39"/>
      <c r="QN162" s="39"/>
      <c r="QO162" s="39"/>
      <c r="QP162" s="39"/>
      <c r="QQ162" s="39"/>
      <c r="QR162" s="39"/>
      <c r="QS162" s="39"/>
      <c r="QT162" s="39"/>
      <c r="QU162" s="39"/>
      <c r="QV162" s="39"/>
      <c r="QW162" s="39"/>
      <c r="QX162" s="39"/>
      <c r="QY162" s="39"/>
      <c r="QZ162" s="39"/>
      <c r="RA162" s="39"/>
      <c r="RB162" s="39"/>
      <c r="RC162" s="39"/>
      <c r="RD162" s="39"/>
      <c r="RE162" s="39"/>
      <c r="RF162" s="39"/>
      <c r="RG162" s="39"/>
      <c r="RH162" s="39"/>
      <c r="RI162" s="39"/>
      <c r="RJ162" s="39"/>
      <c r="RK162" s="39"/>
      <c r="RL162" s="39"/>
      <c r="RM162" s="39"/>
      <c r="RN162" s="39"/>
      <c r="RO162" s="39"/>
      <c r="RP162" s="39"/>
      <c r="RQ162" s="39"/>
      <c r="RR162" s="39"/>
      <c r="RS162" s="39"/>
      <c r="RT162" s="39"/>
      <c r="RU162" s="39"/>
      <c r="RV162" s="39"/>
      <c r="RW162" s="39"/>
      <c r="RX162" s="39"/>
      <c r="RY162" s="39"/>
      <c r="RZ162" s="39"/>
      <c r="SA162" s="39"/>
      <c r="SB162" s="39"/>
      <c r="SC162" s="39"/>
      <c r="SD162" s="39"/>
      <c r="SE162" s="39"/>
      <c r="SF162" s="39"/>
      <c r="SG162" s="39"/>
      <c r="SH162" s="39"/>
      <c r="SI162" s="39"/>
      <c r="SJ162" s="39"/>
      <c r="SK162" s="39"/>
      <c r="SL162" s="39"/>
      <c r="SM162" s="39"/>
      <c r="SN162" s="39"/>
      <c r="SO162" s="39"/>
      <c r="SP162" s="39"/>
      <c r="SQ162" s="39"/>
      <c r="SR162" s="39"/>
      <c r="SS162" s="39"/>
      <c r="ST162" s="39"/>
      <c r="SU162" s="39"/>
      <c r="SV162" s="39"/>
      <c r="SW162" s="39"/>
      <c r="SX162" s="39"/>
      <c r="SY162" s="39"/>
      <c r="SZ162" s="39"/>
      <c r="TA162" s="39"/>
      <c r="TB162" s="39"/>
      <c r="TC162" s="39"/>
      <c r="TD162" s="39"/>
      <c r="TE162" s="39"/>
      <c r="TF162" s="39"/>
      <c r="TG162" s="39"/>
      <c r="TH162" s="39"/>
      <c r="TI162" s="39"/>
      <c r="TJ162" s="39"/>
      <c r="TK162" s="39"/>
      <c r="TL162" s="39"/>
      <c r="TM162" s="39"/>
      <c r="TN162" s="39"/>
      <c r="TO162" s="39"/>
      <c r="TP162" s="39"/>
      <c r="TQ162" s="39"/>
      <c r="TR162" s="39"/>
      <c r="TS162" s="39"/>
      <c r="TT162" s="39"/>
      <c r="TU162" s="39"/>
      <c r="TV162" s="39"/>
      <c r="TW162" s="39"/>
      <c r="TX162" s="39"/>
      <c r="TY162" s="39"/>
      <c r="TZ162" s="39"/>
      <c r="UA162" s="39"/>
      <c r="UB162" s="39"/>
      <c r="UC162" s="39"/>
      <c r="UD162" s="39"/>
      <c r="UE162" s="39"/>
      <c r="UF162" s="39"/>
      <c r="UG162" s="39"/>
      <c r="UH162" s="39"/>
    </row>
    <row r="163" spans="1:554" s="46" customFormat="1" ht="45" x14ac:dyDescent="0.2">
      <c r="A163" s="72">
        <v>62</v>
      </c>
      <c r="B163" s="67" t="s">
        <v>66</v>
      </c>
      <c r="C163" s="77" t="s">
        <v>94</v>
      </c>
      <c r="D163" s="68" t="s">
        <v>89</v>
      </c>
      <c r="E163" s="40">
        <v>741</v>
      </c>
      <c r="F163" s="35" t="s">
        <v>32</v>
      </c>
      <c r="G163" s="5">
        <f t="shared" si="67"/>
        <v>40773378</v>
      </c>
      <c r="H163" s="5">
        <v>13591126</v>
      </c>
      <c r="I163" s="5">
        <v>13591126</v>
      </c>
      <c r="J163" s="5">
        <v>13591126</v>
      </c>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39"/>
      <c r="HD163" s="39"/>
      <c r="HE163" s="39"/>
      <c r="HF163" s="39"/>
      <c r="HG163" s="39"/>
      <c r="HH163" s="39"/>
      <c r="HI163" s="39"/>
      <c r="HJ163" s="39"/>
      <c r="HK163" s="39"/>
      <c r="HL163" s="39"/>
      <c r="HM163" s="39"/>
      <c r="HN163" s="39"/>
      <c r="HO163" s="39"/>
      <c r="HP163" s="39"/>
      <c r="HQ163" s="39"/>
      <c r="HR163" s="39"/>
      <c r="HS163" s="39"/>
      <c r="HT163" s="39"/>
      <c r="HU163" s="39"/>
      <c r="HV163" s="39"/>
      <c r="HW163" s="39"/>
      <c r="HX163" s="39"/>
      <c r="HY163" s="39"/>
      <c r="HZ163" s="39"/>
      <c r="IA163" s="39"/>
      <c r="IB163" s="39"/>
      <c r="IC163" s="39"/>
      <c r="ID163" s="39"/>
      <c r="IE163" s="39"/>
      <c r="IF163" s="39"/>
      <c r="IG163" s="39"/>
      <c r="IH163" s="39"/>
      <c r="II163" s="39"/>
      <c r="IJ163" s="39"/>
      <c r="IK163" s="39"/>
      <c r="IL163" s="39"/>
      <c r="IM163" s="39"/>
      <c r="IN163" s="39"/>
      <c r="IO163" s="39"/>
      <c r="IP163" s="39"/>
      <c r="IQ163" s="39"/>
      <c r="IR163" s="39"/>
      <c r="IS163" s="39"/>
      <c r="IT163" s="39"/>
      <c r="IU163" s="39"/>
      <c r="IV163" s="39"/>
      <c r="IW163" s="39"/>
      <c r="IX163" s="39"/>
      <c r="IY163" s="39"/>
      <c r="IZ163" s="39"/>
      <c r="JA163" s="39"/>
      <c r="JB163" s="39"/>
      <c r="JC163" s="39"/>
      <c r="JD163" s="39"/>
      <c r="JE163" s="39"/>
      <c r="JF163" s="39"/>
      <c r="JG163" s="39"/>
      <c r="JH163" s="39"/>
      <c r="JI163" s="39"/>
      <c r="JJ163" s="39"/>
      <c r="JK163" s="39"/>
      <c r="JL163" s="39"/>
      <c r="JM163" s="39"/>
      <c r="JN163" s="39"/>
      <c r="JO163" s="39"/>
      <c r="JP163" s="39"/>
      <c r="JQ163" s="39"/>
      <c r="JR163" s="39"/>
      <c r="JS163" s="39"/>
      <c r="JT163" s="39"/>
      <c r="JU163" s="39"/>
      <c r="JV163" s="39"/>
      <c r="JW163" s="39"/>
      <c r="JX163" s="39"/>
      <c r="JY163" s="39"/>
      <c r="JZ163" s="39"/>
      <c r="KA163" s="39"/>
      <c r="KB163" s="39"/>
      <c r="KC163" s="39"/>
      <c r="KD163" s="39"/>
      <c r="KE163" s="39"/>
      <c r="KF163" s="39"/>
      <c r="KG163" s="39"/>
      <c r="KH163" s="39"/>
      <c r="KI163" s="39"/>
      <c r="KJ163" s="39"/>
      <c r="KK163" s="39"/>
      <c r="KL163" s="39"/>
      <c r="KM163" s="39"/>
      <c r="KN163" s="39"/>
      <c r="KO163" s="39"/>
      <c r="KP163" s="39"/>
      <c r="KQ163" s="39"/>
      <c r="KR163" s="39"/>
      <c r="KS163" s="39"/>
      <c r="KT163" s="39"/>
      <c r="KU163" s="39"/>
      <c r="KV163" s="39"/>
      <c r="KW163" s="39"/>
      <c r="KX163" s="39"/>
      <c r="KY163" s="39"/>
      <c r="KZ163" s="39"/>
      <c r="LA163" s="39"/>
      <c r="LB163" s="39"/>
      <c r="LC163" s="39"/>
      <c r="LD163" s="39"/>
      <c r="LE163" s="39"/>
      <c r="LF163" s="39"/>
      <c r="LG163" s="39"/>
      <c r="LH163" s="39"/>
      <c r="LI163" s="39"/>
      <c r="LJ163" s="39"/>
      <c r="LK163" s="39"/>
      <c r="LL163" s="39"/>
      <c r="LM163" s="39"/>
      <c r="LN163" s="39"/>
      <c r="LO163" s="39"/>
      <c r="LP163" s="39"/>
      <c r="LQ163" s="39"/>
      <c r="LR163" s="39"/>
      <c r="LS163" s="39"/>
      <c r="LT163" s="39"/>
      <c r="LU163" s="39"/>
      <c r="LV163" s="39"/>
      <c r="LW163" s="39"/>
      <c r="LX163" s="39"/>
      <c r="LY163" s="39"/>
      <c r="LZ163" s="39"/>
      <c r="MA163" s="39"/>
      <c r="MB163" s="39"/>
      <c r="MC163" s="39"/>
      <c r="MD163" s="39"/>
      <c r="ME163" s="39"/>
      <c r="MF163" s="39"/>
      <c r="MG163" s="39"/>
      <c r="MH163" s="39"/>
      <c r="MI163" s="39"/>
      <c r="MJ163" s="39"/>
      <c r="MK163" s="39"/>
      <c r="ML163" s="39"/>
      <c r="MM163" s="39"/>
      <c r="MN163" s="39"/>
      <c r="MO163" s="39"/>
      <c r="MP163" s="39"/>
      <c r="MQ163" s="39"/>
      <c r="MR163" s="39"/>
      <c r="MS163" s="39"/>
      <c r="MT163" s="39"/>
      <c r="MU163" s="39"/>
      <c r="MV163" s="39"/>
      <c r="MW163" s="39"/>
      <c r="MX163" s="39"/>
      <c r="MY163" s="39"/>
      <c r="MZ163" s="39"/>
      <c r="NA163" s="39"/>
      <c r="NB163" s="39"/>
      <c r="NC163" s="39"/>
      <c r="ND163" s="39"/>
      <c r="NE163" s="39"/>
      <c r="NF163" s="39"/>
      <c r="NG163" s="39"/>
      <c r="NH163" s="39"/>
      <c r="NI163" s="39"/>
      <c r="NJ163" s="39"/>
      <c r="NK163" s="39"/>
      <c r="NL163" s="39"/>
      <c r="NM163" s="39"/>
      <c r="NN163" s="39"/>
      <c r="NO163" s="39"/>
      <c r="NP163" s="39"/>
      <c r="NQ163" s="39"/>
      <c r="NR163" s="39"/>
      <c r="NS163" s="39"/>
      <c r="NT163" s="39"/>
      <c r="NU163" s="39"/>
      <c r="NV163" s="39"/>
      <c r="NW163" s="39"/>
      <c r="NX163" s="39"/>
      <c r="NY163" s="39"/>
      <c r="NZ163" s="39"/>
      <c r="OA163" s="39"/>
      <c r="OB163" s="39"/>
      <c r="OC163" s="39"/>
      <c r="OD163" s="39"/>
      <c r="OE163" s="39"/>
      <c r="OF163" s="39"/>
      <c r="OG163" s="39"/>
      <c r="OH163" s="39"/>
      <c r="OI163" s="39"/>
      <c r="OJ163" s="39"/>
      <c r="OK163" s="39"/>
      <c r="OL163" s="39"/>
      <c r="OM163" s="39"/>
      <c r="ON163" s="39"/>
      <c r="OO163" s="39"/>
      <c r="OP163" s="39"/>
      <c r="OQ163" s="39"/>
      <c r="OR163" s="39"/>
      <c r="OS163" s="39"/>
      <c r="OT163" s="39"/>
      <c r="OU163" s="39"/>
      <c r="OV163" s="39"/>
      <c r="OW163" s="39"/>
      <c r="OX163" s="39"/>
      <c r="OY163" s="39"/>
      <c r="OZ163" s="39"/>
      <c r="PA163" s="39"/>
      <c r="PB163" s="39"/>
      <c r="PC163" s="39"/>
      <c r="PD163" s="39"/>
      <c r="PE163" s="39"/>
      <c r="PF163" s="39"/>
      <c r="PG163" s="39"/>
      <c r="PH163" s="39"/>
      <c r="PI163" s="39"/>
      <c r="PJ163" s="39"/>
      <c r="PK163" s="39"/>
      <c r="PL163" s="39"/>
      <c r="PM163" s="39"/>
      <c r="PN163" s="39"/>
      <c r="PO163" s="39"/>
      <c r="PP163" s="39"/>
      <c r="PQ163" s="39"/>
      <c r="PR163" s="39"/>
      <c r="PS163" s="39"/>
      <c r="PT163" s="39"/>
      <c r="PU163" s="39"/>
      <c r="PV163" s="39"/>
      <c r="PW163" s="39"/>
      <c r="PX163" s="39"/>
      <c r="PY163" s="39"/>
      <c r="PZ163" s="39"/>
      <c r="QA163" s="39"/>
      <c r="QB163" s="39"/>
      <c r="QC163" s="39"/>
      <c r="QD163" s="39"/>
      <c r="QE163" s="39"/>
      <c r="QF163" s="39"/>
      <c r="QG163" s="39"/>
      <c r="QH163" s="39"/>
      <c r="QI163" s="39"/>
      <c r="QJ163" s="39"/>
      <c r="QK163" s="39"/>
      <c r="QL163" s="39"/>
      <c r="QM163" s="39"/>
      <c r="QN163" s="39"/>
      <c r="QO163" s="39"/>
      <c r="QP163" s="39"/>
      <c r="QQ163" s="39"/>
      <c r="QR163" s="39"/>
      <c r="QS163" s="39"/>
      <c r="QT163" s="39"/>
      <c r="QU163" s="39"/>
      <c r="QV163" s="39"/>
      <c r="QW163" s="39"/>
      <c r="QX163" s="39"/>
      <c r="QY163" s="39"/>
      <c r="QZ163" s="39"/>
      <c r="RA163" s="39"/>
      <c r="RB163" s="39"/>
      <c r="RC163" s="39"/>
      <c r="RD163" s="39"/>
      <c r="RE163" s="39"/>
      <c r="RF163" s="39"/>
      <c r="RG163" s="39"/>
      <c r="RH163" s="39"/>
      <c r="RI163" s="39"/>
      <c r="RJ163" s="39"/>
      <c r="RK163" s="39"/>
      <c r="RL163" s="39"/>
      <c r="RM163" s="39"/>
      <c r="RN163" s="39"/>
      <c r="RO163" s="39"/>
      <c r="RP163" s="39"/>
      <c r="RQ163" s="39"/>
      <c r="RR163" s="39"/>
      <c r="RS163" s="39"/>
      <c r="RT163" s="39"/>
      <c r="RU163" s="39"/>
      <c r="RV163" s="39"/>
      <c r="RW163" s="39"/>
      <c r="RX163" s="39"/>
      <c r="RY163" s="39"/>
      <c r="RZ163" s="39"/>
      <c r="SA163" s="39"/>
      <c r="SB163" s="39"/>
      <c r="SC163" s="39"/>
      <c r="SD163" s="39"/>
      <c r="SE163" s="39"/>
      <c r="SF163" s="39"/>
      <c r="SG163" s="39"/>
      <c r="SH163" s="39"/>
      <c r="SI163" s="39"/>
      <c r="SJ163" s="39"/>
      <c r="SK163" s="39"/>
      <c r="SL163" s="39"/>
      <c r="SM163" s="39"/>
      <c r="SN163" s="39"/>
      <c r="SO163" s="39"/>
      <c r="SP163" s="39"/>
      <c r="SQ163" s="39"/>
      <c r="SR163" s="39"/>
      <c r="SS163" s="39"/>
      <c r="ST163" s="39"/>
      <c r="SU163" s="39"/>
      <c r="SV163" s="39"/>
      <c r="SW163" s="39"/>
      <c r="SX163" s="39"/>
      <c r="SY163" s="39"/>
      <c r="SZ163" s="39"/>
      <c r="TA163" s="39"/>
      <c r="TB163" s="39"/>
      <c r="TC163" s="39"/>
      <c r="TD163" s="39"/>
      <c r="TE163" s="39"/>
      <c r="TF163" s="39"/>
      <c r="TG163" s="39"/>
      <c r="TH163" s="39"/>
      <c r="TI163" s="39"/>
      <c r="TJ163" s="39"/>
      <c r="TK163" s="39"/>
      <c r="TL163" s="39"/>
      <c r="TM163" s="39"/>
      <c r="TN163" s="39"/>
      <c r="TO163" s="39"/>
      <c r="TP163" s="39"/>
      <c r="TQ163" s="39"/>
      <c r="TR163" s="39"/>
      <c r="TS163" s="39"/>
      <c r="TT163" s="39"/>
      <c r="TU163" s="39"/>
      <c r="TV163" s="39"/>
      <c r="TW163" s="39"/>
      <c r="TX163" s="39"/>
      <c r="TY163" s="39"/>
      <c r="TZ163" s="39"/>
      <c r="UA163" s="39"/>
      <c r="UB163" s="39"/>
      <c r="UC163" s="39"/>
      <c r="UD163" s="39"/>
      <c r="UE163" s="39"/>
      <c r="UF163" s="39"/>
      <c r="UG163" s="39"/>
      <c r="UH163" s="39"/>
    </row>
    <row r="164" spans="1:554" s="46" customFormat="1" ht="45" x14ac:dyDescent="0.2">
      <c r="A164" s="72">
        <v>63</v>
      </c>
      <c r="B164" s="67" t="s">
        <v>67</v>
      </c>
      <c r="C164" s="77" t="s">
        <v>94</v>
      </c>
      <c r="D164" s="68" t="s">
        <v>8</v>
      </c>
      <c r="E164" s="35" t="s">
        <v>36</v>
      </c>
      <c r="F164" s="35" t="s">
        <v>6</v>
      </c>
      <c r="G164" s="5">
        <f t="shared" si="67"/>
        <v>0</v>
      </c>
      <c r="H164" s="5">
        <f>H165</f>
        <v>0</v>
      </c>
      <c r="I164" s="5">
        <f>I165</f>
        <v>0</v>
      </c>
      <c r="J164" s="5">
        <f>J165</f>
        <v>0</v>
      </c>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c r="CN164" s="39"/>
      <c r="CO164" s="39"/>
      <c r="CP164" s="39"/>
      <c r="CQ164" s="39"/>
      <c r="CR164" s="39"/>
      <c r="CS164" s="39"/>
      <c r="CT164" s="39"/>
      <c r="CU164" s="39"/>
      <c r="CV164" s="39"/>
      <c r="CW164" s="39"/>
      <c r="CX164" s="39"/>
      <c r="CY164" s="39"/>
      <c r="CZ164" s="39"/>
      <c r="DA164" s="39"/>
      <c r="DB164" s="39"/>
      <c r="DC164" s="39"/>
      <c r="DD164" s="39"/>
      <c r="DE164" s="39"/>
      <c r="DF164" s="39"/>
      <c r="DG164" s="39"/>
      <c r="DH164" s="39"/>
      <c r="DI164" s="39"/>
      <c r="DJ164" s="39"/>
      <c r="DK164" s="39"/>
      <c r="DL164" s="39"/>
      <c r="DM164" s="39"/>
      <c r="DN164" s="39"/>
      <c r="DO164" s="39"/>
      <c r="DP164" s="39"/>
      <c r="DQ164" s="39"/>
      <c r="DR164" s="39"/>
      <c r="DS164" s="39"/>
      <c r="DT164" s="39"/>
      <c r="DU164" s="39"/>
      <c r="DV164" s="39"/>
      <c r="DW164" s="39"/>
      <c r="DX164" s="39"/>
      <c r="DY164" s="39"/>
      <c r="DZ164" s="39"/>
      <c r="EA164" s="39"/>
      <c r="EB164" s="39"/>
      <c r="EC164" s="39"/>
      <c r="ED164" s="39"/>
      <c r="EE164" s="39"/>
      <c r="EF164" s="39"/>
      <c r="EG164" s="39"/>
      <c r="EH164" s="39"/>
      <c r="EI164" s="39"/>
      <c r="EJ164" s="39"/>
      <c r="EK164" s="39"/>
      <c r="EL164" s="39"/>
      <c r="EM164" s="39"/>
      <c r="EN164" s="39"/>
      <c r="EO164" s="39"/>
      <c r="EP164" s="39"/>
      <c r="EQ164" s="39"/>
      <c r="ER164" s="39"/>
      <c r="ES164" s="39"/>
      <c r="ET164" s="39"/>
      <c r="EU164" s="39"/>
      <c r="EV164" s="39"/>
      <c r="EW164" s="39"/>
      <c r="EX164" s="39"/>
      <c r="EY164" s="39"/>
      <c r="EZ164" s="39"/>
      <c r="FA164" s="39"/>
      <c r="FB164" s="39"/>
      <c r="FC164" s="39"/>
      <c r="FD164" s="39"/>
      <c r="FE164" s="39"/>
      <c r="FF164" s="39"/>
      <c r="FG164" s="39"/>
      <c r="FH164" s="39"/>
      <c r="FI164" s="39"/>
      <c r="FJ164" s="3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9"/>
      <c r="GJ164" s="39"/>
      <c r="GK164" s="39"/>
      <c r="GL164" s="39"/>
      <c r="GM164" s="39"/>
      <c r="GN164" s="39"/>
      <c r="GO164" s="39"/>
      <c r="GP164" s="39"/>
      <c r="GQ164" s="39"/>
      <c r="GR164" s="39"/>
      <c r="GS164" s="39"/>
      <c r="GT164" s="39"/>
      <c r="GU164" s="39"/>
      <c r="GV164" s="39"/>
      <c r="GW164" s="39"/>
      <c r="GX164" s="39"/>
      <c r="GY164" s="39"/>
      <c r="GZ164" s="39"/>
      <c r="HA164" s="39"/>
      <c r="HB164" s="39"/>
      <c r="HC164" s="39"/>
      <c r="HD164" s="39"/>
      <c r="HE164" s="39"/>
      <c r="HF164" s="39"/>
      <c r="HG164" s="39"/>
      <c r="HH164" s="39"/>
      <c r="HI164" s="39"/>
      <c r="HJ164" s="39"/>
      <c r="HK164" s="39"/>
      <c r="HL164" s="39"/>
      <c r="HM164" s="39"/>
      <c r="HN164" s="39"/>
      <c r="HO164" s="39"/>
      <c r="HP164" s="39"/>
      <c r="HQ164" s="39"/>
      <c r="HR164" s="39"/>
      <c r="HS164" s="39"/>
      <c r="HT164" s="39"/>
      <c r="HU164" s="39"/>
      <c r="HV164" s="39"/>
      <c r="HW164" s="39"/>
      <c r="HX164" s="39"/>
      <c r="HY164" s="39"/>
      <c r="HZ164" s="39"/>
      <c r="IA164" s="39"/>
      <c r="IB164" s="39"/>
      <c r="IC164" s="39"/>
      <c r="ID164" s="39"/>
      <c r="IE164" s="39"/>
      <c r="IF164" s="39"/>
      <c r="IG164" s="39"/>
      <c r="IH164" s="39"/>
      <c r="II164" s="39"/>
      <c r="IJ164" s="39"/>
      <c r="IK164" s="39"/>
      <c r="IL164" s="39"/>
      <c r="IM164" s="39"/>
      <c r="IN164" s="39"/>
      <c r="IO164" s="39"/>
      <c r="IP164" s="39"/>
      <c r="IQ164" s="39"/>
      <c r="IR164" s="39"/>
      <c r="IS164" s="39"/>
      <c r="IT164" s="39"/>
      <c r="IU164" s="39"/>
      <c r="IV164" s="39"/>
      <c r="IW164" s="39"/>
      <c r="IX164" s="39"/>
      <c r="IY164" s="39"/>
      <c r="IZ164" s="39"/>
      <c r="JA164" s="39"/>
      <c r="JB164" s="39"/>
      <c r="JC164" s="39"/>
      <c r="JD164" s="39"/>
      <c r="JE164" s="39"/>
      <c r="JF164" s="39"/>
      <c r="JG164" s="39"/>
      <c r="JH164" s="39"/>
      <c r="JI164" s="39"/>
      <c r="JJ164" s="39"/>
      <c r="JK164" s="39"/>
      <c r="JL164" s="39"/>
      <c r="JM164" s="39"/>
      <c r="JN164" s="39"/>
      <c r="JO164" s="39"/>
      <c r="JP164" s="39"/>
      <c r="JQ164" s="39"/>
      <c r="JR164" s="39"/>
      <c r="JS164" s="39"/>
      <c r="JT164" s="39"/>
      <c r="JU164" s="39"/>
      <c r="JV164" s="39"/>
      <c r="JW164" s="39"/>
      <c r="JX164" s="39"/>
      <c r="JY164" s="39"/>
      <c r="JZ164" s="39"/>
      <c r="KA164" s="39"/>
      <c r="KB164" s="39"/>
      <c r="KC164" s="39"/>
      <c r="KD164" s="39"/>
      <c r="KE164" s="39"/>
      <c r="KF164" s="39"/>
      <c r="KG164" s="39"/>
      <c r="KH164" s="39"/>
      <c r="KI164" s="39"/>
      <c r="KJ164" s="39"/>
      <c r="KK164" s="39"/>
      <c r="KL164" s="39"/>
      <c r="KM164" s="39"/>
      <c r="KN164" s="39"/>
      <c r="KO164" s="39"/>
      <c r="KP164" s="39"/>
      <c r="KQ164" s="39"/>
      <c r="KR164" s="39"/>
      <c r="KS164" s="39"/>
      <c r="KT164" s="39"/>
      <c r="KU164" s="39"/>
      <c r="KV164" s="39"/>
      <c r="KW164" s="39"/>
      <c r="KX164" s="39"/>
      <c r="KY164" s="39"/>
      <c r="KZ164" s="39"/>
      <c r="LA164" s="39"/>
      <c r="LB164" s="39"/>
      <c r="LC164" s="39"/>
      <c r="LD164" s="39"/>
      <c r="LE164" s="39"/>
      <c r="LF164" s="39"/>
      <c r="LG164" s="39"/>
      <c r="LH164" s="39"/>
      <c r="LI164" s="39"/>
      <c r="LJ164" s="39"/>
      <c r="LK164" s="39"/>
      <c r="LL164" s="39"/>
      <c r="LM164" s="39"/>
      <c r="LN164" s="39"/>
      <c r="LO164" s="39"/>
      <c r="LP164" s="39"/>
      <c r="LQ164" s="39"/>
      <c r="LR164" s="39"/>
      <c r="LS164" s="39"/>
      <c r="LT164" s="39"/>
      <c r="LU164" s="39"/>
      <c r="LV164" s="39"/>
      <c r="LW164" s="39"/>
      <c r="LX164" s="39"/>
      <c r="LY164" s="39"/>
      <c r="LZ164" s="39"/>
      <c r="MA164" s="39"/>
      <c r="MB164" s="39"/>
      <c r="MC164" s="39"/>
      <c r="MD164" s="39"/>
      <c r="ME164" s="39"/>
      <c r="MF164" s="39"/>
      <c r="MG164" s="39"/>
      <c r="MH164" s="39"/>
      <c r="MI164" s="39"/>
      <c r="MJ164" s="39"/>
      <c r="MK164" s="39"/>
      <c r="ML164" s="39"/>
      <c r="MM164" s="39"/>
      <c r="MN164" s="39"/>
      <c r="MO164" s="39"/>
      <c r="MP164" s="39"/>
      <c r="MQ164" s="39"/>
      <c r="MR164" s="39"/>
      <c r="MS164" s="39"/>
      <c r="MT164" s="39"/>
      <c r="MU164" s="39"/>
      <c r="MV164" s="39"/>
      <c r="MW164" s="39"/>
      <c r="MX164" s="39"/>
      <c r="MY164" s="39"/>
      <c r="MZ164" s="39"/>
      <c r="NA164" s="39"/>
      <c r="NB164" s="39"/>
      <c r="NC164" s="39"/>
      <c r="ND164" s="39"/>
      <c r="NE164" s="39"/>
      <c r="NF164" s="39"/>
      <c r="NG164" s="39"/>
      <c r="NH164" s="39"/>
      <c r="NI164" s="39"/>
      <c r="NJ164" s="39"/>
      <c r="NK164" s="39"/>
      <c r="NL164" s="39"/>
      <c r="NM164" s="39"/>
      <c r="NN164" s="39"/>
      <c r="NO164" s="39"/>
      <c r="NP164" s="39"/>
      <c r="NQ164" s="39"/>
      <c r="NR164" s="39"/>
      <c r="NS164" s="39"/>
      <c r="NT164" s="39"/>
      <c r="NU164" s="39"/>
      <c r="NV164" s="39"/>
      <c r="NW164" s="39"/>
      <c r="NX164" s="39"/>
      <c r="NY164" s="39"/>
      <c r="NZ164" s="39"/>
      <c r="OA164" s="39"/>
      <c r="OB164" s="39"/>
      <c r="OC164" s="39"/>
      <c r="OD164" s="39"/>
      <c r="OE164" s="39"/>
      <c r="OF164" s="39"/>
      <c r="OG164" s="39"/>
      <c r="OH164" s="39"/>
      <c r="OI164" s="39"/>
      <c r="OJ164" s="39"/>
      <c r="OK164" s="39"/>
      <c r="OL164" s="39"/>
      <c r="OM164" s="39"/>
      <c r="ON164" s="39"/>
      <c r="OO164" s="39"/>
      <c r="OP164" s="39"/>
      <c r="OQ164" s="39"/>
      <c r="OR164" s="39"/>
      <c r="OS164" s="39"/>
      <c r="OT164" s="39"/>
      <c r="OU164" s="39"/>
      <c r="OV164" s="39"/>
      <c r="OW164" s="39"/>
      <c r="OX164" s="39"/>
      <c r="OY164" s="39"/>
      <c r="OZ164" s="39"/>
      <c r="PA164" s="39"/>
      <c r="PB164" s="39"/>
      <c r="PC164" s="39"/>
      <c r="PD164" s="39"/>
      <c r="PE164" s="39"/>
      <c r="PF164" s="39"/>
      <c r="PG164" s="39"/>
      <c r="PH164" s="39"/>
      <c r="PI164" s="39"/>
      <c r="PJ164" s="39"/>
      <c r="PK164" s="39"/>
      <c r="PL164" s="39"/>
      <c r="PM164" s="39"/>
      <c r="PN164" s="39"/>
      <c r="PO164" s="39"/>
      <c r="PP164" s="39"/>
      <c r="PQ164" s="39"/>
      <c r="PR164" s="39"/>
      <c r="PS164" s="39"/>
      <c r="PT164" s="39"/>
      <c r="PU164" s="39"/>
      <c r="PV164" s="39"/>
      <c r="PW164" s="39"/>
      <c r="PX164" s="39"/>
      <c r="PY164" s="39"/>
      <c r="PZ164" s="39"/>
      <c r="QA164" s="39"/>
      <c r="QB164" s="39"/>
      <c r="QC164" s="39"/>
      <c r="QD164" s="39"/>
      <c r="QE164" s="39"/>
      <c r="QF164" s="39"/>
      <c r="QG164" s="39"/>
      <c r="QH164" s="39"/>
      <c r="QI164" s="39"/>
      <c r="QJ164" s="39"/>
      <c r="QK164" s="39"/>
      <c r="QL164" s="39"/>
      <c r="QM164" s="39"/>
      <c r="QN164" s="39"/>
      <c r="QO164" s="39"/>
      <c r="QP164" s="39"/>
      <c r="QQ164" s="39"/>
      <c r="QR164" s="39"/>
      <c r="QS164" s="39"/>
      <c r="QT164" s="39"/>
      <c r="QU164" s="39"/>
      <c r="QV164" s="39"/>
      <c r="QW164" s="39"/>
      <c r="QX164" s="39"/>
      <c r="QY164" s="39"/>
      <c r="QZ164" s="39"/>
      <c r="RA164" s="39"/>
      <c r="RB164" s="39"/>
      <c r="RC164" s="39"/>
      <c r="RD164" s="39"/>
      <c r="RE164" s="39"/>
      <c r="RF164" s="39"/>
      <c r="RG164" s="39"/>
      <c r="RH164" s="39"/>
      <c r="RI164" s="39"/>
      <c r="RJ164" s="39"/>
      <c r="RK164" s="39"/>
      <c r="RL164" s="39"/>
      <c r="RM164" s="39"/>
      <c r="RN164" s="39"/>
      <c r="RO164" s="39"/>
      <c r="RP164" s="39"/>
      <c r="RQ164" s="39"/>
      <c r="RR164" s="39"/>
      <c r="RS164" s="39"/>
      <c r="RT164" s="39"/>
      <c r="RU164" s="39"/>
      <c r="RV164" s="39"/>
      <c r="RW164" s="39"/>
      <c r="RX164" s="39"/>
      <c r="RY164" s="39"/>
      <c r="RZ164" s="39"/>
      <c r="SA164" s="39"/>
      <c r="SB164" s="39"/>
      <c r="SC164" s="39"/>
      <c r="SD164" s="39"/>
      <c r="SE164" s="39"/>
      <c r="SF164" s="39"/>
      <c r="SG164" s="39"/>
      <c r="SH164" s="39"/>
      <c r="SI164" s="39"/>
      <c r="SJ164" s="39"/>
      <c r="SK164" s="39"/>
      <c r="SL164" s="39"/>
      <c r="SM164" s="39"/>
      <c r="SN164" s="39"/>
      <c r="SO164" s="39"/>
      <c r="SP164" s="39"/>
      <c r="SQ164" s="39"/>
      <c r="SR164" s="39"/>
      <c r="SS164" s="39"/>
      <c r="ST164" s="39"/>
      <c r="SU164" s="39"/>
      <c r="SV164" s="39"/>
      <c r="SW164" s="39"/>
      <c r="SX164" s="39"/>
      <c r="SY164" s="39"/>
      <c r="SZ164" s="39"/>
      <c r="TA164" s="39"/>
      <c r="TB164" s="39"/>
      <c r="TC164" s="39"/>
      <c r="TD164" s="39"/>
      <c r="TE164" s="39"/>
      <c r="TF164" s="39"/>
      <c r="TG164" s="39"/>
      <c r="TH164" s="39"/>
      <c r="TI164" s="39"/>
      <c r="TJ164" s="39"/>
      <c r="TK164" s="39"/>
      <c r="TL164" s="39"/>
      <c r="TM164" s="39"/>
      <c r="TN164" s="39"/>
      <c r="TO164" s="39"/>
      <c r="TP164" s="39"/>
      <c r="TQ164" s="39"/>
      <c r="TR164" s="39"/>
      <c r="TS164" s="39"/>
      <c r="TT164" s="39"/>
      <c r="TU164" s="39"/>
      <c r="TV164" s="39"/>
      <c r="TW164" s="39"/>
      <c r="TX164" s="39"/>
      <c r="TY164" s="39"/>
      <c r="TZ164" s="39"/>
      <c r="UA164" s="39"/>
      <c r="UB164" s="39"/>
      <c r="UC164" s="39"/>
      <c r="UD164" s="39"/>
      <c r="UE164" s="39"/>
      <c r="UF164" s="39"/>
      <c r="UG164" s="39"/>
      <c r="UH164" s="39"/>
    </row>
    <row r="165" spans="1:554" s="46" customFormat="1" ht="45" x14ac:dyDescent="0.2">
      <c r="A165" s="72">
        <v>64</v>
      </c>
      <c r="B165" s="67" t="s">
        <v>68</v>
      </c>
      <c r="C165" s="77" t="s">
        <v>94</v>
      </c>
      <c r="D165" s="68" t="s">
        <v>8</v>
      </c>
      <c r="E165" s="40">
        <v>741</v>
      </c>
      <c r="F165" s="35" t="s">
        <v>6</v>
      </c>
      <c r="G165" s="5">
        <f t="shared" si="67"/>
        <v>0</v>
      </c>
      <c r="H165" s="5">
        <v>0</v>
      </c>
      <c r="I165" s="5">
        <v>0</v>
      </c>
      <c r="J165" s="5">
        <v>0</v>
      </c>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c r="CN165" s="39"/>
      <c r="CO165" s="39"/>
      <c r="CP165" s="39"/>
      <c r="CQ165" s="39"/>
      <c r="CR165" s="39"/>
      <c r="CS165" s="39"/>
      <c r="CT165" s="39"/>
      <c r="CU165" s="39"/>
      <c r="CV165" s="39"/>
      <c r="CW165" s="39"/>
      <c r="CX165" s="39"/>
      <c r="CY165" s="39"/>
      <c r="CZ165" s="39"/>
      <c r="DA165" s="39"/>
      <c r="DB165" s="39"/>
      <c r="DC165" s="39"/>
      <c r="DD165" s="39"/>
      <c r="DE165" s="39"/>
      <c r="DF165" s="39"/>
      <c r="DG165" s="39"/>
      <c r="DH165" s="39"/>
      <c r="DI165" s="39"/>
      <c r="DJ165" s="39"/>
      <c r="DK165" s="39"/>
      <c r="DL165" s="39"/>
      <c r="DM165" s="39"/>
      <c r="DN165" s="39"/>
      <c r="DO165" s="39"/>
      <c r="DP165" s="39"/>
      <c r="DQ165" s="39"/>
      <c r="DR165" s="39"/>
      <c r="DS165" s="39"/>
      <c r="DT165" s="39"/>
      <c r="DU165" s="39"/>
      <c r="DV165" s="39"/>
      <c r="DW165" s="39"/>
      <c r="DX165" s="39"/>
      <c r="DY165" s="39"/>
      <c r="DZ165" s="39"/>
      <c r="EA165" s="39"/>
      <c r="EB165" s="39"/>
      <c r="EC165" s="39"/>
      <c r="ED165" s="39"/>
      <c r="EE165" s="39"/>
      <c r="EF165" s="39"/>
      <c r="EG165" s="39"/>
      <c r="EH165" s="39"/>
      <c r="EI165" s="39"/>
      <c r="EJ165" s="39"/>
      <c r="EK165" s="39"/>
      <c r="EL165" s="39"/>
      <c r="EM165" s="39"/>
      <c r="EN165" s="39"/>
      <c r="EO165" s="39"/>
      <c r="EP165" s="39"/>
      <c r="EQ165" s="39"/>
      <c r="ER165" s="39"/>
      <c r="ES165" s="39"/>
      <c r="ET165" s="39"/>
      <c r="EU165" s="39"/>
      <c r="EV165" s="39"/>
      <c r="EW165" s="39"/>
      <c r="EX165" s="39"/>
      <c r="EY165" s="39"/>
      <c r="EZ165" s="39"/>
      <c r="FA165" s="39"/>
      <c r="FB165" s="39"/>
      <c r="FC165" s="39"/>
      <c r="FD165" s="39"/>
      <c r="FE165" s="39"/>
      <c r="FF165" s="39"/>
      <c r="FG165" s="39"/>
      <c r="FH165" s="39"/>
      <c r="FI165" s="39"/>
      <c r="FJ165" s="3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9"/>
      <c r="GJ165" s="39"/>
      <c r="GK165" s="39"/>
      <c r="GL165" s="39"/>
      <c r="GM165" s="39"/>
      <c r="GN165" s="39"/>
      <c r="GO165" s="39"/>
      <c r="GP165" s="39"/>
      <c r="GQ165" s="39"/>
      <c r="GR165" s="39"/>
      <c r="GS165" s="39"/>
      <c r="GT165" s="39"/>
      <c r="GU165" s="39"/>
      <c r="GV165" s="39"/>
      <c r="GW165" s="39"/>
      <c r="GX165" s="39"/>
      <c r="GY165" s="39"/>
      <c r="GZ165" s="39"/>
      <c r="HA165" s="39"/>
      <c r="HB165" s="39"/>
      <c r="HC165" s="39"/>
      <c r="HD165" s="39"/>
      <c r="HE165" s="39"/>
      <c r="HF165" s="39"/>
      <c r="HG165" s="39"/>
      <c r="HH165" s="39"/>
      <c r="HI165" s="39"/>
      <c r="HJ165" s="39"/>
      <c r="HK165" s="39"/>
      <c r="HL165" s="39"/>
      <c r="HM165" s="39"/>
      <c r="HN165" s="39"/>
      <c r="HO165" s="39"/>
      <c r="HP165" s="39"/>
      <c r="HQ165" s="39"/>
      <c r="HR165" s="39"/>
      <c r="HS165" s="39"/>
      <c r="HT165" s="39"/>
      <c r="HU165" s="39"/>
      <c r="HV165" s="39"/>
      <c r="HW165" s="39"/>
      <c r="HX165" s="39"/>
      <c r="HY165" s="39"/>
      <c r="HZ165" s="39"/>
      <c r="IA165" s="39"/>
      <c r="IB165" s="39"/>
      <c r="IC165" s="39"/>
      <c r="ID165" s="39"/>
      <c r="IE165" s="39"/>
      <c r="IF165" s="39"/>
      <c r="IG165" s="39"/>
      <c r="IH165" s="39"/>
      <c r="II165" s="39"/>
      <c r="IJ165" s="39"/>
      <c r="IK165" s="39"/>
      <c r="IL165" s="39"/>
      <c r="IM165" s="39"/>
      <c r="IN165" s="39"/>
      <c r="IO165" s="39"/>
      <c r="IP165" s="39"/>
      <c r="IQ165" s="39"/>
      <c r="IR165" s="39"/>
      <c r="IS165" s="39"/>
      <c r="IT165" s="39"/>
      <c r="IU165" s="39"/>
      <c r="IV165" s="39"/>
      <c r="IW165" s="39"/>
      <c r="IX165" s="39"/>
      <c r="IY165" s="39"/>
      <c r="IZ165" s="39"/>
      <c r="JA165" s="39"/>
      <c r="JB165" s="39"/>
      <c r="JC165" s="39"/>
      <c r="JD165" s="39"/>
      <c r="JE165" s="39"/>
      <c r="JF165" s="39"/>
      <c r="JG165" s="39"/>
      <c r="JH165" s="39"/>
      <c r="JI165" s="39"/>
      <c r="JJ165" s="39"/>
      <c r="JK165" s="39"/>
      <c r="JL165" s="39"/>
      <c r="JM165" s="39"/>
      <c r="JN165" s="39"/>
      <c r="JO165" s="39"/>
      <c r="JP165" s="39"/>
      <c r="JQ165" s="39"/>
      <c r="JR165" s="39"/>
      <c r="JS165" s="39"/>
      <c r="JT165" s="39"/>
      <c r="JU165" s="39"/>
      <c r="JV165" s="39"/>
      <c r="JW165" s="39"/>
      <c r="JX165" s="39"/>
      <c r="JY165" s="39"/>
      <c r="JZ165" s="39"/>
      <c r="KA165" s="39"/>
      <c r="KB165" s="39"/>
      <c r="KC165" s="39"/>
      <c r="KD165" s="39"/>
      <c r="KE165" s="39"/>
      <c r="KF165" s="39"/>
      <c r="KG165" s="39"/>
      <c r="KH165" s="39"/>
      <c r="KI165" s="39"/>
      <c r="KJ165" s="39"/>
      <c r="KK165" s="39"/>
      <c r="KL165" s="39"/>
      <c r="KM165" s="39"/>
      <c r="KN165" s="39"/>
      <c r="KO165" s="39"/>
      <c r="KP165" s="39"/>
      <c r="KQ165" s="39"/>
      <c r="KR165" s="39"/>
      <c r="KS165" s="39"/>
      <c r="KT165" s="39"/>
      <c r="KU165" s="39"/>
      <c r="KV165" s="39"/>
      <c r="KW165" s="39"/>
      <c r="KX165" s="39"/>
      <c r="KY165" s="39"/>
      <c r="KZ165" s="39"/>
      <c r="LA165" s="39"/>
      <c r="LB165" s="39"/>
      <c r="LC165" s="39"/>
      <c r="LD165" s="39"/>
      <c r="LE165" s="39"/>
      <c r="LF165" s="39"/>
      <c r="LG165" s="39"/>
      <c r="LH165" s="39"/>
      <c r="LI165" s="39"/>
      <c r="LJ165" s="39"/>
      <c r="LK165" s="39"/>
      <c r="LL165" s="39"/>
      <c r="LM165" s="39"/>
      <c r="LN165" s="39"/>
      <c r="LO165" s="39"/>
      <c r="LP165" s="39"/>
      <c r="LQ165" s="39"/>
      <c r="LR165" s="39"/>
      <c r="LS165" s="39"/>
      <c r="LT165" s="39"/>
      <c r="LU165" s="39"/>
      <c r="LV165" s="39"/>
      <c r="LW165" s="39"/>
      <c r="LX165" s="39"/>
      <c r="LY165" s="39"/>
      <c r="LZ165" s="39"/>
      <c r="MA165" s="39"/>
      <c r="MB165" s="39"/>
      <c r="MC165" s="39"/>
      <c r="MD165" s="39"/>
      <c r="ME165" s="39"/>
      <c r="MF165" s="39"/>
      <c r="MG165" s="39"/>
      <c r="MH165" s="39"/>
      <c r="MI165" s="39"/>
      <c r="MJ165" s="39"/>
      <c r="MK165" s="39"/>
      <c r="ML165" s="39"/>
      <c r="MM165" s="39"/>
      <c r="MN165" s="39"/>
      <c r="MO165" s="39"/>
      <c r="MP165" s="39"/>
      <c r="MQ165" s="39"/>
      <c r="MR165" s="39"/>
      <c r="MS165" s="39"/>
      <c r="MT165" s="39"/>
      <c r="MU165" s="39"/>
      <c r="MV165" s="39"/>
      <c r="MW165" s="39"/>
      <c r="MX165" s="39"/>
      <c r="MY165" s="39"/>
      <c r="MZ165" s="39"/>
      <c r="NA165" s="39"/>
      <c r="NB165" s="39"/>
      <c r="NC165" s="39"/>
      <c r="ND165" s="39"/>
      <c r="NE165" s="39"/>
      <c r="NF165" s="39"/>
      <c r="NG165" s="39"/>
      <c r="NH165" s="39"/>
      <c r="NI165" s="39"/>
      <c r="NJ165" s="39"/>
      <c r="NK165" s="39"/>
      <c r="NL165" s="39"/>
      <c r="NM165" s="39"/>
      <c r="NN165" s="39"/>
      <c r="NO165" s="39"/>
      <c r="NP165" s="39"/>
      <c r="NQ165" s="39"/>
      <c r="NR165" s="39"/>
      <c r="NS165" s="39"/>
      <c r="NT165" s="39"/>
      <c r="NU165" s="39"/>
      <c r="NV165" s="39"/>
      <c r="NW165" s="39"/>
      <c r="NX165" s="39"/>
      <c r="NY165" s="39"/>
      <c r="NZ165" s="39"/>
      <c r="OA165" s="39"/>
      <c r="OB165" s="39"/>
      <c r="OC165" s="39"/>
      <c r="OD165" s="39"/>
      <c r="OE165" s="39"/>
      <c r="OF165" s="39"/>
      <c r="OG165" s="39"/>
      <c r="OH165" s="39"/>
      <c r="OI165" s="39"/>
      <c r="OJ165" s="39"/>
      <c r="OK165" s="39"/>
      <c r="OL165" s="39"/>
      <c r="OM165" s="39"/>
      <c r="ON165" s="39"/>
      <c r="OO165" s="39"/>
      <c r="OP165" s="39"/>
      <c r="OQ165" s="39"/>
      <c r="OR165" s="39"/>
      <c r="OS165" s="39"/>
      <c r="OT165" s="39"/>
      <c r="OU165" s="39"/>
      <c r="OV165" s="39"/>
      <c r="OW165" s="39"/>
      <c r="OX165" s="39"/>
      <c r="OY165" s="39"/>
      <c r="OZ165" s="39"/>
      <c r="PA165" s="39"/>
      <c r="PB165" s="39"/>
      <c r="PC165" s="39"/>
      <c r="PD165" s="39"/>
      <c r="PE165" s="39"/>
      <c r="PF165" s="39"/>
      <c r="PG165" s="39"/>
      <c r="PH165" s="39"/>
      <c r="PI165" s="39"/>
      <c r="PJ165" s="39"/>
      <c r="PK165" s="39"/>
      <c r="PL165" s="39"/>
      <c r="PM165" s="39"/>
      <c r="PN165" s="39"/>
      <c r="PO165" s="39"/>
      <c r="PP165" s="39"/>
      <c r="PQ165" s="39"/>
      <c r="PR165" s="39"/>
      <c r="PS165" s="39"/>
      <c r="PT165" s="39"/>
      <c r="PU165" s="39"/>
      <c r="PV165" s="39"/>
      <c r="PW165" s="39"/>
      <c r="PX165" s="39"/>
      <c r="PY165" s="39"/>
      <c r="PZ165" s="39"/>
      <c r="QA165" s="39"/>
      <c r="QB165" s="39"/>
      <c r="QC165" s="39"/>
      <c r="QD165" s="39"/>
      <c r="QE165" s="39"/>
      <c r="QF165" s="39"/>
      <c r="QG165" s="39"/>
      <c r="QH165" s="39"/>
      <c r="QI165" s="39"/>
      <c r="QJ165" s="39"/>
      <c r="QK165" s="39"/>
      <c r="QL165" s="39"/>
      <c r="QM165" s="39"/>
      <c r="QN165" s="39"/>
      <c r="QO165" s="39"/>
      <c r="QP165" s="39"/>
      <c r="QQ165" s="39"/>
      <c r="QR165" s="39"/>
      <c r="QS165" s="39"/>
      <c r="QT165" s="39"/>
      <c r="QU165" s="39"/>
      <c r="QV165" s="39"/>
      <c r="QW165" s="39"/>
      <c r="QX165" s="39"/>
      <c r="QY165" s="39"/>
      <c r="QZ165" s="39"/>
      <c r="RA165" s="39"/>
      <c r="RB165" s="39"/>
      <c r="RC165" s="39"/>
      <c r="RD165" s="39"/>
      <c r="RE165" s="39"/>
      <c r="RF165" s="39"/>
      <c r="RG165" s="39"/>
      <c r="RH165" s="39"/>
      <c r="RI165" s="39"/>
      <c r="RJ165" s="39"/>
      <c r="RK165" s="39"/>
      <c r="RL165" s="39"/>
      <c r="RM165" s="39"/>
      <c r="RN165" s="39"/>
      <c r="RO165" s="39"/>
      <c r="RP165" s="39"/>
      <c r="RQ165" s="39"/>
      <c r="RR165" s="39"/>
      <c r="RS165" s="39"/>
      <c r="RT165" s="39"/>
      <c r="RU165" s="39"/>
      <c r="RV165" s="39"/>
      <c r="RW165" s="39"/>
      <c r="RX165" s="39"/>
      <c r="RY165" s="39"/>
      <c r="RZ165" s="39"/>
      <c r="SA165" s="39"/>
      <c r="SB165" s="39"/>
      <c r="SC165" s="39"/>
      <c r="SD165" s="39"/>
      <c r="SE165" s="39"/>
      <c r="SF165" s="39"/>
      <c r="SG165" s="39"/>
      <c r="SH165" s="39"/>
      <c r="SI165" s="39"/>
      <c r="SJ165" s="39"/>
      <c r="SK165" s="39"/>
      <c r="SL165" s="39"/>
      <c r="SM165" s="39"/>
      <c r="SN165" s="39"/>
      <c r="SO165" s="39"/>
      <c r="SP165" s="39"/>
      <c r="SQ165" s="39"/>
      <c r="SR165" s="39"/>
      <c r="SS165" s="39"/>
      <c r="ST165" s="39"/>
      <c r="SU165" s="39"/>
      <c r="SV165" s="39"/>
      <c r="SW165" s="39"/>
      <c r="SX165" s="39"/>
      <c r="SY165" s="39"/>
      <c r="SZ165" s="39"/>
      <c r="TA165" s="39"/>
      <c r="TB165" s="39"/>
      <c r="TC165" s="39"/>
      <c r="TD165" s="39"/>
      <c r="TE165" s="39"/>
      <c r="TF165" s="39"/>
      <c r="TG165" s="39"/>
      <c r="TH165" s="39"/>
      <c r="TI165" s="39"/>
      <c r="TJ165" s="39"/>
      <c r="TK165" s="39"/>
      <c r="TL165" s="39"/>
      <c r="TM165" s="39"/>
      <c r="TN165" s="39"/>
      <c r="TO165" s="39"/>
      <c r="TP165" s="39"/>
      <c r="TQ165" s="39"/>
      <c r="TR165" s="39"/>
      <c r="TS165" s="39"/>
      <c r="TT165" s="39"/>
      <c r="TU165" s="39"/>
      <c r="TV165" s="39"/>
      <c r="TW165" s="39"/>
      <c r="TX165" s="39"/>
      <c r="TY165" s="39"/>
      <c r="TZ165" s="39"/>
      <c r="UA165" s="39"/>
      <c r="UB165" s="39"/>
      <c r="UC165" s="39"/>
      <c r="UD165" s="39"/>
      <c r="UE165" s="39"/>
      <c r="UF165" s="39"/>
      <c r="UG165" s="39"/>
      <c r="UH165" s="39"/>
    </row>
    <row r="166" spans="1:554" s="46" customFormat="1" ht="45" x14ac:dyDescent="0.2">
      <c r="A166" s="72">
        <v>65</v>
      </c>
      <c r="B166" s="67" t="s">
        <v>69</v>
      </c>
      <c r="C166" s="77" t="s">
        <v>94</v>
      </c>
      <c r="D166" s="68" t="s">
        <v>8</v>
      </c>
      <c r="E166" s="35" t="s">
        <v>36</v>
      </c>
      <c r="F166" s="35" t="s">
        <v>6</v>
      </c>
      <c r="G166" s="5">
        <f t="shared" si="67"/>
        <v>0</v>
      </c>
      <c r="H166" s="5">
        <f>H167</f>
        <v>0</v>
      </c>
      <c r="I166" s="5">
        <f>I167</f>
        <v>0</v>
      </c>
      <c r="J166" s="5">
        <f>J167</f>
        <v>0</v>
      </c>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39"/>
      <c r="EU166" s="39"/>
      <c r="EV166" s="39"/>
      <c r="EW166" s="39"/>
      <c r="EX166" s="39"/>
      <c r="EY166" s="39"/>
      <c r="EZ166" s="39"/>
      <c r="FA166" s="39"/>
      <c r="FB166" s="39"/>
      <c r="FC166" s="39"/>
      <c r="FD166" s="39"/>
      <c r="FE166" s="39"/>
      <c r="FF166" s="39"/>
      <c r="FG166" s="39"/>
      <c r="FH166" s="39"/>
      <c r="FI166" s="39"/>
      <c r="FJ166" s="3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9"/>
      <c r="GJ166" s="39"/>
      <c r="GK166" s="39"/>
      <c r="GL166" s="39"/>
      <c r="GM166" s="39"/>
      <c r="GN166" s="39"/>
      <c r="GO166" s="39"/>
      <c r="GP166" s="39"/>
      <c r="GQ166" s="39"/>
      <c r="GR166" s="39"/>
      <c r="GS166" s="39"/>
      <c r="GT166" s="39"/>
      <c r="GU166" s="39"/>
      <c r="GV166" s="39"/>
      <c r="GW166" s="39"/>
      <c r="GX166" s="39"/>
      <c r="GY166" s="39"/>
      <c r="GZ166" s="39"/>
      <c r="HA166" s="39"/>
      <c r="HB166" s="39"/>
      <c r="HC166" s="39"/>
      <c r="HD166" s="39"/>
      <c r="HE166" s="39"/>
      <c r="HF166" s="39"/>
      <c r="HG166" s="39"/>
      <c r="HH166" s="39"/>
      <c r="HI166" s="39"/>
      <c r="HJ166" s="39"/>
      <c r="HK166" s="39"/>
      <c r="HL166" s="39"/>
      <c r="HM166" s="39"/>
      <c r="HN166" s="39"/>
      <c r="HO166" s="39"/>
      <c r="HP166" s="39"/>
      <c r="HQ166" s="39"/>
      <c r="HR166" s="39"/>
      <c r="HS166" s="39"/>
      <c r="HT166" s="39"/>
      <c r="HU166" s="39"/>
      <c r="HV166" s="39"/>
      <c r="HW166" s="39"/>
      <c r="HX166" s="39"/>
      <c r="HY166" s="39"/>
      <c r="HZ166" s="39"/>
      <c r="IA166" s="39"/>
      <c r="IB166" s="39"/>
      <c r="IC166" s="39"/>
      <c r="ID166" s="39"/>
      <c r="IE166" s="39"/>
      <c r="IF166" s="39"/>
      <c r="IG166" s="39"/>
      <c r="IH166" s="39"/>
      <c r="II166" s="39"/>
      <c r="IJ166" s="39"/>
      <c r="IK166" s="39"/>
      <c r="IL166" s="39"/>
      <c r="IM166" s="39"/>
      <c r="IN166" s="39"/>
      <c r="IO166" s="39"/>
      <c r="IP166" s="39"/>
      <c r="IQ166" s="39"/>
      <c r="IR166" s="39"/>
      <c r="IS166" s="39"/>
      <c r="IT166" s="39"/>
      <c r="IU166" s="39"/>
      <c r="IV166" s="39"/>
      <c r="IW166" s="39"/>
      <c r="IX166" s="39"/>
      <c r="IY166" s="39"/>
      <c r="IZ166" s="39"/>
      <c r="JA166" s="39"/>
      <c r="JB166" s="39"/>
      <c r="JC166" s="39"/>
      <c r="JD166" s="39"/>
      <c r="JE166" s="39"/>
      <c r="JF166" s="39"/>
      <c r="JG166" s="39"/>
      <c r="JH166" s="39"/>
      <c r="JI166" s="39"/>
      <c r="JJ166" s="39"/>
      <c r="JK166" s="39"/>
      <c r="JL166" s="39"/>
      <c r="JM166" s="39"/>
      <c r="JN166" s="39"/>
      <c r="JO166" s="39"/>
      <c r="JP166" s="39"/>
      <c r="JQ166" s="39"/>
      <c r="JR166" s="39"/>
      <c r="JS166" s="39"/>
      <c r="JT166" s="39"/>
      <c r="JU166" s="39"/>
      <c r="JV166" s="39"/>
      <c r="JW166" s="39"/>
      <c r="JX166" s="39"/>
      <c r="JY166" s="39"/>
      <c r="JZ166" s="39"/>
      <c r="KA166" s="39"/>
      <c r="KB166" s="39"/>
      <c r="KC166" s="39"/>
      <c r="KD166" s="39"/>
      <c r="KE166" s="39"/>
      <c r="KF166" s="39"/>
      <c r="KG166" s="39"/>
      <c r="KH166" s="39"/>
      <c r="KI166" s="39"/>
      <c r="KJ166" s="39"/>
      <c r="KK166" s="39"/>
      <c r="KL166" s="39"/>
      <c r="KM166" s="39"/>
      <c r="KN166" s="39"/>
      <c r="KO166" s="39"/>
      <c r="KP166" s="39"/>
      <c r="KQ166" s="39"/>
      <c r="KR166" s="39"/>
      <c r="KS166" s="39"/>
      <c r="KT166" s="39"/>
      <c r="KU166" s="39"/>
      <c r="KV166" s="39"/>
      <c r="KW166" s="39"/>
      <c r="KX166" s="39"/>
      <c r="KY166" s="39"/>
      <c r="KZ166" s="39"/>
      <c r="LA166" s="39"/>
      <c r="LB166" s="39"/>
      <c r="LC166" s="39"/>
      <c r="LD166" s="39"/>
      <c r="LE166" s="39"/>
      <c r="LF166" s="39"/>
      <c r="LG166" s="39"/>
      <c r="LH166" s="39"/>
      <c r="LI166" s="39"/>
      <c r="LJ166" s="39"/>
      <c r="LK166" s="39"/>
      <c r="LL166" s="39"/>
      <c r="LM166" s="39"/>
      <c r="LN166" s="39"/>
      <c r="LO166" s="39"/>
      <c r="LP166" s="39"/>
      <c r="LQ166" s="39"/>
      <c r="LR166" s="39"/>
      <c r="LS166" s="39"/>
      <c r="LT166" s="39"/>
      <c r="LU166" s="39"/>
      <c r="LV166" s="39"/>
      <c r="LW166" s="39"/>
      <c r="LX166" s="39"/>
      <c r="LY166" s="39"/>
      <c r="LZ166" s="39"/>
      <c r="MA166" s="39"/>
      <c r="MB166" s="39"/>
      <c r="MC166" s="39"/>
      <c r="MD166" s="39"/>
      <c r="ME166" s="39"/>
      <c r="MF166" s="39"/>
      <c r="MG166" s="39"/>
      <c r="MH166" s="39"/>
      <c r="MI166" s="39"/>
      <c r="MJ166" s="39"/>
      <c r="MK166" s="39"/>
      <c r="ML166" s="39"/>
      <c r="MM166" s="39"/>
      <c r="MN166" s="39"/>
      <c r="MO166" s="39"/>
      <c r="MP166" s="39"/>
      <c r="MQ166" s="39"/>
      <c r="MR166" s="39"/>
      <c r="MS166" s="39"/>
      <c r="MT166" s="39"/>
      <c r="MU166" s="39"/>
      <c r="MV166" s="39"/>
      <c r="MW166" s="39"/>
      <c r="MX166" s="39"/>
      <c r="MY166" s="39"/>
      <c r="MZ166" s="39"/>
      <c r="NA166" s="39"/>
      <c r="NB166" s="39"/>
      <c r="NC166" s="39"/>
      <c r="ND166" s="39"/>
      <c r="NE166" s="39"/>
      <c r="NF166" s="39"/>
      <c r="NG166" s="39"/>
      <c r="NH166" s="39"/>
      <c r="NI166" s="39"/>
      <c r="NJ166" s="39"/>
      <c r="NK166" s="39"/>
      <c r="NL166" s="39"/>
      <c r="NM166" s="39"/>
      <c r="NN166" s="39"/>
      <c r="NO166" s="39"/>
      <c r="NP166" s="39"/>
      <c r="NQ166" s="39"/>
      <c r="NR166" s="39"/>
      <c r="NS166" s="39"/>
      <c r="NT166" s="39"/>
      <c r="NU166" s="39"/>
      <c r="NV166" s="39"/>
      <c r="NW166" s="39"/>
      <c r="NX166" s="39"/>
      <c r="NY166" s="39"/>
      <c r="NZ166" s="39"/>
      <c r="OA166" s="39"/>
      <c r="OB166" s="39"/>
      <c r="OC166" s="39"/>
      <c r="OD166" s="39"/>
      <c r="OE166" s="39"/>
      <c r="OF166" s="39"/>
      <c r="OG166" s="39"/>
      <c r="OH166" s="39"/>
      <c r="OI166" s="39"/>
      <c r="OJ166" s="39"/>
      <c r="OK166" s="39"/>
      <c r="OL166" s="39"/>
      <c r="OM166" s="39"/>
      <c r="ON166" s="39"/>
      <c r="OO166" s="39"/>
      <c r="OP166" s="39"/>
      <c r="OQ166" s="39"/>
      <c r="OR166" s="39"/>
      <c r="OS166" s="39"/>
      <c r="OT166" s="39"/>
      <c r="OU166" s="39"/>
      <c r="OV166" s="39"/>
      <c r="OW166" s="39"/>
      <c r="OX166" s="39"/>
      <c r="OY166" s="39"/>
      <c r="OZ166" s="39"/>
      <c r="PA166" s="39"/>
      <c r="PB166" s="39"/>
      <c r="PC166" s="39"/>
      <c r="PD166" s="39"/>
      <c r="PE166" s="39"/>
      <c r="PF166" s="39"/>
      <c r="PG166" s="39"/>
      <c r="PH166" s="39"/>
      <c r="PI166" s="39"/>
      <c r="PJ166" s="39"/>
      <c r="PK166" s="39"/>
      <c r="PL166" s="39"/>
      <c r="PM166" s="39"/>
      <c r="PN166" s="39"/>
      <c r="PO166" s="39"/>
      <c r="PP166" s="39"/>
      <c r="PQ166" s="39"/>
      <c r="PR166" s="39"/>
      <c r="PS166" s="39"/>
      <c r="PT166" s="39"/>
      <c r="PU166" s="39"/>
      <c r="PV166" s="39"/>
      <c r="PW166" s="39"/>
      <c r="PX166" s="39"/>
      <c r="PY166" s="39"/>
      <c r="PZ166" s="39"/>
      <c r="QA166" s="39"/>
      <c r="QB166" s="39"/>
      <c r="QC166" s="39"/>
      <c r="QD166" s="39"/>
      <c r="QE166" s="39"/>
      <c r="QF166" s="39"/>
      <c r="QG166" s="39"/>
      <c r="QH166" s="39"/>
      <c r="QI166" s="39"/>
      <c r="QJ166" s="39"/>
      <c r="QK166" s="39"/>
      <c r="QL166" s="39"/>
      <c r="QM166" s="39"/>
      <c r="QN166" s="39"/>
      <c r="QO166" s="39"/>
      <c r="QP166" s="39"/>
      <c r="QQ166" s="39"/>
      <c r="QR166" s="39"/>
      <c r="QS166" s="39"/>
      <c r="QT166" s="39"/>
      <c r="QU166" s="39"/>
      <c r="QV166" s="39"/>
      <c r="QW166" s="39"/>
      <c r="QX166" s="39"/>
      <c r="QY166" s="39"/>
      <c r="QZ166" s="39"/>
      <c r="RA166" s="39"/>
      <c r="RB166" s="39"/>
      <c r="RC166" s="39"/>
      <c r="RD166" s="39"/>
      <c r="RE166" s="39"/>
      <c r="RF166" s="39"/>
      <c r="RG166" s="39"/>
      <c r="RH166" s="39"/>
      <c r="RI166" s="39"/>
      <c r="RJ166" s="39"/>
      <c r="RK166" s="39"/>
      <c r="RL166" s="39"/>
      <c r="RM166" s="39"/>
      <c r="RN166" s="39"/>
      <c r="RO166" s="39"/>
      <c r="RP166" s="39"/>
      <c r="RQ166" s="39"/>
      <c r="RR166" s="39"/>
      <c r="RS166" s="39"/>
      <c r="RT166" s="39"/>
      <c r="RU166" s="39"/>
      <c r="RV166" s="39"/>
      <c r="RW166" s="39"/>
      <c r="RX166" s="39"/>
      <c r="RY166" s="39"/>
      <c r="RZ166" s="39"/>
      <c r="SA166" s="39"/>
      <c r="SB166" s="39"/>
      <c r="SC166" s="39"/>
      <c r="SD166" s="39"/>
      <c r="SE166" s="39"/>
      <c r="SF166" s="39"/>
      <c r="SG166" s="39"/>
      <c r="SH166" s="39"/>
      <c r="SI166" s="39"/>
      <c r="SJ166" s="39"/>
      <c r="SK166" s="39"/>
      <c r="SL166" s="39"/>
      <c r="SM166" s="39"/>
      <c r="SN166" s="39"/>
      <c r="SO166" s="39"/>
      <c r="SP166" s="39"/>
      <c r="SQ166" s="39"/>
      <c r="SR166" s="39"/>
      <c r="SS166" s="39"/>
      <c r="ST166" s="39"/>
      <c r="SU166" s="39"/>
      <c r="SV166" s="39"/>
      <c r="SW166" s="39"/>
      <c r="SX166" s="39"/>
      <c r="SY166" s="39"/>
      <c r="SZ166" s="39"/>
      <c r="TA166" s="39"/>
      <c r="TB166" s="39"/>
      <c r="TC166" s="39"/>
      <c r="TD166" s="39"/>
      <c r="TE166" s="39"/>
      <c r="TF166" s="39"/>
      <c r="TG166" s="39"/>
      <c r="TH166" s="39"/>
      <c r="TI166" s="39"/>
      <c r="TJ166" s="39"/>
      <c r="TK166" s="39"/>
      <c r="TL166" s="39"/>
      <c r="TM166" s="39"/>
      <c r="TN166" s="39"/>
      <c r="TO166" s="39"/>
      <c r="TP166" s="39"/>
      <c r="TQ166" s="39"/>
      <c r="TR166" s="39"/>
      <c r="TS166" s="39"/>
      <c r="TT166" s="39"/>
      <c r="TU166" s="39"/>
      <c r="TV166" s="39"/>
      <c r="TW166" s="39"/>
      <c r="TX166" s="39"/>
      <c r="TY166" s="39"/>
      <c r="TZ166" s="39"/>
      <c r="UA166" s="39"/>
      <c r="UB166" s="39"/>
      <c r="UC166" s="39"/>
      <c r="UD166" s="39"/>
      <c r="UE166" s="39"/>
      <c r="UF166" s="39"/>
      <c r="UG166" s="39"/>
      <c r="UH166" s="39"/>
    </row>
    <row r="167" spans="1:554" s="46" customFormat="1" ht="45" x14ac:dyDescent="0.2">
      <c r="A167" s="72">
        <v>66</v>
      </c>
      <c r="B167" s="67" t="s">
        <v>70</v>
      </c>
      <c r="C167" s="77" t="s">
        <v>94</v>
      </c>
      <c r="D167" s="68" t="s">
        <v>8</v>
      </c>
      <c r="E167" s="40">
        <v>741</v>
      </c>
      <c r="F167" s="35" t="s">
        <v>6</v>
      </c>
      <c r="G167" s="5">
        <f t="shared" si="67"/>
        <v>0</v>
      </c>
      <c r="H167" s="5">
        <v>0</v>
      </c>
      <c r="I167" s="5">
        <v>0</v>
      </c>
      <c r="J167" s="5">
        <v>0</v>
      </c>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C167" s="39"/>
      <c r="BD167" s="39"/>
      <c r="BE167" s="39"/>
      <c r="BF167" s="39"/>
      <c r="BG167" s="39"/>
      <c r="BH167" s="39"/>
      <c r="BI167" s="39"/>
      <c r="BJ167" s="39"/>
      <c r="BK167" s="39"/>
      <c r="BL167" s="39"/>
      <c r="BM167" s="39"/>
      <c r="BN167" s="39"/>
      <c r="BO167" s="39"/>
      <c r="BP167" s="39"/>
      <c r="BQ167" s="39"/>
      <c r="BR167" s="39"/>
      <c r="BS167" s="39"/>
      <c r="BT167" s="39"/>
      <c r="BU167" s="39"/>
      <c r="BV167" s="39"/>
      <c r="BW167" s="39"/>
      <c r="BX167" s="39"/>
      <c r="BY167" s="39"/>
      <c r="BZ167" s="39"/>
      <c r="CA167" s="39"/>
      <c r="CB167" s="39"/>
      <c r="CC167" s="39"/>
      <c r="CD167" s="39"/>
      <c r="CE167" s="39"/>
      <c r="CF167" s="39"/>
      <c r="CG167" s="39"/>
      <c r="CH167" s="39"/>
      <c r="CI167" s="39"/>
      <c r="CJ167" s="39"/>
      <c r="CK167" s="39"/>
      <c r="CL167" s="39"/>
      <c r="CM167" s="39"/>
      <c r="CN167" s="39"/>
      <c r="CO167" s="39"/>
      <c r="CP167" s="39"/>
      <c r="CQ167" s="39"/>
      <c r="CR167" s="39"/>
      <c r="CS167" s="39"/>
      <c r="CT167" s="39"/>
      <c r="CU167" s="39"/>
      <c r="CV167" s="39"/>
      <c r="CW167" s="39"/>
      <c r="CX167" s="39"/>
      <c r="CY167" s="39"/>
      <c r="CZ167" s="39"/>
      <c r="DA167" s="39"/>
      <c r="DB167" s="39"/>
      <c r="DC167" s="39"/>
      <c r="DD167" s="39"/>
      <c r="DE167" s="39"/>
      <c r="DF167" s="39"/>
      <c r="DG167" s="39"/>
      <c r="DH167" s="39"/>
      <c r="DI167" s="39"/>
      <c r="DJ167" s="39"/>
      <c r="DK167" s="39"/>
      <c r="DL167" s="39"/>
      <c r="DM167" s="39"/>
      <c r="DN167" s="39"/>
      <c r="DO167" s="39"/>
      <c r="DP167" s="39"/>
      <c r="DQ167" s="39"/>
      <c r="DR167" s="39"/>
      <c r="DS167" s="39"/>
      <c r="DT167" s="39"/>
      <c r="DU167" s="39"/>
      <c r="DV167" s="39"/>
      <c r="DW167" s="39"/>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c r="EV167" s="39"/>
      <c r="EW167" s="39"/>
      <c r="EX167" s="39"/>
      <c r="EY167" s="39"/>
      <c r="EZ167" s="39"/>
      <c r="FA167" s="39"/>
      <c r="FB167" s="39"/>
      <c r="FC167" s="39"/>
      <c r="FD167" s="39"/>
      <c r="FE167" s="39"/>
      <c r="FF167" s="39"/>
      <c r="FG167" s="39"/>
      <c r="FH167" s="39"/>
      <c r="FI167" s="39"/>
      <c r="FJ167" s="3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9"/>
      <c r="GJ167" s="39"/>
      <c r="GK167" s="39"/>
      <c r="GL167" s="39"/>
      <c r="GM167" s="39"/>
      <c r="GN167" s="39"/>
      <c r="GO167" s="39"/>
      <c r="GP167" s="39"/>
      <c r="GQ167" s="39"/>
      <c r="GR167" s="39"/>
      <c r="GS167" s="39"/>
      <c r="GT167" s="39"/>
      <c r="GU167" s="39"/>
      <c r="GV167" s="39"/>
      <c r="GW167" s="39"/>
      <c r="GX167" s="39"/>
      <c r="GY167" s="39"/>
      <c r="GZ167" s="39"/>
      <c r="HA167" s="39"/>
      <c r="HB167" s="39"/>
      <c r="HC167" s="39"/>
      <c r="HD167" s="39"/>
      <c r="HE167" s="39"/>
      <c r="HF167" s="39"/>
      <c r="HG167" s="39"/>
      <c r="HH167" s="39"/>
      <c r="HI167" s="39"/>
      <c r="HJ167" s="39"/>
      <c r="HK167" s="39"/>
      <c r="HL167" s="39"/>
      <c r="HM167" s="39"/>
      <c r="HN167" s="39"/>
      <c r="HO167" s="39"/>
      <c r="HP167" s="39"/>
      <c r="HQ167" s="39"/>
      <c r="HR167" s="39"/>
      <c r="HS167" s="39"/>
      <c r="HT167" s="39"/>
      <c r="HU167" s="39"/>
      <c r="HV167" s="39"/>
      <c r="HW167" s="39"/>
      <c r="HX167" s="39"/>
      <c r="HY167" s="39"/>
      <c r="HZ167" s="39"/>
      <c r="IA167" s="39"/>
      <c r="IB167" s="39"/>
      <c r="IC167" s="39"/>
      <c r="ID167" s="39"/>
      <c r="IE167" s="39"/>
      <c r="IF167" s="39"/>
      <c r="IG167" s="39"/>
      <c r="IH167" s="39"/>
      <c r="II167" s="39"/>
      <c r="IJ167" s="39"/>
      <c r="IK167" s="39"/>
      <c r="IL167" s="39"/>
      <c r="IM167" s="39"/>
      <c r="IN167" s="39"/>
      <c r="IO167" s="39"/>
      <c r="IP167" s="39"/>
      <c r="IQ167" s="39"/>
      <c r="IR167" s="39"/>
      <c r="IS167" s="39"/>
      <c r="IT167" s="39"/>
      <c r="IU167" s="39"/>
      <c r="IV167" s="39"/>
      <c r="IW167" s="39"/>
      <c r="IX167" s="39"/>
      <c r="IY167" s="39"/>
      <c r="IZ167" s="39"/>
      <c r="JA167" s="39"/>
      <c r="JB167" s="39"/>
      <c r="JC167" s="39"/>
      <c r="JD167" s="39"/>
      <c r="JE167" s="39"/>
      <c r="JF167" s="39"/>
      <c r="JG167" s="39"/>
      <c r="JH167" s="39"/>
      <c r="JI167" s="39"/>
      <c r="JJ167" s="39"/>
      <c r="JK167" s="39"/>
      <c r="JL167" s="39"/>
      <c r="JM167" s="39"/>
      <c r="JN167" s="39"/>
      <c r="JO167" s="39"/>
      <c r="JP167" s="39"/>
      <c r="JQ167" s="39"/>
      <c r="JR167" s="39"/>
      <c r="JS167" s="39"/>
      <c r="JT167" s="39"/>
      <c r="JU167" s="39"/>
      <c r="JV167" s="39"/>
      <c r="JW167" s="39"/>
      <c r="JX167" s="39"/>
      <c r="JY167" s="39"/>
      <c r="JZ167" s="39"/>
      <c r="KA167" s="39"/>
      <c r="KB167" s="39"/>
      <c r="KC167" s="39"/>
      <c r="KD167" s="39"/>
      <c r="KE167" s="39"/>
      <c r="KF167" s="39"/>
      <c r="KG167" s="39"/>
      <c r="KH167" s="39"/>
      <c r="KI167" s="39"/>
      <c r="KJ167" s="39"/>
      <c r="KK167" s="39"/>
      <c r="KL167" s="39"/>
      <c r="KM167" s="39"/>
      <c r="KN167" s="39"/>
      <c r="KO167" s="39"/>
      <c r="KP167" s="39"/>
      <c r="KQ167" s="39"/>
      <c r="KR167" s="39"/>
      <c r="KS167" s="39"/>
      <c r="KT167" s="39"/>
      <c r="KU167" s="39"/>
      <c r="KV167" s="39"/>
      <c r="KW167" s="39"/>
      <c r="KX167" s="39"/>
      <c r="KY167" s="39"/>
      <c r="KZ167" s="39"/>
      <c r="LA167" s="39"/>
      <c r="LB167" s="39"/>
      <c r="LC167" s="39"/>
      <c r="LD167" s="39"/>
      <c r="LE167" s="39"/>
      <c r="LF167" s="39"/>
      <c r="LG167" s="39"/>
      <c r="LH167" s="39"/>
      <c r="LI167" s="39"/>
      <c r="LJ167" s="39"/>
      <c r="LK167" s="39"/>
      <c r="LL167" s="39"/>
      <c r="LM167" s="39"/>
      <c r="LN167" s="39"/>
      <c r="LO167" s="39"/>
      <c r="LP167" s="39"/>
      <c r="LQ167" s="39"/>
      <c r="LR167" s="39"/>
      <c r="LS167" s="39"/>
      <c r="LT167" s="39"/>
      <c r="LU167" s="39"/>
      <c r="LV167" s="39"/>
      <c r="LW167" s="39"/>
      <c r="LX167" s="39"/>
      <c r="LY167" s="39"/>
      <c r="LZ167" s="39"/>
      <c r="MA167" s="39"/>
      <c r="MB167" s="39"/>
      <c r="MC167" s="39"/>
      <c r="MD167" s="39"/>
      <c r="ME167" s="39"/>
      <c r="MF167" s="39"/>
      <c r="MG167" s="39"/>
      <c r="MH167" s="39"/>
      <c r="MI167" s="39"/>
      <c r="MJ167" s="39"/>
      <c r="MK167" s="39"/>
      <c r="ML167" s="39"/>
      <c r="MM167" s="39"/>
      <c r="MN167" s="39"/>
      <c r="MO167" s="39"/>
      <c r="MP167" s="39"/>
      <c r="MQ167" s="39"/>
      <c r="MR167" s="39"/>
      <c r="MS167" s="39"/>
      <c r="MT167" s="39"/>
      <c r="MU167" s="39"/>
      <c r="MV167" s="39"/>
      <c r="MW167" s="39"/>
      <c r="MX167" s="39"/>
      <c r="MY167" s="39"/>
      <c r="MZ167" s="39"/>
      <c r="NA167" s="39"/>
      <c r="NB167" s="39"/>
      <c r="NC167" s="39"/>
      <c r="ND167" s="39"/>
      <c r="NE167" s="39"/>
      <c r="NF167" s="39"/>
      <c r="NG167" s="39"/>
      <c r="NH167" s="39"/>
      <c r="NI167" s="39"/>
      <c r="NJ167" s="39"/>
      <c r="NK167" s="39"/>
      <c r="NL167" s="39"/>
      <c r="NM167" s="39"/>
      <c r="NN167" s="39"/>
      <c r="NO167" s="39"/>
      <c r="NP167" s="39"/>
      <c r="NQ167" s="39"/>
      <c r="NR167" s="39"/>
      <c r="NS167" s="39"/>
      <c r="NT167" s="39"/>
      <c r="NU167" s="39"/>
      <c r="NV167" s="39"/>
      <c r="NW167" s="39"/>
      <c r="NX167" s="39"/>
      <c r="NY167" s="39"/>
      <c r="NZ167" s="39"/>
      <c r="OA167" s="39"/>
      <c r="OB167" s="39"/>
      <c r="OC167" s="39"/>
      <c r="OD167" s="39"/>
      <c r="OE167" s="39"/>
      <c r="OF167" s="39"/>
      <c r="OG167" s="39"/>
      <c r="OH167" s="39"/>
      <c r="OI167" s="39"/>
      <c r="OJ167" s="39"/>
      <c r="OK167" s="39"/>
      <c r="OL167" s="39"/>
      <c r="OM167" s="39"/>
      <c r="ON167" s="39"/>
      <c r="OO167" s="39"/>
      <c r="OP167" s="39"/>
      <c r="OQ167" s="39"/>
      <c r="OR167" s="39"/>
      <c r="OS167" s="39"/>
      <c r="OT167" s="39"/>
      <c r="OU167" s="39"/>
      <c r="OV167" s="39"/>
      <c r="OW167" s="39"/>
      <c r="OX167" s="39"/>
      <c r="OY167" s="39"/>
      <c r="OZ167" s="39"/>
      <c r="PA167" s="39"/>
      <c r="PB167" s="39"/>
      <c r="PC167" s="39"/>
      <c r="PD167" s="39"/>
      <c r="PE167" s="39"/>
      <c r="PF167" s="39"/>
      <c r="PG167" s="39"/>
      <c r="PH167" s="39"/>
      <c r="PI167" s="39"/>
      <c r="PJ167" s="39"/>
      <c r="PK167" s="39"/>
      <c r="PL167" s="39"/>
      <c r="PM167" s="39"/>
      <c r="PN167" s="39"/>
      <c r="PO167" s="39"/>
      <c r="PP167" s="39"/>
      <c r="PQ167" s="39"/>
      <c r="PR167" s="39"/>
      <c r="PS167" s="39"/>
      <c r="PT167" s="39"/>
      <c r="PU167" s="39"/>
      <c r="PV167" s="39"/>
      <c r="PW167" s="39"/>
      <c r="PX167" s="39"/>
      <c r="PY167" s="39"/>
      <c r="PZ167" s="39"/>
      <c r="QA167" s="39"/>
      <c r="QB167" s="39"/>
      <c r="QC167" s="39"/>
      <c r="QD167" s="39"/>
      <c r="QE167" s="39"/>
      <c r="QF167" s="39"/>
      <c r="QG167" s="39"/>
      <c r="QH167" s="39"/>
      <c r="QI167" s="39"/>
      <c r="QJ167" s="39"/>
      <c r="QK167" s="39"/>
      <c r="QL167" s="39"/>
      <c r="QM167" s="39"/>
      <c r="QN167" s="39"/>
      <c r="QO167" s="39"/>
      <c r="QP167" s="39"/>
      <c r="QQ167" s="39"/>
      <c r="QR167" s="39"/>
      <c r="QS167" s="39"/>
      <c r="QT167" s="39"/>
      <c r="QU167" s="39"/>
      <c r="QV167" s="39"/>
      <c r="QW167" s="39"/>
      <c r="QX167" s="39"/>
      <c r="QY167" s="39"/>
      <c r="QZ167" s="39"/>
      <c r="RA167" s="39"/>
      <c r="RB167" s="39"/>
      <c r="RC167" s="39"/>
      <c r="RD167" s="39"/>
      <c r="RE167" s="39"/>
      <c r="RF167" s="39"/>
      <c r="RG167" s="39"/>
      <c r="RH167" s="39"/>
      <c r="RI167" s="39"/>
      <c r="RJ167" s="39"/>
      <c r="RK167" s="39"/>
      <c r="RL167" s="39"/>
      <c r="RM167" s="39"/>
      <c r="RN167" s="39"/>
      <c r="RO167" s="39"/>
      <c r="RP167" s="39"/>
      <c r="RQ167" s="39"/>
      <c r="RR167" s="39"/>
      <c r="RS167" s="39"/>
      <c r="RT167" s="39"/>
      <c r="RU167" s="39"/>
      <c r="RV167" s="39"/>
      <c r="RW167" s="39"/>
      <c r="RX167" s="39"/>
      <c r="RY167" s="39"/>
      <c r="RZ167" s="39"/>
      <c r="SA167" s="39"/>
      <c r="SB167" s="39"/>
      <c r="SC167" s="39"/>
      <c r="SD167" s="39"/>
      <c r="SE167" s="39"/>
      <c r="SF167" s="39"/>
      <c r="SG167" s="39"/>
      <c r="SH167" s="39"/>
      <c r="SI167" s="39"/>
      <c r="SJ167" s="39"/>
      <c r="SK167" s="39"/>
      <c r="SL167" s="39"/>
      <c r="SM167" s="39"/>
      <c r="SN167" s="39"/>
      <c r="SO167" s="39"/>
      <c r="SP167" s="39"/>
      <c r="SQ167" s="39"/>
      <c r="SR167" s="39"/>
      <c r="SS167" s="39"/>
      <c r="ST167" s="39"/>
      <c r="SU167" s="39"/>
      <c r="SV167" s="39"/>
      <c r="SW167" s="39"/>
      <c r="SX167" s="39"/>
      <c r="SY167" s="39"/>
      <c r="SZ167" s="39"/>
      <c r="TA167" s="39"/>
      <c r="TB167" s="39"/>
      <c r="TC167" s="39"/>
      <c r="TD167" s="39"/>
      <c r="TE167" s="39"/>
      <c r="TF167" s="39"/>
      <c r="TG167" s="39"/>
      <c r="TH167" s="39"/>
      <c r="TI167" s="39"/>
      <c r="TJ167" s="39"/>
      <c r="TK167" s="39"/>
      <c r="TL167" s="39"/>
      <c r="TM167" s="39"/>
      <c r="TN167" s="39"/>
      <c r="TO167" s="39"/>
      <c r="TP167" s="39"/>
      <c r="TQ167" s="39"/>
      <c r="TR167" s="39"/>
      <c r="TS167" s="39"/>
      <c r="TT167" s="39"/>
      <c r="TU167" s="39"/>
      <c r="TV167" s="39"/>
      <c r="TW167" s="39"/>
      <c r="TX167" s="39"/>
      <c r="TY167" s="39"/>
      <c r="TZ167" s="39"/>
      <c r="UA167" s="39"/>
      <c r="UB167" s="39"/>
      <c r="UC167" s="39"/>
      <c r="UD167" s="39"/>
      <c r="UE167" s="39"/>
      <c r="UF167" s="39"/>
      <c r="UG167" s="39"/>
      <c r="UH167" s="39"/>
    </row>
    <row r="168" spans="1:554" s="46" customFormat="1" ht="45" x14ac:dyDescent="0.2">
      <c r="A168" s="72">
        <v>67</v>
      </c>
      <c r="B168" s="67" t="s">
        <v>71</v>
      </c>
      <c r="C168" s="77" t="s">
        <v>94</v>
      </c>
      <c r="D168" s="68" t="s">
        <v>8</v>
      </c>
      <c r="E168" s="35" t="s">
        <v>36</v>
      </c>
      <c r="F168" s="35" t="s">
        <v>6</v>
      </c>
      <c r="G168" s="5">
        <f t="shared" si="67"/>
        <v>0</v>
      </c>
      <c r="H168" s="5">
        <f>H169</f>
        <v>0</v>
      </c>
      <c r="I168" s="5">
        <f>I169</f>
        <v>0</v>
      </c>
      <c r="J168" s="5">
        <f>J169</f>
        <v>0</v>
      </c>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39"/>
      <c r="HD168" s="39"/>
      <c r="HE168" s="39"/>
      <c r="HF168" s="39"/>
      <c r="HG168" s="39"/>
      <c r="HH168" s="39"/>
      <c r="HI168" s="39"/>
      <c r="HJ168" s="39"/>
      <c r="HK168" s="39"/>
      <c r="HL168" s="39"/>
      <c r="HM168" s="39"/>
      <c r="HN168" s="39"/>
      <c r="HO168" s="39"/>
      <c r="HP168" s="39"/>
      <c r="HQ168" s="39"/>
      <c r="HR168" s="39"/>
      <c r="HS168" s="39"/>
      <c r="HT168" s="39"/>
      <c r="HU168" s="39"/>
      <c r="HV168" s="39"/>
      <c r="HW168" s="39"/>
      <c r="HX168" s="39"/>
      <c r="HY168" s="39"/>
      <c r="HZ168" s="39"/>
      <c r="IA168" s="39"/>
      <c r="IB168" s="39"/>
      <c r="IC168" s="39"/>
      <c r="ID168" s="39"/>
      <c r="IE168" s="39"/>
      <c r="IF168" s="39"/>
      <c r="IG168" s="39"/>
      <c r="IH168" s="39"/>
      <c r="II168" s="39"/>
      <c r="IJ168" s="39"/>
      <c r="IK168" s="39"/>
      <c r="IL168" s="39"/>
      <c r="IM168" s="39"/>
      <c r="IN168" s="39"/>
      <c r="IO168" s="39"/>
      <c r="IP168" s="39"/>
      <c r="IQ168" s="39"/>
      <c r="IR168" s="39"/>
      <c r="IS168" s="39"/>
      <c r="IT168" s="39"/>
      <c r="IU168" s="39"/>
      <c r="IV168" s="39"/>
      <c r="IW168" s="39"/>
      <c r="IX168" s="39"/>
      <c r="IY168" s="39"/>
      <c r="IZ168" s="39"/>
      <c r="JA168" s="39"/>
      <c r="JB168" s="39"/>
      <c r="JC168" s="39"/>
      <c r="JD168" s="39"/>
      <c r="JE168" s="39"/>
      <c r="JF168" s="39"/>
      <c r="JG168" s="39"/>
      <c r="JH168" s="39"/>
      <c r="JI168" s="39"/>
      <c r="JJ168" s="39"/>
      <c r="JK168" s="39"/>
      <c r="JL168" s="39"/>
      <c r="JM168" s="39"/>
      <c r="JN168" s="39"/>
      <c r="JO168" s="39"/>
      <c r="JP168" s="39"/>
      <c r="JQ168" s="39"/>
      <c r="JR168" s="39"/>
      <c r="JS168" s="39"/>
      <c r="JT168" s="39"/>
      <c r="JU168" s="39"/>
      <c r="JV168" s="39"/>
      <c r="JW168" s="39"/>
      <c r="JX168" s="39"/>
      <c r="JY168" s="39"/>
      <c r="JZ168" s="39"/>
      <c r="KA168" s="39"/>
      <c r="KB168" s="39"/>
      <c r="KC168" s="39"/>
      <c r="KD168" s="39"/>
      <c r="KE168" s="39"/>
      <c r="KF168" s="39"/>
      <c r="KG168" s="39"/>
      <c r="KH168" s="39"/>
      <c r="KI168" s="39"/>
      <c r="KJ168" s="39"/>
      <c r="KK168" s="39"/>
      <c r="KL168" s="39"/>
      <c r="KM168" s="39"/>
      <c r="KN168" s="39"/>
      <c r="KO168" s="39"/>
      <c r="KP168" s="39"/>
      <c r="KQ168" s="39"/>
      <c r="KR168" s="39"/>
      <c r="KS168" s="39"/>
      <c r="KT168" s="39"/>
      <c r="KU168" s="39"/>
      <c r="KV168" s="39"/>
      <c r="KW168" s="39"/>
      <c r="KX168" s="39"/>
      <c r="KY168" s="39"/>
      <c r="KZ168" s="39"/>
      <c r="LA168" s="39"/>
      <c r="LB168" s="39"/>
      <c r="LC168" s="39"/>
      <c r="LD168" s="39"/>
      <c r="LE168" s="39"/>
      <c r="LF168" s="39"/>
      <c r="LG168" s="39"/>
      <c r="LH168" s="39"/>
      <c r="LI168" s="39"/>
      <c r="LJ168" s="39"/>
      <c r="LK168" s="39"/>
      <c r="LL168" s="39"/>
      <c r="LM168" s="39"/>
      <c r="LN168" s="39"/>
      <c r="LO168" s="39"/>
      <c r="LP168" s="39"/>
      <c r="LQ168" s="39"/>
      <c r="LR168" s="39"/>
      <c r="LS168" s="39"/>
      <c r="LT168" s="39"/>
      <c r="LU168" s="39"/>
      <c r="LV168" s="39"/>
      <c r="LW168" s="39"/>
      <c r="LX168" s="39"/>
      <c r="LY168" s="39"/>
      <c r="LZ168" s="39"/>
      <c r="MA168" s="39"/>
      <c r="MB168" s="39"/>
      <c r="MC168" s="39"/>
      <c r="MD168" s="39"/>
      <c r="ME168" s="39"/>
      <c r="MF168" s="39"/>
      <c r="MG168" s="39"/>
      <c r="MH168" s="39"/>
      <c r="MI168" s="39"/>
      <c r="MJ168" s="39"/>
      <c r="MK168" s="39"/>
      <c r="ML168" s="39"/>
      <c r="MM168" s="39"/>
      <c r="MN168" s="39"/>
      <c r="MO168" s="39"/>
      <c r="MP168" s="39"/>
      <c r="MQ168" s="39"/>
      <c r="MR168" s="39"/>
      <c r="MS168" s="39"/>
      <c r="MT168" s="39"/>
      <c r="MU168" s="39"/>
      <c r="MV168" s="39"/>
      <c r="MW168" s="39"/>
      <c r="MX168" s="39"/>
      <c r="MY168" s="39"/>
      <c r="MZ168" s="39"/>
      <c r="NA168" s="39"/>
      <c r="NB168" s="39"/>
      <c r="NC168" s="39"/>
      <c r="ND168" s="39"/>
      <c r="NE168" s="39"/>
      <c r="NF168" s="39"/>
      <c r="NG168" s="39"/>
      <c r="NH168" s="39"/>
      <c r="NI168" s="39"/>
      <c r="NJ168" s="39"/>
      <c r="NK168" s="39"/>
      <c r="NL168" s="39"/>
      <c r="NM168" s="39"/>
      <c r="NN168" s="39"/>
      <c r="NO168" s="39"/>
      <c r="NP168" s="39"/>
      <c r="NQ168" s="39"/>
      <c r="NR168" s="39"/>
      <c r="NS168" s="39"/>
      <c r="NT168" s="39"/>
      <c r="NU168" s="39"/>
      <c r="NV168" s="39"/>
      <c r="NW168" s="39"/>
      <c r="NX168" s="39"/>
      <c r="NY168" s="39"/>
      <c r="NZ168" s="39"/>
      <c r="OA168" s="39"/>
      <c r="OB168" s="39"/>
      <c r="OC168" s="39"/>
      <c r="OD168" s="39"/>
      <c r="OE168" s="39"/>
      <c r="OF168" s="39"/>
      <c r="OG168" s="39"/>
      <c r="OH168" s="39"/>
      <c r="OI168" s="39"/>
      <c r="OJ168" s="39"/>
      <c r="OK168" s="39"/>
      <c r="OL168" s="39"/>
      <c r="OM168" s="39"/>
      <c r="ON168" s="39"/>
      <c r="OO168" s="39"/>
      <c r="OP168" s="39"/>
      <c r="OQ168" s="39"/>
      <c r="OR168" s="39"/>
      <c r="OS168" s="39"/>
      <c r="OT168" s="39"/>
      <c r="OU168" s="39"/>
      <c r="OV168" s="39"/>
      <c r="OW168" s="39"/>
      <c r="OX168" s="39"/>
      <c r="OY168" s="39"/>
      <c r="OZ168" s="39"/>
      <c r="PA168" s="39"/>
      <c r="PB168" s="39"/>
      <c r="PC168" s="39"/>
      <c r="PD168" s="39"/>
      <c r="PE168" s="39"/>
      <c r="PF168" s="39"/>
      <c r="PG168" s="39"/>
      <c r="PH168" s="39"/>
      <c r="PI168" s="39"/>
      <c r="PJ168" s="39"/>
      <c r="PK168" s="39"/>
      <c r="PL168" s="39"/>
      <c r="PM168" s="39"/>
      <c r="PN168" s="39"/>
      <c r="PO168" s="39"/>
      <c r="PP168" s="39"/>
      <c r="PQ168" s="39"/>
      <c r="PR168" s="39"/>
      <c r="PS168" s="39"/>
      <c r="PT168" s="39"/>
      <c r="PU168" s="39"/>
      <c r="PV168" s="39"/>
      <c r="PW168" s="39"/>
      <c r="PX168" s="39"/>
      <c r="PY168" s="39"/>
      <c r="PZ168" s="39"/>
      <c r="QA168" s="39"/>
      <c r="QB168" s="39"/>
      <c r="QC168" s="39"/>
      <c r="QD168" s="39"/>
      <c r="QE168" s="39"/>
      <c r="QF168" s="39"/>
      <c r="QG168" s="39"/>
      <c r="QH168" s="39"/>
      <c r="QI168" s="39"/>
      <c r="QJ168" s="39"/>
      <c r="QK168" s="39"/>
      <c r="QL168" s="39"/>
      <c r="QM168" s="39"/>
      <c r="QN168" s="39"/>
      <c r="QO168" s="39"/>
      <c r="QP168" s="39"/>
      <c r="QQ168" s="39"/>
      <c r="QR168" s="39"/>
      <c r="QS168" s="39"/>
      <c r="QT168" s="39"/>
      <c r="QU168" s="39"/>
      <c r="QV168" s="39"/>
      <c r="QW168" s="39"/>
      <c r="QX168" s="39"/>
      <c r="QY168" s="39"/>
      <c r="QZ168" s="39"/>
      <c r="RA168" s="39"/>
      <c r="RB168" s="39"/>
      <c r="RC168" s="39"/>
      <c r="RD168" s="39"/>
      <c r="RE168" s="39"/>
      <c r="RF168" s="39"/>
      <c r="RG168" s="39"/>
      <c r="RH168" s="39"/>
      <c r="RI168" s="39"/>
      <c r="RJ168" s="39"/>
      <c r="RK168" s="39"/>
      <c r="RL168" s="39"/>
      <c r="RM168" s="39"/>
      <c r="RN168" s="39"/>
      <c r="RO168" s="39"/>
      <c r="RP168" s="39"/>
      <c r="RQ168" s="39"/>
      <c r="RR168" s="39"/>
      <c r="RS168" s="39"/>
      <c r="RT168" s="39"/>
      <c r="RU168" s="39"/>
      <c r="RV168" s="39"/>
      <c r="RW168" s="39"/>
      <c r="RX168" s="39"/>
      <c r="RY168" s="39"/>
      <c r="RZ168" s="39"/>
      <c r="SA168" s="39"/>
      <c r="SB168" s="39"/>
      <c r="SC168" s="39"/>
      <c r="SD168" s="39"/>
      <c r="SE168" s="39"/>
      <c r="SF168" s="39"/>
      <c r="SG168" s="39"/>
      <c r="SH168" s="39"/>
      <c r="SI168" s="39"/>
      <c r="SJ168" s="39"/>
      <c r="SK168" s="39"/>
      <c r="SL168" s="39"/>
      <c r="SM168" s="39"/>
      <c r="SN168" s="39"/>
      <c r="SO168" s="39"/>
      <c r="SP168" s="39"/>
      <c r="SQ168" s="39"/>
      <c r="SR168" s="39"/>
      <c r="SS168" s="39"/>
      <c r="ST168" s="39"/>
      <c r="SU168" s="39"/>
      <c r="SV168" s="39"/>
      <c r="SW168" s="39"/>
      <c r="SX168" s="39"/>
      <c r="SY168" s="39"/>
      <c r="SZ168" s="39"/>
      <c r="TA168" s="39"/>
      <c r="TB168" s="39"/>
      <c r="TC168" s="39"/>
      <c r="TD168" s="39"/>
      <c r="TE168" s="39"/>
      <c r="TF168" s="39"/>
      <c r="TG168" s="39"/>
      <c r="TH168" s="39"/>
      <c r="TI168" s="39"/>
      <c r="TJ168" s="39"/>
      <c r="TK168" s="39"/>
      <c r="TL168" s="39"/>
      <c r="TM168" s="39"/>
      <c r="TN168" s="39"/>
      <c r="TO168" s="39"/>
      <c r="TP168" s="39"/>
      <c r="TQ168" s="39"/>
      <c r="TR168" s="39"/>
      <c r="TS168" s="39"/>
      <c r="TT168" s="39"/>
      <c r="TU168" s="39"/>
      <c r="TV168" s="39"/>
      <c r="TW168" s="39"/>
      <c r="TX168" s="39"/>
      <c r="TY168" s="39"/>
      <c r="TZ168" s="39"/>
      <c r="UA168" s="39"/>
      <c r="UB168" s="39"/>
      <c r="UC168" s="39"/>
      <c r="UD168" s="39"/>
      <c r="UE168" s="39"/>
      <c r="UF168" s="39"/>
      <c r="UG168" s="39"/>
      <c r="UH168" s="39"/>
    </row>
    <row r="169" spans="1:554" s="46" customFormat="1" ht="45" x14ac:dyDescent="0.2">
      <c r="A169" s="72">
        <v>68</v>
      </c>
      <c r="B169" s="67" t="s">
        <v>72</v>
      </c>
      <c r="C169" s="77" t="s">
        <v>94</v>
      </c>
      <c r="D169" s="68" t="s">
        <v>8</v>
      </c>
      <c r="E169" s="40">
        <v>741</v>
      </c>
      <c r="F169" s="35" t="s">
        <v>6</v>
      </c>
      <c r="G169" s="5">
        <f t="shared" si="67"/>
        <v>0</v>
      </c>
      <c r="H169" s="5">
        <v>0</v>
      </c>
      <c r="I169" s="5">
        <v>0</v>
      </c>
      <c r="J169" s="5">
        <v>0</v>
      </c>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c r="CN169" s="39"/>
      <c r="CO169" s="39"/>
      <c r="CP169" s="39"/>
      <c r="CQ169" s="39"/>
      <c r="CR169" s="39"/>
      <c r="CS169" s="39"/>
      <c r="CT169" s="39"/>
      <c r="CU169" s="39"/>
      <c r="CV169" s="39"/>
      <c r="CW169" s="39"/>
      <c r="CX169" s="39"/>
      <c r="CY169" s="39"/>
      <c r="CZ169" s="39"/>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39"/>
      <c r="HD169" s="39"/>
      <c r="HE169" s="39"/>
      <c r="HF169" s="39"/>
      <c r="HG169" s="39"/>
      <c r="HH169" s="39"/>
      <c r="HI169" s="39"/>
      <c r="HJ169" s="39"/>
      <c r="HK169" s="39"/>
      <c r="HL169" s="39"/>
      <c r="HM169" s="39"/>
      <c r="HN169" s="39"/>
      <c r="HO169" s="39"/>
      <c r="HP169" s="39"/>
      <c r="HQ169" s="39"/>
      <c r="HR169" s="39"/>
      <c r="HS169" s="39"/>
      <c r="HT169" s="39"/>
      <c r="HU169" s="39"/>
      <c r="HV169" s="39"/>
      <c r="HW169" s="39"/>
      <c r="HX169" s="39"/>
      <c r="HY169" s="39"/>
      <c r="HZ169" s="39"/>
      <c r="IA169" s="39"/>
      <c r="IB169" s="39"/>
      <c r="IC169" s="39"/>
      <c r="ID169" s="39"/>
      <c r="IE169" s="39"/>
      <c r="IF169" s="39"/>
      <c r="IG169" s="39"/>
      <c r="IH169" s="39"/>
      <c r="II169" s="39"/>
      <c r="IJ169" s="39"/>
      <c r="IK169" s="39"/>
      <c r="IL169" s="39"/>
      <c r="IM169" s="39"/>
      <c r="IN169" s="39"/>
      <c r="IO169" s="39"/>
      <c r="IP169" s="39"/>
      <c r="IQ169" s="39"/>
      <c r="IR169" s="39"/>
      <c r="IS169" s="39"/>
      <c r="IT169" s="39"/>
      <c r="IU169" s="39"/>
      <c r="IV169" s="39"/>
      <c r="IW169" s="39"/>
      <c r="IX169" s="39"/>
      <c r="IY169" s="39"/>
      <c r="IZ169" s="39"/>
      <c r="JA169" s="39"/>
      <c r="JB169" s="39"/>
      <c r="JC169" s="39"/>
      <c r="JD169" s="39"/>
      <c r="JE169" s="39"/>
      <c r="JF169" s="39"/>
      <c r="JG169" s="39"/>
      <c r="JH169" s="39"/>
      <c r="JI169" s="39"/>
      <c r="JJ169" s="39"/>
      <c r="JK169" s="39"/>
      <c r="JL169" s="39"/>
      <c r="JM169" s="39"/>
      <c r="JN169" s="39"/>
      <c r="JO169" s="39"/>
      <c r="JP169" s="39"/>
      <c r="JQ169" s="39"/>
      <c r="JR169" s="39"/>
      <c r="JS169" s="39"/>
      <c r="JT169" s="39"/>
      <c r="JU169" s="39"/>
      <c r="JV169" s="39"/>
      <c r="JW169" s="39"/>
      <c r="JX169" s="39"/>
      <c r="JY169" s="39"/>
      <c r="JZ169" s="39"/>
      <c r="KA169" s="39"/>
      <c r="KB169" s="39"/>
      <c r="KC169" s="39"/>
      <c r="KD169" s="39"/>
      <c r="KE169" s="39"/>
      <c r="KF169" s="39"/>
      <c r="KG169" s="39"/>
      <c r="KH169" s="39"/>
      <c r="KI169" s="39"/>
      <c r="KJ169" s="39"/>
      <c r="KK169" s="39"/>
      <c r="KL169" s="39"/>
      <c r="KM169" s="39"/>
      <c r="KN169" s="39"/>
      <c r="KO169" s="39"/>
      <c r="KP169" s="39"/>
      <c r="KQ169" s="39"/>
      <c r="KR169" s="39"/>
      <c r="KS169" s="39"/>
      <c r="KT169" s="39"/>
      <c r="KU169" s="39"/>
      <c r="KV169" s="39"/>
      <c r="KW169" s="39"/>
      <c r="KX169" s="39"/>
      <c r="KY169" s="39"/>
      <c r="KZ169" s="39"/>
      <c r="LA169" s="39"/>
      <c r="LB169" s="39"/>
      <c r="LC169" s="39"/>
      <c r="LD169" s="39"/>
      <c r="LE169" s="39"/>
      <c r="LF169" s="39"/>
      <c r="LG169" s="39"/>
      <c r="LH169" s="39"/>
      <c r="LI169" s="39"/>
      <c r="LJ169" s="39"/>
      <c r="LK169" s="39"/>
      <c r="LL169" s="39"/>
      <c r="LM169" s="39"/>
      <c r="LN169" s="39"/>
      <c r="LO169" s="39"/>
      <c r="LP169" s="39"/>
      <c r="LQ169" s="39"/>
      <c r="LR169" s="39"/>
      <c r="LS169" s="39"/>
      <c r="LT169" s="39"/>
      <c r="LU169" s="39"/>
      <c r="LV169" s="39"/>
      <c r="LW169" s="39"/>
      <c r="LX169" s="39"/>
      <c r="LY169" s="39"/>
      <c r="LZ169" s="39"/>
      <c r="MA169" s="39"/>
      <c r="MB169" s="39"/>
      <c r="MC169" s="39"/>
      <c r="MD169" s="39"/>
      <c r="ME169" s="39"/>
      <c r="MF169" s="39"/>
      <c r="MG169" s="39"/>
      <c r="MH169" s="39"/>
      <c r="MI169" s="39"/>
      <c r="MJ169" s="39"/>
      <c r="MK169" s="39"/>
      <c r="ML169" s="39"/>
      <c r="MM169" s="39"/>
      <c r="MN169" s="39"/>
      <c r="MO169" s="39"/>
      <c r="MP169" s="39"/>
      <c r="MQ169" s="39"/>
      <c r="MR169" s="39"/>
      <c r="MS169" s="39"/>
      <c r="MT169" s="39"/>
      <c r="MU169" s="39"/>
      <c r="MV169" s="39"/>
      <c r="MW169" s="39"/>
      <c r="MX169" s="39"/>
      <c r="MY169" s="39"/>
      <c r="MZ169" s="39"/>
      <c r="NA169" s="39"/>
      <c r="NB169" s="39"/>
      <c r="NC169" s="39"/>
      <c r="ND169" s="39"/>
      <c r="NE169" s="39"/>
      <c r="NF169" s="39"/>
      <c r="NG169" s="39"/>
      <c r="NH169" s="39"/>
      <c r="NI169" s="39"/>
      <c r="NJ169" s="39"/>
      <c r="NK169" s="39"/>
      <c r="NL169" s="39"/>
      <c r="NM169" s="39"/>
      <c r="NN169" s="39"/>
      <c r="NO169" s="39"/>
      <c r="NP169" s="39"/>
      <c r="NQ169" s="39"/>
      <c r="NR169" s="39"/>
      <c r="NS169" s="39"/>
      <c r="NT169" s="39"/>
      <c r="NU169" s="39"/>
      <c r="NV169" s="39"/>
      <c r="NW169" s="39"/>
      <c r="NX169" s="39"/>
      <c r="NY169" s="39"/>
      <c r="NZ169" s="39"/>
      <c r="OA169" s="39"/>
      <c r="OB169" s="39"/>
      <c r="OC169" s="39"/>
      <c r="OD169" s="39"/>
      <c r="OE169" s="39"/>
      <c r="OF169" s="39"/>
      <c r="OG169" s="39"/>
      <c r="OH169" s="39"/>
      <c r="OI169" s="39"/>
      <c r="OJ169" s="39"/>
      <c r="OK169" s="39"/>
      <c r="OL169" s="39"/>
      <c r="OM169" s="39"/>
      <c r="ON169" s="39"/>
      <c r="OO169" s="39"/>
      <c r="OP169" s="39"/>
      <c r="OQ169" s="39"/>
      <c r="OR169" s="39"/>
      <c r="OS169" s="39"/>
      <c r="OT169" s="39"/>
      <c r="OU169" s="39"/>
      <c r="OV169" s="39"/>
      <c r="OW169" s="39"/>
      <c r="OX169" s="39"/>
      <c r="OY169" s="39"/>
      <c r="OZ169" s="39"/>
      <c r="PA169" s="39"/>
      <c r="PB169" s="39"/>
      <c r="PC169" s="39"/>
      <c r="PD169" s="39"/>
      <c r="PE169" s="39"/>
      <c r="PF169" s="39"/>
      <c r="PG169" s="39"/>
      <c r="PH169" s="39"/>
      <c r="PI169" s="39"/>
      <c r="PJ169" s="39"/>
      <c r="PK169" s="39"/>
      <c r="PL169" s="39"/>
      <c r="PM169" s="39"/>
      <c r="PN169" s="39"/>
      <c r="PO169" s="39"/>
      <c r="PP169" s="39"/>
      <c r="PQ169" s="39"/>
      <c r="PR169" s="39"/>
      <c r="PS169" s="39"/>
      <c r="PT169" s="39"/>
      <c r="PU169" s="39"/>
      <c r="PV169" s="39"/>
      <c r="PW169" s="39"/>
      <c r="PX169" s="39"/>
      <c r="PY169" s="39"/>
      <c r="PZ169" s="39"/>
      <c r="QA169" s="39"/>
      <c r="QB169" s="39"/>
      <c r="QC169" s="39"/>
      <c r="QD169" s="39"/>
      <c r="QE169" s="39"/>
      <c r="QF169" s="39"/>
      <c r="QG169" s="39"/>
      <c r="QH169" s="39"/>
      <c r="QI169" s="39"/>
      <c r="QJ169" s="39"/>
      <c r="QK169" s="39"/>
      <c r="QL169" s="39"/>
      <c r="QM169" s="39"/>
      <c r="QN169" s="39"/>
      <c r="QO169" s="39"/>
      <c r="QP169" s="39"/>
      <c r="QQ169" s="39"/>
      <c r="QR169" s="39"/>
      <c r="QS169" s="39"/>
      <c r="QT169" s="39"/>
      <c r="QU169" s="39"/>
      <c r="QV169" s="39"/>
      <c r="QW169" s="39"/>
      <c r="QX169" s="39"/>
      <c r="QY169" s="39"/>
      <c r="QZ169" s="39"/>
      <c r="RA169" s="39"/>
      <c r="RB169" s="39"/>
      <c r="RC169" s="39"/>
      <c r="RD169" s="39"/>
      <c r="RE169" s="39"/>
      <c r="RF169" s="39"/>
      <c r="RG169" s="39"/>
      <c r="RH169" s="39"/>
      <c r="RI169" s="39"/>
      <c r="RJ169" s="39"/>
      <c r="RK169" s="39"/>
      <c r="RL169" s="39"/>
      <c r="RM169" s="39"/>
      <c r="RN169" s="39"/>
      <c r="RO169" s="39"/>
      <c r="RP169" s="39"/>
      <c r="RQ169" s="39"/>
      <c r="RR169" s="39"/>
      <c r="RS169" s="39"/>
      <c r="RT169" s="39"/>
      <c r="RU169" s="39"/>
      <c r="RV169" s="39"/>
      <c r="RW169" s="39"/>
      <c r="RX169" s="39"/>
      <c r="RY169" s="39"/>
      <c r="RZ169" s="39"/>
      <c r="SA169" s="39"/>
      <c r="SB169" s="39"/>
      <c r="SC169" s="39"/>
      <c r="SD169" s="39"/>
      <c r="SE169" s="39"/>
      <c r="SF169" s="39"/>
      <c r="SG169" s="39"/>
      <c r="SH169" s="39"/>
      <c r="SI169" s="39"/>
      <c r="SJ169" s="39"/>
      <c r="SK169" s="39"/>
      <c r="SL169" s="39"/>
      <c r="SM169" s="39"/>
      <c r="SN169" s="39"/>
      <c r="SO169" s="39"/>
      <c r="SP169" s="39"/>
      <c r="SQ169" s="39"/>
      <c r="SR169" s="39"/>
      <c r="SS169" s="39"/>
      <c r="ST169" s="39"/>
      <c r="SU169" s="39"/>
      <c r="SV169" s="39"/>
      <c r="SW169" s="39"/>
      <c r="SX169" s="39"/>
      <c r="SY169" s="39"/>
      <c r="SZ169" s="39"/>
      <c r="TA169" s="39"/>
      <c r="TB169" s="39"/>
      <c r="TC169" s="39"/>
      <c r="TD169" s="39"/>
      <c r="TE169" s="39"/>
      <c r="TF169" s="39"/>
      <c r="TG169" s="39"/>
      <c r="TH169" s="39"/>
      <c r="TI169" s="39"/>
      <c r="TJ169" s="39"/>
      <c r="TK169" s="39"/>
      <c r="TL169" s="39"/>
      <c r="TM169" s="39"/>
      <c r="TN169" s="39"/>
      <c r="TO169" s="39"/>
      <c r="TP169" s="39"/>
      <c r="TQ169" s="39"/>
      <c r="TR169" s="39"/>
      <c r="TS169" s="39"/>
      <c r="TT169" s="39"/>
      <c r="TU169" s="39"/>
      <c r="TV169" s="39"/>
      <c r="TW169" s="39"/>
      <c r="TX169" s="39"/>
      <c r="TY169" s="39"/>
      <c r="TZ169" s="39"/>
      <c r="UA169" s="39"/>
      <c r="UB169" s="39"/>
      <c r="UC169" s="39"/>
      <c r="UD169" s="39"/>
      <c r="UE169" s="39"/>
      <c r="UF169" s="39"/>
      <c r="UG169" s="39"/>
      <c r="UH169" s="39"/>
    </row>
    <row r="170" spans="1:554" s="46" customFormat="1" ht="67.5" x14ac:dyDescent="0.2">
      <c r="A170" s="72">
        <v>69</v>
      </c>
      <c r="B170" s="67" t="s">
        <v>73</v>
      </c>
      <c r="C170" s="77" t="s">
        <v>99</v>
      </c>
      <c r="D170" s="68" t="s">
        <v>89</v>
      </c>
      <c r="E170" s="40" t="s">
        <v>6</v>
      </c>
      <c r="F170" s="35" t="s">
        <v>6</v>
      </c>
      <c r="G170" s="5">
        <f t="shared" si="67"/>
        <v>453000</v>
      </c>
      <c r="H170" s="5">
        <f>H171+H172+H173</f>
        <v>151000</v>
      </c>
      <c r="I170" s="5">
        <f t="shared" ref="I170:J170" si="71">I171+I172+I173</f>
        <v>151000</v>
      </c>
      <c r="J170" s="5">
        <f t="shared" si="71"/>
        <v>151000</v>
      </c>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39"/>
      <c r="HD170" s="39"/>
      <c r="HE170" s="39"/>
      <c r="HF170" s="39"/>
      <c r="HG170" s="39"/>
      <c r="HH170" s="39"/>
      <c r="HI170" s="39"/>
      <c r="HJ170" s="39"/>
      <c r="HK170" s="39"/>
      <c r="HL170" s="39"/>
      <c r="HM170" s="39"/>
      <c r="HN170" s="39"/>
      <c r="HO170" s="39"/>
      <c r="HP170" s="39"/>
      <c r="HQ170" s="39"/>
      <c r="HR170" s="39"/>
      <c r="HS170" s="39"/>
      <c r="HT170" s="39"/>
      <c r="HU170" s="39"/>
      <c r="HV170" s="39"/>
      <c r="HW170" s="39"/>
      <c r="HX170" s="39"/>
      <c r="HY170" s="39"/>
      <c r="HZ170" s="39"/>
      <c r="IA170" s="39"/>
      <c r="IB170" s="39"/>
      <c r="IC170" s="39"/>
      <c r="ID170" s="39"/>
      <c r="IE170" s="39"/>
      <c r="IF170" s="39"/>
      <c r="IG170" s="39"/>
      <c r="IH170" s="39"/>
      <c r="II170" s="39"/>
      <c r="IJ170" s="39"/>
      <c r="IK170" s="39"/>
      <c r="IL170" s="39"/>
      <c r="IM170" s="39"/>
      <c r="IN170" s="39"/>
      <c r="IO170" s="39"/>
      <c r="IP170" s="39"/>
      <c r="IQ170" s="39"/>
      <c r="IR170" s="39"/>
      <c r="IS170" s="39"/>
      <c r="IT170" s="39"/>
      <c r="IU170" s="39"/>
      <c r="IV170" s="39"/>
      <c r="IW170" s="39"/>
      <c r="IX170" s="39"/>
      <c r="IY170" s="39"/>
      <c r="IZ170" s="39"/>
      <c r="JA170" s="39"/>
      <c r="JB170" s="39"/>
      <c r="JC170" s="39"/>
      <c r="JD170" s="39"/>
      <c r="JE170" s="39"/>
      <c r="JF170" s="39"/>
      <c r="JG170" s="39"/>
      <c r="JH170" s="39"/>
      <c r="JI170" s="39"/>
      <c r="JJ170" s="39"/>
      <c r="JK170" s="39"/>
      <c r="JL170" s="39"/>
      <c r="JM170" s="39"/>
      <c r="JN170" s="39"/>
      <c r="JO170" s="39"/>
      <c r="JP170" s="39"/>
      <c r="JQ170" s="39"/>
      <c r="JR170" s="39"/>
      <c r="JS170" s="39"/>
      <c r="JT170" s="39"/>
      <c r="JU170" s="39"/>
      <c r="JV170" s="39"/>
      <c r="JW170" s="39"/>
      <c r="JX170" s="39"/>
      <c r="JY170" s="39"/>
      <c r="JZ170" s="39"/>
      <c r="KA170" s="39"/>
      <c r="KB170" s="39"/>
      <c r="KC170" s="39"/>
      <c r="KD170" s="39"/>
      <c r="KE170" s="39"/>
      <c r="KF170" s="39"/>
      <c r="KG170" s="39"/>
      <c r="KH170" s="39"/>
      <c r="KI170" s="39"/>
      <c r="KJ170" s="39"/>
      <c r="KK170" s="39"/>
      <c r="KL170" s="39"/>
      <c r="KM170" s="39"/>
      <c r="KN170" s="39"/>
      <c r="KO170" s="39"/>
      <c r="KP170" s="39"/>
      <c r="KQ170" s="39"/>
      <c r="KR170" s="39"/>
      <c r="KS170" s="39"/>
      <c r="KT170" s="39"/>
      <c r="KU170" s="39"/>
      <c r="KV170" s="39"/>
      <c r="KW170" s="39"/>
      <c r="KX170" s="39"/>
      <c r="KY170" s="39"/>
      <c r="KZ170" s="39"/>
      <c r="LA170" s="39"/>
      <c r="LB170" s="39"/>
      <c r="LC170" s="39"/>
      <c r="LD170" s="39"/>
      <c r="LE170" s="39"/>
      <c r="LF170" s="39"/>
      <c r="LG170" s="39"/>
      <c r="LH170" s="39"/>
      <c r="LI170" s="39"/>
      <c r="LJ170" s="39"/>
      <c r="LK170" s="39"/>
      <c r="LL170" s="39"/>
      <c r="LM170" s="39"/>
      <c r="LN170" s="39"/>
      <c r="LO170" s="39"/>
      <c r="LP170" s="39"/>
      <c r="LQ170" s="39"/>
      <c r="LR170" s="39"/>
      <c r="LS170" s="39"/>
      <c r="LT170" s="39"/>
      <c r="LU170" s="39"/>
      <c r="LV170" s="39"/>
      <c r="LW170" s="39"/>
      <c r="LX170" s="39"/>
      <c r="LY170" s="39"/>
      <c r="LZ170" s="39"/>
      <c r="MA170" s="39"/>
      <c r="MB170" s="39"/>
      <c r="MC170" s="39"/>
      <c r="MD170" s="39"/>
      <c r="ME170" s="39"/>
      <c r="MF170" s="39"/>
      <c r="MG170" s="39"/>
      <c r="MH170" s="39"/>
      <c r="MI170" s="39"/>
      <c r="MJ170" s="39"/>
      <c r="MK170" s="39"/>
      <c r="ML170" s="39"/>
      <c r="MM170" s="39"/>
      <c r="MN170" s="39"/>
      <c r="MO170" s="39"/>
      <c r="MP170" s="39"/>
      <c r="MQ170" s="39"/>
      <c r="MR170" s="39"/>
      <c r="MS170" s="39"/>
      <c r="MT170" s="39"/>
      <c r="MU170" s="39"/>
      <c r="MV170" s="39"/>
      <c r="MW170" s="39"/>
      <c r="MX170" s="39"/>
      <c r="MY170" s="39"/>
      <c r="MZ170" s="39"/>
      <c r="NA170" s="39"/>
      <c r="NB170" s="39"/>
      <c r="NC170" s="39"/>
      <c r="ND170" s="39"/>
      <c r="NE170" s="39"/>
      <c r="NF170" s="39"/>
      <c r="NG170" s="39"/>
      <c r="NH170" s="39"/>
      <c r="NI170" s="39"/>
      <c r="NJ170" s="39"/>
      <c r="NK170" s="39"/>
      <c r="NL170" s="39"/>
      <c r="NM170" s="39"/>
      <c r="NN170" s="39"/>
      <c r="NO170" s="39"/>
      <c r="NP170" s="39"/>
      <c r="NQ170" s="39"/>
      <c r="NR170" s="39"/>
      <c r="NS170" s="39"/>
      <c r="NT170" s="39"/>
      <c r="NU170" s="39"/>
      <c r="NV170" s="39"/>
      <c r="NW170" s="39"/>
      <c r="NX170" s="39"/>
      <c r="NY170" s="39"/>
      <c r="NZ170" s="39"/>
      <c r="OA170" s="39"/>
      <c r="OB170" s="39"/>
      <c r="OC170" s="39"/>
      <c r="OD170" s="39"/>
      <c r="OE170" s="39"/>
      <c r="OF170" s="39"/>
      <c r="OG170" s="39"/>
      <c r="OH170" s="39"/>
      <c r="OI170" s="39"/>
      <c r="OJ170" s="39"/>
      <c r="OK170" s="39"/>
      <c r="OL170" s="39"/>
      <c r="OM170" s="39"/>
      <c r="ON170" s="39"/>
      <c r="OO170" s="39"/>
      <c r="OP170" s="39"/>
      <c r="OQ170" s="39"/>
      <c r="OR170" s="39"/>
      <c r="OS170" s="39"/>
      <c r="OT170" s="39"/>
      <c r="OU170" s="39"/>
      <c r="OV170" s="39"/>
      <c r="OW170" s="39"/>
      <c r="OX170" s="39"/>
      <c r="OY170" s="39"/>
      <c r="OZ170" s="39"/>
      <c r="PA170" s="39"/>
      <c r="PB170" s="39"/>
      <c r="PC170" s="39"/>
      <c r="PD170" s="39"/>
      <c r="PE170" s="39"/>
      <c r="PF170" s="39"/>
      <c r="PG170" s="39"/>
      <c r="PH170" s="39"/>
      <c r="PI170" s="39"/>
      <c r="PJ170" s="39"/>
      <c r="PK170" s="39"/>
      <c r="PL170" s="39"/>
      <c r="PM170" s="39"/>
      <c r="PN170" s="39"/>
      <c r="PO170" s="39"/>
      <c r="PP170" s="39"/>
      <c r="PQ170" s="39"/>
      <c r="PR170" s="39"/>
      <c r="PS170" s="39"/>
      <c r="PT170" s="39"/>
      <c r="PU170" s="39"/>
      <c r="PV170" s="39"/>
      <c r="PW170" s="39"/>
      <c r="PX170" s="39"/>
      <c r="PY170" s="39"/>
      <c r="PZ170" s="39"/>
      <c r="QA170" s="39"/>
      <c r="QB170" s="39"/>
      <c r="QC170" s="39"/>
      <c r="QD170" s="39"/>
      <c r="QE170" s="39"/>
      <c r="QF170" s="39"/>
      <c r="QG170" s="39"/>
      <c r="QH170" s="39"/>
      <c r="QI170" s="39"/>
      <c r="QJ170" s="39"/>
      <c r="QK170" s="39"/>
      <c r="QL170" s="39"/>
      <c r="QM170" s="39"/>
      <c r="QN170" s="39"/>
      <c r="QO170" s="39"/>
      <c r="QP170" s="39"/>
      <c r="QQ170" s="39"/>
      <c r="QR170" s="39"/>
      <c r="QS170" s="39"/>
      <c r="QT170" s="39"/>
      <c r="QU170" s="39"/>
      <c r="QV170" s="39"/>
      <c r="QW170" s="39"/>
      <c r="QX170" s="39"/>
      <c r="QY170" s="39"/>
      <c r="QZ170" s="39"/>
      <c r="RA170" s="39"/>
      <c r="RB170" s="39"/>
      <c r="RC170" s="39"/>
      <c r="RD170" s="39"/>
      <c r="RE170" s="39"/>
      <c r="RF170" s="39"/>
      <c r="RG170" s="39"/>
      <c r="RH170" s="39"/>
      <c r="RI170" s="39"/>
      <c r="RJ170" s="39"/>
      <c r="RK170" s="39"/>
      <c r="RL170" s="39"/>
      <c r="RM170" s="39"/>
      <c r="RN170" s="39"/>
      <c r="RO170" s="39"/>
      <c r="RP170" s="39"/>
      <c r="RQ170" s="39"/>
      <c r="RR170" s="39"/>
      <c r="RS170" s="39"/>
      <c r="RT170" s="39"/>
      <c r="RU170" s="39"/>
      <c r="RV170" s="39"/>
      <c r="RW170" s="39"/>
      <c r="RX170" s="39"/>
      <c r="RY170" s="39"/>
      <c r="RZ170" s="39"/>
      <c r="SA170" s="39"/>
      <c r="SB170" s="39"/>
      <c r="SC170" s="39"/>
      <c r="SD170" s="39"/>
      <c r="SE170" s="39"/>
      <c r="SF170" s="39"/>
      <c r="SG170" s="39"/>
      <c r="SH170" s="39"/>
      <c r="SI170" s="39"/>
      <c r="SJ170" s="39"/>
      <c r="SK170" s="39"/>
      <c r="SL170" s="39"/>
      <c r="SM170" s="39"/>
      <c r="SN170" s="39"/>
      <c r="SO170" s="39"/>
      <c r="SP170" s="39"/>
      <c r="SQ170" s="39"/>
      <c r="SR170" s="39"/>
      <c r="SS170" s="39"/>
      <c r="ST170" s="39"/>
      <c r="SU170" s="39"/>
      <c r="SV170" s="39"/>
      <c r="SW170" s="39"/>
      <c r="SX170" s="39"/>
      <c r="SY170" s="39"/>
      <c r="SZ170" s="39"/>
      <c r="TA170" s="39"/>
      <c r="TB170" s="39"/>
      <c r="TC170" s="39"/>
      <c r="TD170" s="39"/>
      <c r="TE170" s="39"/>
      <c r="TF170" s="39"/>
      <c r="TG170" s="39"/>
      <c r="TH170" s="39"/>
      <c r="TI170" s="39"/>
      <c r="TJ170" s="39"/>
      <c r="TK170" s="39"/>
      <c r="TL170" s="39"/>
      <c r="TM170" s="39"/>
      <c r="TN170" s="39"/>
      <c r="TO170" s="39"/>
      <c r="TP170" s="39"/>
      <c r="TQ170" s="39"/>
      <c r="TR170" s="39"/>
      <c r="TS170" s="39"/>
      <c r="TT170" s="39"/>
      <c r="TU170" s="39"/>
      <c r="TV170" s="39"/>
      <c r="TW170" s="39"/>
      <c r="TX170" s="39"/>
      <c r="TY170" s="39"/>
      <c r="TZ170" s="39"/>
      <c r="UA170" s="39"/>
      <c r="UB170" s="39"/>
      <c r="UC170" s="39"/>
      <c r="UD170" s="39"/>
      <c r="UE170" s="39"/>
      <c r="UF170" s="39"/>
      <c r="UG170" s="39"/>
      <c r="UH170" s="39"/>
    </row>
    <row r="171" spans="1:554" s="47" customFormat="1" ht="45" x14ac:dyDescent="0.2">
      <c r="A171" s="66">
        <v>70</v>
      </c>
      <c r="B171" s="62" t="s">
        <v>115</v>
      </c>
      <c r="C171" s="77" t="s">
        <v>94</v>
      </c>
      <c r="D171" s="63" t="s">
        <v>8</v>
      </c>
      <c r="E171" s="60">
        <v>741</v>
      </c>
      <c r="F171" s="8" t="s">
        <v>6</v>
      </c>
      <c r="G171" s="5">
        <f t="shared" si="67"/>
        <v>0</v>
      </c>
      <c r="H171" s="5">
        <v>0</v>
      </c>
      <c r="I171" s="5">
        <v>0</v>
      </c>
      <c r="J171" s="5">
        <v>0</v>
      </c>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c r="GV171" s="7"/>
      <c r="GW171" s="7"/>
      <c r="GX171" s="7"/>
      <c r="GY171" s="7"/>
      <c r="GZ171" s="7"/>
      <c r="HA171" s="7"/>
      <c r="HB171" s="7"/>
      <c r="HC171" s="7"/>
      <c r="HD171" s="7"/>
      <c r="HE171" s="7"/>
      <c r="HF171" s="7"/>
      <c r="HG171" s="7"/>
      <c r="HH171" s="7"/>
      <c r="HI171" s="7"/>
      <c r="HJ171" s="7"/>
      <c r="HK171" s="7"/>
      <c r="HL171" s="7"/>
      <c r="HM171" s="7"/>
      <c r="HN171" s="7"/>
      <c r="HO171" s="7"/>
      <c r="HP171" s="7"/>
      <c r="HQ171" s="7"/>
      <c r="HR171" s="7"/>
      <c r="HS171" s="7"/>
      <c r="HT171" s="7"/>
      <c r="HU171" s="7"/>
      <c r="HV171" s="7"/>
      <c r="HW171" s="7"/>
      <c r="HX171" s="7"/>
      <c r="HY171" s="7"/>
      <c r="HZ171" s="7"/>
      <c r="IA171" s="7"/>
      <c r="IB171" s="7"/>
      <c r="IC171" s="7"/>
      <c r="ID171" s="7"/>
      <c r="IE171" s="7"/>
      <c r="IF171" s="7"/>
      <c r="IG171" s="7"/>
      <c r="IH171" s="7"/>
      <c r="II171" s="7"/>
      <c r="IJ171" s="7"/>
      <c r="IK171" s="7"/>
      <c r="IL171" s="7"/>
      <c r="IM171" s="7"/>
      <c r="IN171" s="7"/>
      <c r="IO171" s="7"/>
      <c r="IP171" s="7"/>
      <c r="IQ171" s="7"/>
      <c r="IR171" s="7"/>
      <c r="IS171" s="7"/>
      <c r="IT171" s="7"/>
      <c r="IU171" s="7"/>
      <c r="IV171" s="7"/>
      <c r="IW171" s="7"/>
      <c r="IX171" s="7"/>
      <c r="IY171" s="7"/>
      <c r="IZ171" s="7"/>
      <c r="JA171" s="7"/>
      <c r="JB171" s="7"/>
      <c r="JC171" s="7"/>
      <c r="JD171" s="7"/>
      <c r="JE171" s="7"/>
      <c r="JF171" s="7"/>
      <c r="JG171" s="7"/>
      <c r="JH171" s="7"/>
      <c r="JI171" s="7"/>
      <c r="JJ171" s="7"/>
      <c r="JK171" s="7"/>
      <c r="JL171" s="7"/>
      <c r="JM171" s="7"/>
      <c r="JN171" s="7"/>
      <c r="JO171" s="7"/>
      <c r="JP171" s="7"/>
      <c r="JQ171" s="7"/>
      <c r="JR171" s="7"/>
      <c r="JS171" s="7"/>
      <c r="JT171" s="7"/>
      <c r="JU171" s="7"/>
      <c r="JV171" s="7"/>
      <c r="JW171" s="7"/>
      <c r="JX171" s="7"/>
      <c r="JY171" s="7"/>
      <c r="JZ171" s="7"/>
      <c r="KA171" s="7"/>
      <c r="KB171" s="7"/>
      <c r="KC171" s="7"/>
      <c r="KD171" s="7"/>
      <c r="KE171" s="7"/>
      <c r="KF171" s="7"/>
      <c r="KG171" s="7"/>
      <c r="KH171" s="7"/>
      <c r="KI171" s="7"/>
      <c r="KJ171" s="7"/>
      <c r="KK171" s="7"/>
      <c r="KL171" s="7"/>
      <c r="KM171" s="7"/>
      <c r="KN171" s="7"/>
      <c r="KO171" s="7"/>
      <c r="KP171" s="7"/>
      <c r="KQ171" s="7"/>
      <c r="KR171" s="7"/>
      <c r="KS171" s="7"/>
      <c r="KT171" s="7"/>
      <c r="KU171" s="7"/>
      <c r="KV171" s="7"/>
      <c r="KW171" s="7"/>
      <c r="KX171" s="7"/>
      <c r="KY171" s="7"/>
      <c r="KZ171" s="7"/>
      <c r="LA171" s="7"/>
      <c r="LB171" s="7"/>
      <c r="LC171" s="7"/>
      <c r="LD171" s="7"/>
      <c r="LE171" s="7"/>
      <c r="LF171" s="7"/>
      <c r="LG171" s="7"/>
      <c r="LH171" s="7"/>
      <c r="LI171" s="7"/>
      <c r="LJ171" s="7"/>
      <c r="LK171" s="7"/>
      <c r="LL171" s="7"/>
      <c r="LM171" s="7"/>
      <c r="LN171" s="7"/>
      <c r="LO171" s="7"/>
      <c r="LP171" s="7"/>
      <c r="LQ171" s="7"/>
      <c r="LR171" s="7"/>
      <c r="LS171" s="7"/>
      <c r="LT171" s="7"/>
      <c r="LU171" s="7"/>
      <c r="LV171" s="7"/>
      <c r="LW171" s="7"/>
      <c r="LX171" s="7"/>
      <c r="LY171" s="7"/>
      <c r="LZ171" s="7"/>
      <c r="MA171" s="7"/>
      <c r="MB171" s="7"/>
      <c r="MC171" s="7"/>
      <c r="MD171" s="7"/>
      <c r="ME171" s="7"/>
      <c r="MF171" s="7"/>
      <c r="MG171" s="7"/>
      <c r="MH171" s="7"/>
      <c r="MI171" s="7"/>
      <c r="MJ171" s="7"/>
      <c r="MK171" s="7"/>
      <c r="ML171" s="7"/>
      <c r="MM171" s="7"/>
      <c r="MN171" s="7"/>
      <c r="MO171" s="7"/>
      <c r="MP171" s="7"/>
      <c r="MQ171" s="7"/>
      <c r="MR171" s="7"/>
      <c r="MS171" s="7"/>
      <c r="MT171" s="7"/>
      <c r="MU171" s="7"/>
      <c r="MV171" s="7"/>
      <c r="MW171" s="7"/>
      <c r="MX171" s="7"/>
      <c r="MY171" s="7"/>
      <c r="MZ171" s="7"/>
      <c r="NA171" s="7"/>
      <c r="NB171" s="7"/>
      <c r="NC171" s="7"/>
      <c r="ND171" s="7"/>
      <c r="NE171" s="7"/>
      <c r="NF171" s="7"/>
      <c r="NG171" s="7"/>
      <c r="NH171" s="7"/>
      <c r="NI171" s="7"/>
      <c r="NJ171" s="7"/>
      <c r="NK171" s="7"/>
      <c r="NL171" s="7"/>
      <c r="NM171" s="7"/>
      <c r="NN171" s="7"/>
      <c r="NO171" s="7"/>
      <c r="NP171" s="7"/>
      <c r="NQ171" s="7"/>
      <c r="NR171" s="7"/>
      <c r="NS171" s="7"/>
      <c r="NT171" s="7"/>
      <c r="NU171" s="7"/>
      <c r="NV171" s="7"/>
      <c r="NW171" s="7"/>
      <c r="NX171" s="7"/>
      <c r="NY171" s="7"/>
      <c r="NZ171" s="7"/>
      <c r="OA171" s="7"/>
      <c r="OB171" s="7"/>
      <c r="OC171" s="7"/>
      <c r="OD171" s="7"/>
      <c r="OE171" s="7"/>
      <c r="OF171" s="7"/>
      <c r="OG171" s="7"/>
      <c r="OH171" s="7"/>
      <c r="OI171" s="7"/>
      <c r="OJ171" s="7"/>
      <c r="OK171" s="7"/>
      <c r="OL171" s="7"/>
      <c r="OM171" s="7"/>
      <c r="ON171" s="7"/>
      <c r="OO171" s="7"/>
      <c r="OP171" s="7"/>
      <c r="OQ171" s="7"/>
      <c r="OR171" s="7"/>
      <c r="OS171" s="7"/>
      <c r="OT171" s="7"/>
      <c r="OU171" s="7"/>
      <c r="OV171" s="7"/>
      <c r="OW171" s="7"/>
      <c r="OX171" s="7"/>
      <c r="OY171" s="7"/>
      <c r="OZ171" s="7"/>
      <c r="PA171" s="7"/>
      <c r="PB171" s="7"/>
      <c r="PC171" s="7"/>
      <c r="PD171" s="7"/>
      <c r="PE171" s="7"/>
      <c r="PF171" s="7"/>
      <c r="PG171" s="7"/>
      <c r="PH171" s="7"/>
      <c r="PI171" s="7"/>
      <c r="PJ171" s="7"/>
      <c r="PK171" s="7"/>
      <c r="PL171" s="7"/>
      <c r="PM171" s="7"/>
      <c r="PN171" s="7"/>
      <c r="PO171" s="7"/>
      <c r="PP171" s="7"/>
      <c r="PQ171" s="7"/>
      <c r="PR171" s="7"/>
      <c r="PS171" s="7"/>
      <c r="PT171" s="7"/>
      <c r="PU171" s="7"/>
      <c r="PV171" s="7"/>
      <c r="PW171" s="7"/>
      <c r="PX171" s="7"/>
      <c r="PY171" s="7"/>
      <c r="PZ171" s="7"/>
      <c r="QA171" s="7"/>
      <c r="QB171" s="7"/>
      <c r="QC171" s="7"/>
      <c r="QD171" s="7"/>
      <c r="QE171" s="7"/>
      <c r="QF171" s="7"/>
      <c r="QG171" s="7"/>
      <c r="QH171" s="7"/>
      <c r="QI171" s="7"/>
      <c r="QJ171" s="7"/>
      <c r="QK171" s="7"/>
      <c r="QL171" s="7"/>
      <c r="QM171" s="7"/>
      <c r="QN171" s="7"/>
      <c r="QO171" s="7"/>
      <c r="QP171" s="7"/>
      <c r="QQ171" s="7"/>
      <c r="QR171" s="7"/>
      <c r="QS171" s="7"/>
      <c r="QT171" s="7"/>
      <c r="QU171" s="7"/>
      <c r="QV171" s="7"/>
      <c r="QW171" s="7"/>
      <c r="QX171" s="7"/>
      <c r="QY171" s="7"/>
      <c r="QZ171" s="7"/>
      <c r="RA171" s="7"/>
      <c r="RB171" s="7"/>
      <c r="RC171" s="7"/>
      <c r="RD171" s="7"/>
      <c r="RE171" s="7"/>
      <c r="RF171" s="7"/>
      <c r="RG171" s="7"/>
      <c r="RH171" s="7"/>
      <c r="RI171" s="7"/>
      <c r="RJ171" s="7"/>
      <c r="RK171" s="7"/>
      <c r="RL171" s="7"/>
      <c r="RM171" s="7"/>
      <c r="RN171" s="7"/>
      <c r="RO171" s="7"/>
      <c r="RP171" s="7"/>
      <c r="RQ171" s="7"/>
      <c r="RR171" s="7"/>
      <c r="RS171" s="7"/>
      <c r="RT171" s="7"/>
      <c r="RU171" s="7"/>
      <c r="RV171" s="7"/>
      <c r="RW171" s="7"/>
      <c r="RX171" s="7"/>
      <c r="RY171" s="7"/>
      <c r="RZ171" s="7"/>
      <c r="SA171" s="7"/>
      <c r="SB171" s="7"/>
      <c r="SC171" s="7"/>
      <c r="SD171" s="7"/>
      <c r="SE171" s="7"/>
      <c r="SF171" s="7"/>
      <c r="SG171" s="7"/>
      <c r="SH171" s="7"/>
      <c r="SI171" s="7"/>
      <c r="SJ171" s="7"/>
      <c r="SK171" s="7"/>
      <c r="SL171" s="7"/>
      <c r="SM171" s="7"/>
      <c r="SN171" s="7"/>
      <c r="SO171" s="7"/>
      <c r="SP171" s="7"/>
      <c r="SQ171" s="7"/>
      <c r="SR171" s="7"/>
      <c r="SS171" s="7"/>
      <c r="ST171" s="7"/>
      <c r="SU171" s="7"/>
      <c r="SV171" s="7"/>
      <c r="SW171" s="7"/>
      <c r="SX171" s="7"/>
      <c r="SY171" s="7"/>
      <c r="SZ171" s="7"/>
      <c r="TA171" s="7"/>
      <c r="TB171" s="7"/>
      <c r="TC171" s="7"/>
      <c r="TD171" s="7"/>
      <c r="TE171" s="7"/>
      <c r="TF171" s="7"/>
      <c r="TG171" s="7"/>
      <c r="TH171" s="7"/>
      <c r="TI171" s="7"/>
      <c r="TJ171" s="7"/>
      <c r="TK171" s="7"/>
      <c r="TL171" s="7"/>
      <c r="TM171" s="7"/>
      <c r="TN171" s="7"/>
      <c r="TO171" s="7"/>
      <c r="TP171" s="7"/>
      <c r="TQ171" s="7"/>
      <c r="TR171" s="7"/>
      <c r="TS171" s="7"/>
      <c r="TT171" s="7"/>
      <c r="TU171" s="7"/>
      <c r="TV171" s="7"/>
      <c r="TW171" s="7"/>
      <c r="TX171" s="7"/>
      <c r="TY171" s="7"/>
      <c r="TZ171" s="7"/>
      <c r="UA171" s="7"/>
      <c r="UB171" s="7"/>
      <c r="UC171" s="7"/>
      <c r="UD171" s="7"/>
      <c r="UE171" s="7"/>
      <c r="UF171" s="7"/>
      <c r="UG171" s="7"/>
      <c r="UH171" s="7"/>
    </row>
    <row r="172" spans="1:554" s="47" customFormat="1" ht="45" x14ac:dyDescent="0.2">
      <c r="A172" s="66">
        <v>71</v>
      </c>
      <c r="B172" s="62" t="s">
        <v>11</v>
      </c>
      <c r="C172" s="77" t="s">
        <v>94</v>
      </c>
      <c r="D172" s="63" t="s">
        <v>8</v>
      </c>
      <c r="E172" s="8" t="s">
        <v>36</v>
      </c>
      <c r="F172" s="8" t="s">
        <v>6</v>
      </c>
      <c r="G172" s="5">
        <f t="shared" si="67"/>
        <v>0</v>
      </c>
      <c r="H172" s="5">
        <v>0</v>
      </c>
      <c r="I172" s="5">
        <v>0</v>
      </c>
      <c r="J172" s="5">
        <v>0</v>
      </c>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c r="IM172" s="7"/>
      <c r="IN172" s="7"/>
      <c r="IO172" s="7"/>
      <c r="IP172" s="7"/>
      <c r="IQ172" s="7"/>
      <c r="IR172" s="7"/>
      <c r="IS172" s="7"/>
      <c r="IT172" s="7"/>
      <c r="IU172" s="7"/>
      <c r="IV172" s="7"/>
      <c r="IW172" s="7"/>
      <c r="IX172" s="7"/>
      <c r="IY172" s="7"/>
      <c r="IZ172" s="7"/>
      <c r="JA172" s="7"/>
      <c r="JB172" s="7"/>
      <c r="JC172" s="7"/>
      <c r="JD172" s="7"/>
      <c r="JE172" s="7"/>
      <c r="JF172" s="7"/>
      <c r="JG172" s="7"/>
      <c r="JH172" s="7"/>
      <c r="JI172" s="7"/>
      <c r="JJ172" s="7"/>
      <c r="JK172" s="7"/>
      <c r="JL172" s="7"/>
      <c r="JM172" s="7"/>
      <c r="JN172" s="7"/>
      <c r="JO172" s="7"/>
      <c r="JP172" s="7"/>
      <c r="JQ172" s="7"/>
      <c r="JR172" s="7"/>
      <c r="JS172" s="7"/>
      <c r="JT172" s="7"/>
      <c r="JU172" s="7"/>
      <c r="JV172" s="7"/>
      <c r="JW172" s="7"/>
      <c r="JX172" s="7"/>
      <c r="JY172" s="7"/>
      <c r="JZ172" s="7"/>
      <c r="KA172" s="7"/>
      <c r="KB172" s="7"/>
      <c r="KC172" s="7"/>
      <c r="KD172" s="7"/>
      <c r="KE172" s="7"/>
      <c r="KF172" s="7"/>
      <c r="KG172" s="7"/>
      <c r="KH172" s="7"/>
      <c r="KI172" s="7"/>
      <c r="KJ172" s="7"/>
      <c r="KK172" s="7"/>
      <c r="KL172" s="7"/>
      <c r="KM172" s="7"/>
      <c r="KN172" s="7"/>
      <c r="KO172" s="7"/>
      <c r="KP172" s="7"/>
      <c r="KQ172" s="7"/>
      <c r="KR172" s="7"/>
      <c r="KS172" s="7"/>
      <c r="KT172" s="7"/>
      <c r="KU172" s="7"/>
      <c r="KV172" s="7"/>
      <c r="KW172" s="7"/>
      <c r="KX172" s="7"/>
      <c r="KY172" s="7"/>
      <c r="KZ172" s="7"/>
      <c r="LA172" s="7"/>
      <c r="LB172" s="7"/>
      <c r="LC172" s="7"/>
      <c r="LD172" s="7"/>
      <c r="LE172" s="7"/>
      <c r="LF172" s="7"/>
      <c r="LG172" s="7"/>
      <c r="LH172" s="7"/>
      <c r="LI172" s="7"/>
      <c r="LJ172" s="7"/>
      <c r="LK172" s="7"/>
      <c r="LL172" s="7"/>
      <c r="LM172" s="7"/>
      <c r="LN172" s="7"/>
      <c r="LO172" s="7"/>
      <c r="LP172" s="7"/>
      <c r="LQ172" s="7"/>
      <c r="LR172" s="7"/>
      <c r="LS172" s="7"/>
      <c r="LT172" s="7"/>
      <c r="LU172" s="7"/>
      <c r="LV172" s="7"/>
      <c r="LW172" s="7"/>
      <c r="LX172" s="7"/>
      <c r="LY172" s="7"/>
      <c r="LZ172" s="7"/>
      <c r="MA172" s="7"/>
      <c r="MB172" s="7"/>
      <c r="MC172" s="7"/>
      <c r="MD172" s="7"/>
      <c r="ME172" s="7"/>
      <c r="MF172" s="7"/>
      <c r="MG172" s="7"/>
      <c r="MH172" s="7"/>
      <c r="MI172" s="7"/>
      <c r="MJ172" s="7"/>
      <c r="MK172" s="7"/>
      <c r="ML172" s="7"/>
      <c r="MM172" s="7"/>
      <c r="MN172" s="7"/>
      <c r="MO172" s="7"/>
      <c r="MP172" s="7"/>
      <c r="MQ172" s="7"/>
      <c r="MR172" s="7"/>
      <c r="MS172" s="7"/>
      <c r="MT172" s="7"/>
      <c r="MU172" s="7"/>
      <c r="MV172" s="7"/>
      <c r="MW172" s="7"/>
      <c r="MX172" s="7"/>
      <c r="MY172" s="7"/>
      <c r="MZ172" s="7"/>
      <c r="NA172" s="7"/>
      <c r="NB172" s="7"/>
      <c r="NC172" s="7"/>
      <c r="ND172" s="7"/>
      <c r="NE172" s="7"/>
      <c r="NF172" s="7"/>
      <c r="NG172" s="7"/>
      <c r="NH172" s="7"/>
      <c r="NI172" s="7"/>
      <c r="NJ172" s="7"/>
      <c r="NK172" s="7"/>
      <c r="NL172" s="7"/>
      <c r="NM172" s="7"/>
      <c r="NN172" s="7"/>
      <c r="NO172" s="7"/>
      <c r="NP172" s="7"/>
      <c r="NQ172" s="7"/>
      <c r="NR172" s="7"/>
      <c r="NS172" s="7"/>
      <c r="NT172" s="7"/>
      <c r="NU172" s="7"/>
      <c r="NV172" s="7"/>
      <c r="NW172" s="7"/>
      <c r="NX172" s="7"/>
      <c r="NY172" s="7"/>
      <c r="NZ172" s="7"/>
      <c r="OA172" s="7"/>
      <c r="OB172" s="7"/>
      <c r="OC172" s="7"/>
      <c r="OD172" s="7"/>
      <c r="OE172" s="7"/>
      <c r="OF172" s="7"/>
      <c r="OG172" s="7"/>
      <c r="OH172" s="7"/>
      <c r="OI172" s="7"/>
      <c r="OJ172" s="7"/>
      <c r="OK172" s="7"/>
      <c r="OL172" s="7"/>
      <c r="OM172" s="7"/>
      <c r="ON172" s="7"/>
      <c r="OO172" s="7"/>
      <c r="OP172" s="7"/>
      <c r="OQ172" s="7"/>
      <c r="OR172" s="7"/>
      <c r="OS172" s="7"/>
      <c r="OT172" s="7"/>
      <c r="OU172" s="7"/>
      <c r="OV172" s="7"/>
      <c r="OW172" s="7"/>
      <c r="OX172" s="7"/>
      <c r="OY172" s="7"/>
      <c r="OZ172" s="7"/>
      <c r="PA172" s="7"/>
      <c r="PB172" s="7"/>
      <c r="PC172" s="7"/>
      <c r="PD172" s="7"/>
      <c r="PE172" s="7"/>
      <c r="PF172" s="7"/>
      <c r="PG172" s="7"/>
      <c r="PH172" s="7"/>
      <c r="PI172" s="7"/>
      <c r="PJ172" s="7"/>
      <c r="PK172" s="7"/>
      <c r="PL172" s="7"/>
      <c r="PM172" s="7"/>
      <c r="PN172" s="7"/>
      <c r="PO172" s="7"/>
      <c r="PP172" s="7"/>
      <c r="PQ172" s="7"/>
      <c r="PR172" s="7"/>
      <c r="PS172" s="7"/>
      <c r="PT172" s="7"/>
      <c r="PU172" s="7"/>
      <c r="PV172" s="7"/>
      <c r="PW172" s="7"/>
      <c r="PX172" s="7"/>
      <c r="PY172" s="7"/>
      <c r="PZ172" s="7"/>
      <c r="QA172" s="7"/>
      <c r="QB172" s="7"/>
      <c r="QC172" s="7"/>
      <c r="QD172" s="7"/>
      <c r="QE172" s="7"/>
      <c r="QF172" s="7"/>
      <c r="QG172" s="7"/>
      <c r="QH172" s="7"/>
      <c r="QI172" s="7"/>
      <c r="QJ172" s="7"/>
      <c r="QK172" s="7"/>
      <c r="QL172" s="7"/>
      <c r="QM172" s="7"/>
      <c r="QN172" s="7"/>
      <c r="QO172" s="7"/>
      <c r="QP172" s="7"/>
      <c r="QQ172" s="7"/>
      <c r="QR172" s="7"/>
      <c r="QS172" s="7"/>
      <c r="QT172" s="7"/>
      <c r="QU172" s="7"/>
      <c r="QV172" s="7"/>
      <c r="QW172" s="7"/>
      <c r="QX172" s="7"/>
      <c r="QY172" s="7"/>
      <c r="QZ172" s="7"/>
      <c r="RA172" s="7"/>
      <c r="RB172" s="7"/>
      <c r="RC172" s="7"/>
      <c r="RD172" s="7"/>
      <c r="RE172" s="7"/>
      <c r="RF172" s="7"/>
      <c r="RG172" s="7"/>
      <c r="RH172" s="7"/>
      <c r="RI172" s="7"/>
      <c r="RJ172" s="7"/>
      <c r="RK172" s="7"/>
      <c r="RL172" s="7"/>
      <c r="RM172" s="7"/>
      <c r="RN172" s="7"/>
      <c r="RO172" s="7"/>
      <c r="RP172" s="7"/>
      <c r="RQ172" s="7"/>
      <c r="RR172" s="7"/>
      <c r="RS172" s="7"/>
      <c r="RT172" s="7"/>
      <c r="RU172" s="7"/>
      <c r="RV172" s="7"/>
      <c r="RW172" s="7"/>
      <c r="RX172" s="7"/>
      <c r="RY172" s="7"/>
      <c r="RZ172" s="7"/>
      <c r="SA172" s="7"/>
      <c r="SB172" s="7"/>
      <c r="SC172" s="7"/>
      <c r="SD172" s="7"/>
      <c r="SE172" s="7"/>
      <c r="SF172" s="7"/>
      <c r="SG172" s="7"/>
      <c r="SH172" s="7"/>
      <c r="SI172" s="7"/>
      <c r="SJ172" s="7"/>
      <c r="SK172" s="7"/>
      <c r="SL172" s="7"/>
      <c r="SM172" s="7"/>
      <c r="SN172" s="7"/>
      <c r="SO172" s="7"/>
      <c r="SP172" s="7"/>
      <c r="SQ172" s="7"/>
      <c r="SR172" s="7"/>
      <c r="SS172" s="7"/>
      <c r="ST172" s="7"/>
      <c r="SU172" s="7"/>
      <c r="SV172" s="7"/>
      <c r="SW172" s="7"/>
      <c r="SX172" s="7"/>
      <c r="SY172" s="7"/>
      <c r="SZ172" s="7"/>
      <c r="TA172" s="7"/>
      <c r="TB172" s="7"/>
      <c r="TC172" s="7"/>
      <c r="TD172" s="7"/>
      <c r="TE172" s="7"/>
      <c r="TF172" s="7"/>
      <c r="TG172" s="7"/>
      <c r="TH172" s="7"/>
      <c r="TI172" s="7"/>
      <c r="TJ172" s="7"/>
      <c r="TK172" s="7"/>
      <c r="TL172" s="7"/>
      <c r="TM172" s="7"/>
      <c r="TN172" s="7"/>
      <c r="TO172" s="7"/>
      <c r="TP172" s="7"/>
      <c r="TQ172" s="7"/>
      <c r="TR172" s="7"/>
      <c r="TS172" s="7"/>
      <c r="TT172" s="7"/>
      <c r="TU172" s="7"/>
      <c r="TV172" s="7"/>
      <c r="TW172" s="7"/>
      <c r="TX172" s="7"/>
      <c r="TY172" s="7"/>
      <c r="TZ172" s="7"/>
      <c r="UA172" s="7"/>
      <c r="UB172" s="7"/>
      <c r="UC172" s="7"/>
      <c r="UD172" s="7"/>
      <c r="UE172" s="7"/>
      <c r="UF172" s="7"/>
      <c r="UG172" s="7"/>
      <c r="UH172" s="7"/>
    </row>
    <row r="173" spans="1:554" s="47" customFormat="1" ht="33.75" x14ac:dyDescent="0.2">
      <c r="A173" s="66">
        <v>72</v>
      </c>
      <c r="B173" s="62" t="s">
        <v>37</v>
      </c>
      <c r="C173" s="78" t="s">
        <v>100</v>
      </c>
      <c r="D173" s="63" t="s">
        <v>89</v>
      </c>
      <c r="E173" s="60">
        <v>739</v>
      </c>
      <c r="F173" s="8" t="s">
        <v>33</v>
      </c>
      <c r="G173" s="5">
        <f t="shared" si="67"/>
        <v>453000</v>
      </c>
      <c r="H173" s="5">
        <v>151000</v>
      </c>
      <c r="I173" s="5">
        <v>151000</v>
      </c>
      <c r="J173" s="5">
        <v>151000</v>
      </c>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c r="IM173" s="7"/>
      <c r="IN173" s="7"/>
      <c r="IO173" s="7"/>
      <c r="IP173" s="7"/>
      <c r="IQ173" s="7"/>
      <c r="IR173" s="7"/>
      <c r="IS173" s="7"/>
      <c r="IT173" s="7"/>
      <c r="IU173" s="7"/>
      <c r="IV173" s="7"/>
      <c r="IW173" s="7"/>
      <c r="IX173" s="7"/>
      <c r="IY173" s="7"/>
      <c r="IZ173" s="7"/>
      <c r="JA173" s="7"/>
      <c r="JB173" s="7"/>
      <c r="JC173" s="7"/>
      <c r="JD173" s="7"/>
      <c r="JE173" s="7"/>
      <c r="JF173" s="7"/>
      <c r="JG173" s="7"/>
      <c r="JH173" s="7"/>
      <c r="JI173" s="7"/>
      <c r="JJ173" s="7"/>
      <c r="JK173" s="7"/>
      <c r="JL173" s="7"/>
      <c r="JM173" s="7"/>
      <c r="JN173" s="7"/>
      <c r="JO173" s="7"/>
      <c r="JP173" s="7"/>
      <c r="JQ173" s="7"/>
      <c r="JR173" s="7"/>
      <c r="JS173" s="7"/>
      <c r="JT173" s="7"/>
      <c r="JU173" s="7"/>
      <c r="JV173" s="7"/>
      <c r="JW173" s="7"/>
      <c r="JX173" s="7"/>
      <c r="JY173" s="7"/>
      <c r="JZ173" s="7"/>
      <c r="KA173" s="7"/>
      <c r="KB173" s="7"/>
      <c r="KC173" s="7"/>
      <c r="KD173" s="7"/>
      <c r="KE173" s="7"/>
      <c r="KF173" s="7"/>
      <c r="KG173" s="7"/>
      <c r="KH173" s="7"/>
      <c r="KI173" s="7"/>
      <c r="KJ173" s="7"/>
      <c r="KK173" s="7"/>
      <c r="KL173" s="7"/>
      <c r="KM173" s="7"/>
      <c r="KN173" s="7"/>
      <c r="KO173" s="7"/>
      <c r="KP173" s="7"/>
      <c r="KQ173" s="7"/>
      <c r="KR173" s="7"/>
      <c r="KS173" s="7"/>
      <c r="KT173" s="7"/>
      <c r="KU173" s="7"/>
      <c r="KV173" s="7"/>
      <c r="KW173" s="7"/>
      <c r="KX173" s="7"/>
      <c r="KY173" s="7"/>
      <c r="KZ173" s="7"/>
      <c r="LA173" s="7"/>
      <c r="LB173" s="7"/>
      <c r="LC173" s="7"/>
      <c r="LD173" s="7"/>
      <c r="LE173" s="7"/>
      <c r="LF173" s="7"/>
      <c r="LG173" s="7"/>
      <c r="LH173" s="7"/>
      <c r="LI173" s="7"/>
      <c r="LJ173" s="7"/>
      <c r="LK173" s="7"/>
      <c r="LL173" s="7"/>
      <c r="LM173" s="7"/>
      <c r="LN173" s="7"/>
      <c r="LO173" s="7"/>
      <c r="LP173" s="7"/>
      <c r="LQ173" s="7"/>
      <c r="LR173" s="7"/>
      <c r="LS173" s="7"/>
      <c r="LT173" s="7"/>
      <c r="LU173" s="7"/>
      <c r="LV173" s="7"/>
      <c r="LW173" s="7"/>
      <c r="LX173" s="7"/>
      <c r="LY173" s="7"/>
      <c r="LZ173" s="7"/>
      <c r="MA173" s="7"/>
      <c r="MB173" s="7"/>
      <c r="MC173" s="7"/>
      <c r="MD173" s="7"/>
      <c r="ME173" s="7"/>
      <c r="MF173" s="7"/>
      <c r="MG173" s="7"/>
      <c r="MH173" s="7"/>
      <c r="MI173" s="7"/>
      <c r="MJ173" s="7"/>
      <c r="MK173" s="7"/>
      <c r="ML173" s="7"/>
      <c r="MM173" s="7"/>
      <c r="MN173" s="7"/>
      <c r="MO173" s="7"/>
      <c r="MP173" s="7"/>
      <c r="MQ173" s="7"/>
      <c r="MR173" s="7"/>
      <c r="MS173" s="7"/>
      <c r="MT173" s="7"/>
      <c r="MU173" s="7"/>
      <c r="MV173" s="7"/>
      <c r="MW173" s="7"/>
      <c r="MX173" s="7"/>
      <c r="MY173" s="7"/>
      <c r="MZ173" s="7"/>
      <c r="NA173" s="7"/>
      <c r="NB173" s="7"/>
      <c r="NC173" s="7"/>
      <c r="ND173" s="7"/>
      <c r="NE173" s="7"/>
      <c r="NF173" s="7"/>
      <c r="NG173" s="7"/>
      <c r="NH173" s="7"/>
      <c r="NI173" s="7"/>
      <c r="NJ173" s="7"/>
      <c r="NK173" s="7"/>
      <c r="NL173" s="7"/>
      <c r="NM173" s="7"/>
      <c r="NN173" s="7"/>
      <c r="NO173" s="7"/>
      <c r="NP173" s="7"/>
      <c r="NQ173" s="7"/>
      <c r="NR173" s="7"/>
      <c r="NS173" s="7"/>
      <c r="NT173" s="7"/>
      <c r="NU173" s="7"/>
      <c r="NV173" s="7"/>
      <c r="NW173" s="7"/>
      <c r="NX173" s="7"/>
      <c r="NY173" s="7"/>
      <c r="NZ173" s="7"/>
      <c r="OA173" s="7"/>
      <c r="OB173" s="7"/>
      <c r="OC173" s="7"/>
      <c r="OD173" s="7"/>
      <c r="OE173" s="7"/>
      <c r="OF173" s="7"/>
      <c r="OG173" s="7"/>
      <c r="OH173" s="7"/>
      <c r="OI173" s="7"/>
      <c r="OJ173" s="7"/>
      <c r="OK173" s="7"/>
      <c r="OL173" s="7"/>
      <c r="OM173" s="7"/>
      <c r="ON173" s="7"/>
      <c r="OO173" s="7"/>
      <c r="OP173" s="7"/>
      <c r="OQ173" s="7"/>
      <c r="OR173" s="7"/>
      <c r="OS173" s="7"/>
      <c r="OT173" s="7"/>
      <c r="OU173" s="7"/>
      <c r="OV173" s="7"/>
      <c r="OW173" s="7"/>
      <c r="OX173" s="7"/>
      <c r="OY173" s="7"/>
      <c r="OZ173" s="7"/>
      <c r="PA173" s="7"/>
      <c r="PB173" s="7"/>
      <c r="PC173" s="7"/>
      <c r="PD173" s="7"/>
      <c r="PE173" s="7"/>
      <c r="PF173" s="7"/>
      <c r="PG173" s="7"/>
      <c r="PH173" s="7"/>
      <c r="PI173" s="7"/>
      <c r="PJ173" s="7"/>
      <c r="PK173" s="7"/>
      <c r="PL173" s="7"/>
      <c r="PM173" s="7"/>
      <c r="PN173" s="7"/>
      <c r="PO173" s="7"/>
      <c r="PP173" s="7"/>
      <c r="PQ173" s="7"/>
      <c r="PR173" s="7"/>
      <c r="PS173" s="7"/>
      <c r="PT173" s="7"/>
      <c r="PU173" s="7"/>
      <c r="PV173" s="7"/>
      <c r="PW173" s="7"/>
      <c r="PX173" s="7"/>
      <c r="PY173" s="7"/>
      <c r="PZ173" s="7"/>
      <c r="QA173" s="7"/>
      <c r="QB173" s="7"/>
      <c r="QC173" s="7"/>
      <c r="QD173" s="7"/>
      <c r="QE173" s="7"/>
      <c r="QF173" s="7"/>
      <c r="QG173" s="7"/>
      <c r="QH173" s="7"/>
      <c r="QI173" s="7"/>
      <c r="QJ173" s="7"/>
      <c r="QK173" s="7"/>
      <c r="QL173" s="7"/>
      <c r="QM173" s="7"/>
      <c r="QN173" s="7"/>
      <c r="QO173" s="7"/>
      <c r="QP173" s="7"/>
      <c r="QQ173" s="7"/>
      <c r="QR173" s="7"/>
      <c r="QS173" s="7"/>
      <c r="QT173" s="7"/>
      <c r="QU173" s="7"/>
      <c r="QV173" s="7"/>
      <c r="QW173" s="7"/>
      <c r="QX173" s="7"/>
      <c r="QY173" s="7"/>
      <c r="QZ173" s="7"/>
      <c r="RA173" s="7"/>
      <c r="RB173" s="7"/>
      <c r="RC173" s="7"/>
      <c r="RD173" s="7"/>
      <c r="RE173" s="7"/>
      <c r="RF173" s="7"/>
      <c r="RG173" s="7"/>
      <c r="RH173" s="7"/>
      <c r="RI173" s="7"/>
      <c r="RJ173" s="7"/>
      <c r="RK173" s="7"/>
      <c r="RL173" s="7"/>
      <c r="RM173" s="7"/>
      <c r="RN173" s="7"/>
      <c r="RO173" s="7"/>
      <c r="RP173" s="7"/>
      <c r="RQ173" s="7"/>
      <c r="RR173" s="7"/>
      <c r="RS173" s="7"/>
      <c r="RT173" s="7"/>
      <c r="RU173" s="7"/>
      <c r="RV173" s="7"/>
      <c r="RW173" s="7"/>
      <c r="RX173" s="7"/>
      <c r="RY173" s="7"/>
      <c r="RZ173" s="7"/>
      <c r="SA173" s="7"/>
      <c r="SB173" s="7"/>
      <c r="SC173" s="7"/>
      <c r="SD173" s="7"/>
      <c r="SE173" s="7"/>
      <c r="SF173" s="7"/>
      <c r="SG173" s="7"/>
      <c r="SH173" s="7"/>
      <c r="SI173" s="7"/>
      <c r="SJ173" s="7"/>
      <c r="SK173" s="7"/>
      <c r="SL173" s="7"/>
      <c r="SM173" s="7"/>
      <c r="SN173" s="7"/>
      <c r="SO173" s="7"/>
      <c r="SP173" s="7"/>
      <c r="SQ173" s="7"/>
      <c r="SR173" s="7"/>
      <c r="SS173" s="7"/>
      <c r="ST173" s="7"/>
      <c r="SU173" s="7"/>
      <c r="SV173" s="7"/>
      <c r="SW173" s="7"/>
      <c r="SX173" s="7"/>
      <c r="SY173" s="7"/>
      <c r="SZ173" s="7"/>
      <c r="TA173" s="7"/>
      <c r="TB173" s="7"/>
      <c r="TC173" s="7"/>
      <c r="TD173" s="7"/>
      <c r="TE173" s="7"/>
      <c r="TF173" s="7"/>
      <c r="TG173" s="7"/>
      <c r="TH173" s="7"/>
      <c r="TI173" s="7"/>
      <c r="TJ173" s="7"/>
      <c r="TK173" s="7"/>
      <c r="TL173" s="7"/>
      <c r="TM173" s="7"/>
      <c r="TN173" s="7"/>
      <c r="TO173" s="7"/>
      <c r="TP173" s="7"/>
      <c r="TQ173" s="7"/>
      <c r="TR173" s="7"/>
      <c r="TS173" s="7"/>
      <c r="TT173" s="7"/>
      <c r="TU173" s="7"/>
      <c r="TV173" s="7"/>
      <c r="TW173" s="7"/>
      <c r="TX173" s="7"/>
      <c r="TY173" s="7"/>
      <c r="TZ173" s="7"/>
      <c r="UA173" s="7"/>
      <c r="UB173" s="7"/>
      <c r="UC173" s="7"/>
      <c r="UD173" s="7"/>
      <c r="UE173" s="7"/>
      <c r="UF173" s="7"/>
      <c r="UG173" s="7"/>
      <c r="UH173" s="7"/>
    </row>
    <row r="174" spans="1:554" s="47" customFormat="1" ht="12.75" customHeight="1" x14ac:dyDescent="0.2">
      <c r="A174" s="105">
        <v>73</v>
      </c>
      <c r="B174" s="106" t="s">
        <v>7</v>
      </c>
      <c r="C174" s="84" t="s">
        <v>92</v>
      </c>
      <c r="D174" s="63" t="s">
        <v>1</v>
      </c>
      <c r="E174" s="8" t="s">
        <v>6</v>
      </c>
      <c r="F174" s="8" t="s">
        <v>22</v>
      </c>
      <c r="G174" s="5">
        <f t="shared" si="67"/>
        <v>20741482930.099998</v>
      </c>
      <c r="H174" s="5">
        <f>H175+H176+H177</f>
        <v>7168040160.71</v>
      </c>
      <c r="I174" s="5">
        <f>I175+I176+I177</f>
        <v>6680983462.039999</v>
      </c>
      <c r="J174" s="5">
        <f>J175+J176+J177</f>
        <v>6892459307.3499994</v>
      </c>
      <c r="K174" s="12"/>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c r="GV174" s="7"/>
      <c r="GW174" s="7"/>
      <c r="GX174" s="7"/>
      <c r="GY174" s="7"/>
      <c r="GZ174" s="7"/>
      <c r="HA174" s="7"/>
      <c r="HB174" s="7"/>
      <c r="HC174" s="7"/>
      <c r="HD174" s="7"/>
      <c r="HE174" s="7"/>
      <c r="HF174" s="7"/>
      <c r="HG174" s="7"/>
      <c r="HH174" s="7"/>
      <c r="HI174" s="7"/>
      <c r="HJ174" s="7"/>
      <c r="HK174" s="7"/>
      <c r="HL174" s="7"/>
      <c r="HM174" s="7"/>
      <c r="HN174" s="7"/>
      <c r="HO174" s="7"/>
      <c r="HP174" s="7"/>
      <c r="HQ174" s="7"/>
      <c r="HR174" s="7"/>
      <c r="HS174" s="7"/>
      <c r="HT174" s="7"/>
      <c r="HU174" s="7"/>
      <c r="HV174" s="7"/>
      <c r="HW174" s="7"/>
      <c r="HX174" s="7"/>
      <c r="HY174" s="7"/>
      <c r="HZ174" s="7"/>
      <c r="IA174" s="7"/>
      <c r="IB174" s="7"/>
      <c r="IC174" s="7"/>
      <c r="ID174" s="7"/>
      <c r="IE174" s="7"/>
      <c r="IF174" s="7"/>
      <c r="IG174" s="7"/>
      <c r="IH174" s="7"/>
      <c r="II174" s="7"/>
      <c r="IJ174" s="7"/>
      <c r="IK174" s="7"/>
      <c r="IL174" s="7"/>
      <c r="IM174" s="7"/>
      <c r="IN174" s="7"/>
      <c r="IO174" s="7"/>
      <c r="IP174" s="7"/>
      <c r="IQ174" s="7"/>
      <c r="IR174" s="7"/>
      <c r="IS174" s="7"/>
      <c r="IT174" s="7"/>
      <c r="IU174" s="7"/>
      <c r="IV174" s="7"/>
      <c r="IW174" s="7"/>
      <c r="IX174" s="7"/>
      <c r="IY174" s="7"/>
      <c r="IZ174" s="7"/>
      <c r="JA174" s="7"/>
      <c r="JB174" s="7"/>
      <c r="JC174" s="7"/>
      <c r="JD174" s="7"/>
      <c r="JE174" s="7"/>
      <c r="JF174" s="7"/>
      <c r="JG174" s="7"/>
      <c r="JH174" s="7"/>
      <c r="JI174" s="7"/>
      <c r="JJ174" s="7"/>
      <c r="JK174" s="7"/>
      <c r="JL174" s="7"/>
      <c r="JM174" s="7"/>
      <c r="JN174" s="7"/>
      <c r="JO174" s="7"/>
      <c r="JP174" s="7"/>
      <c r="JQ174" s="7"/>
      <c r="JR174" s="7"/>
      <c r="JS174" s="7"/>
      <c r="JT174" s="7"/>
      <c r="JU174" s="7"/>
      <c r="JV174" s="7"/>
      <c r="JW174" s="7"/>
      <c r="JX174" s="7"/>
      <c r="JY174" s="7"/>
      <c r="JZ174" s="7"/>
      <c r="KA174" s="7"/>
      <c r="KB174" s="7"/>
      <c r="KC174" s="7"/>
      <c r="KD174" s="7"/>
      <c r="KE174" s="7"/>
      <c r="KF174" s="7"/>
      <c r="KG174" s="7"/>
      <c r="KH174" s="7"/>
      <c r="KI174" s="7"/>
      <c r="KJ174" s="7"/>
      <c r="KK174" s="7"/>
      <c r="KL174" s="7"/>
      <c r="KM174" s="7"/>
      <c r="KN174" s="7"/>
      <c r="KO174" s="7"/>
      <c r="KP174" s="7"/>
      <c r="KQ174" s="7"/>
      <c r="KR174" s="7"/>
      <c r="KS174" s="7"/>
      <c r="KT174" s="7"/>
      <c r="KU174" s="7"/>
      <c r="KV174" s="7"/>
      <c r="KW174" s="7"/>
      <c r="KX174" s="7"/>
      <c r="KY174" s="7"/>
      <c r="KZ174" s="7"/>
      <c r="LA174" s="7"/>
      <c r="LB174" s="7"/>
      <c r="LC174" s="7"/>
      <c r="LD174" s="7"/>
      <c r="LE174" s="7"/>
      <c r="LF174" s="7"/>
      <c r="LG174" s="7"/>
      <c r="LH174" s="7"/>
      <c r="LI174" s="7"/>
      <c r="LJ174" s="7"/>
      <c r="LK174" s="7"/>
      <c r="LL174" s="7"/>
      <c r="LM174" s="7"/>
      <c r="LN174" s="7"/>
      <c r="LO174" s="7"/>
      <c r="LP174" s="7"/>
      <c r="LQ174" s="7"/>
      <c r="LR174" s="7"/>
      <c r="LS174" s="7"/>
      <c r="LT174" s="7"/>
      <c r="LU174" s="7"/>
      <c r="LV174" s="7"/>
      <c r="LW174" s="7"/>
      <c r="LX174" s="7"/>
      <c r="LY174" s="7"/>
      <c r="LZ174" s="7"/>
      <c r="MA174" s="7"/>
      <c r="MB174" s="7"/>
      <c r="MC174" s="7"/>
      <c r="MD174" s="7"/>
      <c r="ME174" s="7"/>
      <c r="MF174" s="7"/>
      <c r="MG174" s="7"/>
      <c r="MH174" s="7"/>
      <c r="MI174" s="7"/>
      <c r="MJ174" s="7"/>
      <c r="MK174" s="7"/>
      <c r="ML174" s="7"/>
      <c r="MM174" s="7"/>
      <c r="MN174" s="7"/>
      <c r="MO174" s="7"/>
      <c r="MP174" s="7"/>
      <c r="MQ174" s="7"/>
      <c r="MR174" s="7"/>
      <c r="MS174" s="7"/>
      <c r="MT174" s="7"/>
      <c r="MU174" s="7"/>
      <c r="MV174" s="7"/>
      <c r="MW174" s="7"/>
      <c r="MX174" s="7"/>
      <c r="MY174" s="7"/>
      <c r="MZ174" s="7"/>
      <c r="NA174" s="7"/>
      <c r="NB174" s="7"/>
      <c r="NC174" s="7"/>
      <c r="ND174" s="7"/>
      <c r="NE174" s="7"/>
      <c r="NF174" s="7"/>
      <c r="NG174" s="7"/>
      <c r="NH174" s="7"/>
      <c r="NI174" s="7"/>
      <c r="NJ174" s="7"/>
      <c r="NK174" s="7"/>
      <c r="NL174" s="7"/>
      <c r="NM174" s="7"/>
      <c r="NN174" s="7"/>
      <c r="NO174" s="7"/>
      <c r="NP174" s="7"/>
      <c r="NQ174" s="7"/>
      <c r="NR174" s="7"/>
      <c r="NS174" s="7"/>
      <c r="NT174" s="7"/>
      <c r="NU174" s="7"/>
      <c r="NV174" s="7"/>
      <c r="NW174" s="7"/>
      <c r="NX174" s="7"/>
      <c r="NY174" s="7"/>
      <c r="NZ174" s="7"/>
      <c r="OA174" s="7"/>
      <c r="OB174" s="7"/>
      <c r="OC174" s="7"/>
      <c r="OD174" s="7"/>
      <c r="OE174" s="7"/>
      <c r="OF174" s="7"/>
      <c r="OG174" s="7"/>
      <c r="OH174" s="7"/>
      <c r="OI174" s="7"/>
      <c r="OJ174" s="7"/>
      <c r="OK174" s="7"/>
      <c r="OL174" s="7"/>
      <c r="OM174" s="7"/>
      <c r="ON174" s="7"/>
      <c r="OO174" s="7"/>
      <c r="OP174" s="7"/>
      <c r="OQ174" s="7"/>
      <c r="OR174" s="7"/>
      <c r="OS174" s="7"/>
      <c r="OT174" s="7"/>
      <c r="OU174" s="7"/>
      <c r="OV174" s="7"/>
      <c r="OW174" s="7"/>
      <c r="OX174" s="7"/>
      <c r="OY174" s="7"/>
      <c r="OZ174" s="7"/>
      <c r="PA174" s="7"/>
      <c r="PB174" s="7"/>
      <c r="PC174" s="7"/>
      <c r="PD174" s="7"/>
      <c r="PE174" s="7"/>
      <c r="PF174" s="7"/>
      <c r="PG174" s="7"/>
      <c r="PH174" s="7"/>
      <c r="PI174" s="7"/>
      <c r="PJ174" s="7"/>
      <c r="PK174" s="7"/>
      <c r="PL174" s="7"/>
      <c r="PM174" s="7"/>
      <c r="PN174" s="7"/>
      <c r="PO174" s="7"/>
      <c r="PP174" s="7"/>
      <c r="PQ174" s="7"/>
      <c r="PR174" s="7"/>
      <c r="PS174" s="7"/>
      <c r="PT174" s="7"/>
      <c r="PU174" s="7"/>
      <c r="PV174" s="7"/>
      <c r="PW174" s="7"/>
      <c r="PX174" s="7"/>
      <c r="PY174" s="7"/>
      <c r="PZ174" s="7"/>
      <c r="QA174" s="7"/>
      <c r="QB174" s="7"/>
      <c r="QC174" s="7"/>
      <c r="QD174" s="7"/>
      <c r="QE174" s="7"/>
      <c r="QF174" s="7"/>
      <c r="QG174" s="7"/>
      <c r="QH174" s="7"/>
      <c r="QI174" s="7"/>
      <c r="QJ174" s="7"/>
      <c r="QK174" s="7"/>
      <c r="QL174" s="7"/>
      <c r="QM174" s="7"/>
      <c r="QN174" s="7"/>
      <c r="QO174" s="7"/>
      <c r="QP174" s="7"/>
      <c r="QQ174" s="7"/>
      <c r="QR174" s="7"/>
      <c r="QS174" s="7"/>
      <c r="QT174" s="7"/>
      <c r="QU174" s="7"/>
      <c r="QV174" s="7"/>
      <c r="QW174" s="7"/>
      <c r="QX174" s="7"/>
      <c r="QY174" s="7"/>
      <c r="QZ174" s="7"/>
      <c r="RA174" s="7"/>
      <c r="RB174" s="7"/>
      <c r="RC174" s="7"/>
      <c r="RD174" s="7"/>
      <c r="RE174" s="7"/>
      <c r="RF174" s="7"/>
      <c r="RG174" s="7"/>
      <c r="RH174" s="7"/>
      <c r="RI174" s="7"/>
      <c r="RJ174" s="7"/>
      <c r="RK174" s="7"/>
      <c r="RL174" s="7"/>
      <c r="RM174" s="7"/>
      <c r="RN174" s="7"/>
      <c r="RO174" s="7"/>
      <c r="RP174" s="7"/>
      <c r="RQ174" s="7"/>
      <c r="RR174" s="7"/>
      <c r="RS174" s="7"/>
      <c r="RT174" s="7"/>
      <c r="RU174" s="7"/>
      <c r="RV174" s="7"/>
      <c r="RW174" s="7"/>
      <c r="RX174" s="7"/>
      <c r="RY174" s="7"/>
      <c r="RZ174" s="7"/>
      <c r="SA174" s="7"/>
      <c r="SB174" s="7"/>
      <c r="SC174" s="7"/>
      <c r="SD174" s="7"/>
      <c r="SE174" s="7"/>
      <c r="SF174" s="7"/>
      <c r="SG174" s="7"/>
      <c r="SH174" s="7"/>
      <c r="SI174" s="7"/>
      <c r="SJ174" s="7"/>
      <c r="SK174" s="7"/>
      <c r="SL174" s="7"/>
      <c r="SM174" s="7"/>
      <c r="SN174" s="7"/>
      <c r="SO174" s="7"/>
      <c r="SP174" s="7"/>
      <c r="SQ174" s="7"/>
      <c r="SR174" s="7"/>
      <c r="SS174" s="7"/>
      <c r="ST174" s="7"/>
      <c r="SU174" s="7"/>
      <c r="SV174" s="7"/>
      <c r="SW174" s="7"/>
      <c r="SX174" s="7"/>
      <c r="SY174" s="7"/>
      <c r="SZ174" s="7"/>
      <c r="TA174" s="7"/>
      <c r="TB174" s="7"/>
      <c r="TC174" s="7"/>
      <c r="TD174" s="7"/>
      <c r="TE174" s="7"/>
      <c r="TF174" s="7"/>
      <c r="TG174" s="7"/>
      <c r="TH174" s="7"/>
      <c r="TI174" s="7"/>
      <c r="TJ174" s="7"/>
      <c r="TK174" s="7"/>
      <c r="TL174" s="7"/>
      <c r="TM174" s="7"/>
      <c r="TN174" s="7"/>
      <c r="TO174" s="7"/>
      <c r="TP174" s="7"/>
      <c r="TQ174" s="7"/>
      <c r="TR174" s="7"/>
      <c r="TS174" s="7"/>
      <c r="TT174" s="7"/>
      <c r="TU174" s="7"/>
      <c r="TV174" s="7"/>
      <c r="TW174" s="7"/>
      <c r="TX174" s="7"/>
      <c r="TY174" s="7"/>
      <c r="TZ174" s="7"/>
      <c r="UA174" s="7"/>
      <c r="UB174" s="7"/>
      <c r="UC174" s="7"/>
      <c r="UD174" s="7"/>
      <c r="UE174" s="7"/>
      <c r="UF174" s="7"/>
      <c r="UG174" s="7"/>
      <c r="UH174" s="7"/>
    </row>
    <row r="175" spans="1:554" s="47" customFormat="1" ht="26.25" customHeight="1" x14ac:dyDescent="0.2">
      <c r="A175" s="105"/>
      <c r="B175" s="106"/>
      <c r="C175" s="84"/>
      <c r="D175" s="63" t="s">
        <v>34</v>
      </c>
      <c r="E175" s="8"/>
      <c r="F175" s="8" t="s">
        <v>6</v>
      </c>
      <c r="G175" s="5">
        <f t="shared" si="67"/>
        <v>1704573500</v>
      </c>
      <c r="H175" s="5">
        <f t="shared" ref="H175:J177" si="72">H8</f>
        <v>653718000</v>
      </c>
      <c r="I175" s="5">
        <f t="shared" si="72"/>
        <v>484230600</v>
      </c>
      <c r="J175" s="5">
        <f t="shared" si="72"/>
        <v>566624900</v>
      </c>
      <c r="K175" s="12"/>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c r="IM175" s="7"/>
      <c r="IN175" s="7"/>
      <c r="IO175" s="7"/>
      <c r="IP175" s="7"/>
      <c r="IQ175" s="7"/>
      <c r="IR175" s="7"/>
      <c r="IS175" s="7"/>
      <c r="IT175" s="7"/>
      <c r="IU175" s="7"/>
      <c r="IV175" s="7"/>
      <c r="IW175" s="7"/>
      <c r="IX175" s="7"/>
      <c r="IY175" s="7"/>
      <c r="IZ175" s="7"/>
      <c r="JA175" s="7"/>
      <c r="JB175" s="7"/>
      <c r="JC175" s="7"/>
      <c r="JD175" s="7"/>
      <c r="JE175" s="7"/>
      <c r="JF175" s="7"/>
      <c r="JG175" s="7"/>
      <c r="JH175" s="7"/>
      <c r="JI175" s="7"/>
      <c r="JJ175" s="7"/>
      <c r="JK175" s="7"/>
      <c r="JL175" s="7"/>
      <c r="JM175" s="7"/>
      <c r="JN175" s="7"/>
      <c r="JO175" s="7"/>
      <c r="JP175" s="7"/>
      <c r="JQ175" s="7"/>
      <c r="JR175" s="7"/>
      <c r="JS175" s="7"/>
      <c r="JT175" s="7"/>
      <c r="JU175" s="7"/>
      <c r="JV175" s="7"/>
      <c r="JW175" s="7"/>
      <c r="JX175" s="7"/>
      <c r="JY175" s="7"/>
      <c r="JZ175" s="7"/>
      <c r="KA175" s="7"/>
      <c r="KB175" s="7"/>
      <c r="KC175" s="7"/>
      <c r="KD175" s="7"/>
      <c r="KE175" s="7"/>
      <c r="KF175" s="7"/>
      <c r="KG175" s="7"/>
      <c r="KH175" s="7"/>
      <c r="KI175" s="7"/>
      <c r="KJ175" s="7"/>
      <c r="KK175" s="7"/>
      <c r="KL175" s="7"/>
      <c r="KM175" s="7"/>
      <c r="KN175" s="7"/>
      <c r="KO175" s="7"/>
      <c r="KP175" s="7"/>
      <c r="KQ175" s="7"/>
      <c r="KR175" s="7"/>
      <c r="KS175" s="7"/>
      <c r="KT175" s="7"/>
      <c r="KU175" s="7"/>
      <c r="KV175" s="7"/>
      <c r="KW175" s="7"/>
      <c r="KX175" s="7"/>
      <c r="KY175" s="7"/>
      <c r="KZ175" s="7"/>
      <c r="LA175" s="7"/>
      <c r="LB175" s="7"/>
      <c r="LC175" s="7"/>
      <c r="LD175" s="7"/>
      <c r="LE175" s="7"/>
      <c r="LF175" s="7"/>
      <c r="LG175" s="7"/>
      <c r="LH175" s="7"/>
      <c r="LI175" s="7"/>
      <c r="LJ175" s="7"/>
      <c r="LK175" s="7"/>
      <c r="LL175" s="7"/>
      <c r="LM175" s="7"/>
      <c r="LN175" s="7"/>
      <c r="LO175" s="7"/>
      <c r="LP175" s="7"/>
      <c r="LQ175" s="7"/>
      <c r="LR175" s="7"/>
      <c r="LS175" s="7"/>
      <c r="LT175" s="7"/>
      <c r="LU175" s="7"/>
      <c r="LV175" s="7"/>
      <c r="LW175" s="7"/>
      <c r="LX175" s="7"/>
      <c r="LY175" s="7"/>
      <c r="LZ175" s="7"/>
      <c r="MA175" s="7"/>
      <c r="MB175" s="7"/>
      <c r="MC175" s="7"/>
      <c r="MD175" s="7"/>
      <c r="ME175" s="7"/>
      <c r="MF175" s="7"/>
      <c r="MG175" s="7"/>
      <c r="MH175" s="7"/>
      <c r="MI175" s="7"/>
      <c r="MJ175" s="7"/>
      <c r="MK175" s="7"/>
      <c r="ML175" s="7"/>
      <c r="MM175" s="7"/>
      <c r="MN175" s="7"/>
      <c r="MO175" s="7"/>
      <c r="MP175" s="7"/>
      <c r="MQ175" s="7"/>
      <c r="MR175" s="7"/>
      <c r="MS175" s="7"/>
      <c r="MT175" s="7"/>
      <c r="MU175" s="7"/>
      <c r="MV175" s="7"/>
      <c r="MW175" s="7"/>
      <c r="MX175" s="7"/>
      <c r="MY175" s="7"/>
      <c r="MZ175" s="7"/>
      <c r="NA175" s="7"/>
      <c r="NB175" s="7"/>
      <c r="NC175" s="7"/>
      <c r="ND175" s="7"/>
      <c r="NE175" s="7"/>
      <c r="NF175" s="7"/>
      <c r="NG175" s="7"/>
      <c r="NH175" s="7"/>
      <c r="NI175" s="7"/>
      <c r="NJ175" s="7"/>
      <c r="NK175" s="7"/>
      <c r="NL175" s="7"/>
      <c r="NM175" s="7"/>
      <c r="NN175" s="7"/>
      <c r="NO175" s="7"/>
      <c r="NP175" s="7"/>
      <c r="NQ175" s="7"/>
      <c r="NR175" s="7"/>
      <c r="NS175" s="7"/>
      <c r="NT175" s="7"/>
      <c r="NU175" s="7"/>
      <c r="NV175" s="7"/>
      <c r="NW175" s="7"/>
      <c r="NX175" s="7"/>
      <c r="NY175" s="7"/>
      <c r="NZ175" s="7"/>
      <c r="OA175" s="7"/>
      <c r="OB175" s="7"/>
      <c r="OC175" s="7"/>
      <c r="OD175" s="7"/>
      <c r="OE175" s="7"/>
      <c r="OF175" s="7"/>
      <c r="OG175" s="7"/>
      <c r="OH175" s="7"/>
      <c r="OI175" s="7"/>
      <c r="OJ175" s="7"/>
      <c r="OK175" s="7"/>
      <c r="OL175" s="7"/>
      <c r="OM175" s="7"/>
      <c r="ON175" s="7"/>
      <c r="OO175" s="7"/>
      <c r="OP175" s="7"/>
      <c r="OQ175" s="7"/>
      <c r="OR175" s="7"/>
      <c r="OS175" s="7"/>
      <c r="OT175" s="7"/>
      <c r="OU175" s="7"/>
      <c r="OV175" s="7"/>
      <c r="OW175" s="7"/>
      <c r="OX175" s="7"/>
      <c r="OY175" s="7"/>
      <c r="OZ175" s="7"/>
      <c r="PA175" s="7"/>
      <c r="PB175" s="7"/>
      <c r="PC175" s="7"/>
      <c r="PD175" s="7"/>
      <c r="PE175" s="7"/>
      <c r="PF175" s="7"/>
      <c r="PG175" s="7"/>
      <c r="PH175" s="7"/>
      <c r="PI175" s="7"/>
      <c r="PJ175" s="7"/>
      <c r="PK175" s="7"/>
      <c r="PL175" s="7"/>
      <c r="PM175" s="7"/>
      <c r="PN175" s="7"/>
      <c r="PO175" s="7"/>
      <c r="PP175" s="7"/>
      <c r="PQ175" s="7"/>
      <c r="PR175" s="7"/>
      <c r="PS175" s="7"/>
      <c r="PT175" s="7"/>
      <c r="PU175" s="7"/>
      <c r="PV175" s="7"/>
      <c r="PW175" s="7"/>
      <c r="PX175" s="7"/>
      <c r="PY175" s="7"/>
      <c r="PZ175" s="7"/>
      <c r="QA175" s="7"/>
      <c r="QB175" s="7"/>
      <c r="QC175" s="7"/>
      <c r="QD175" s="7"/>
      <c r="QE175" s="7"/>
      <c r="QF175" s="7"/>
      <c r="QG175" s="7"/>
      <c r="QH175" s="7"/>
      <c r="QI175" s="7"/>
      <c r="QJ175" s="7"/>
      <c r="QK175" s="7"/>
      <c r="QL175" s="7"/>
      <c r="QM175" s="7"/>
      <c r="QN175" s="7"/>
      <c r="QO175" s="7"/>
      <c r="QP175" s="7"/>
      <c r="QQ175" s="7"/>
      <c r="QR175" s="7"/>
      <c r="QS175" s="7"/>
      <c r="QT175" s="7"/>
      <c r="QU175" s="7"/>
      <c r="QV175" s="7"/>
      <c r="QW175" s="7"/>
      <c r="QX175" s="7"/>
      <c r="QY175" s="7"/>
      <c r="QZ175" s="7"/>
      <c r="RA175" s="7"/>
      <c r="RB175" s="7"/>
      <c r="RC175" s="7"/>
      <c r="RD175" s="7"/>
      <c r="RE175" s="7"/>
      <c r="RF175" s="7"/>
      <c r="RG175" s="7"/>
      <c r="RH175" s="7"/>
      <c r="RI175" s="7"/>
      <c r="RJ175" s="7"/>
      <c r="RK175" s="7"/>
      <c r="RL175" s="7"/>
      <c r="RM175" s="7"/>
      <c r="RN175" s="7"/>
      <c r="RO175" s="7"/>
      <c r="RP175" s="7"/>
      <c r="RQ175" s="7"/>
      <c r="RR175" s="7"/>
      <c r="RS175" s="7"/>
      <c r="RT175" s="7"/>
      <c r="RU175" s="7"/>
      <c r="RV175" s="7"/>
      <c r="RW175" s="7"/>
      <c r="RX175" s="7"/>
      <c r="RY175" s="7"/>
      <c r="RZ175" s="7"/>
      <c r="SA175" s="7"/>
      <c r="SB175" s="7"/>
      <c r="SC175" s="7"/>
      <c r="SD175" s="7"/>
      <c r="SE175" s="7"/>
      <c r="SF175" s="7"/>
      <c r="SG175" s="7"/>
      <c r="SH175" s="7"/>
      <c r="SI175" s="7"/>
      <c r="SJ175" s="7"/>
      <c r="SK175" s="7"/>
      <c r="SL175" s="7"/>
      <c r="SM175" s="7"/>
      <c r="SN175" s="7"/>
      <c r="SO175" s="7"/>
      <c r="SP175" s="7"/>
      <c r="SQ175" s="7"/>
      <c r="SR175" s="7"/>
      <c r="SS175" s="7"/>
      <c r="ST175" s="7"/>
      <c r="SU175" s="7"/>
      <c r="SV175" s="7"/>
      <c r="SW175" s="7"/>
      <c r="SX175" s="7"/>
      <c r="SY175" s="7"/>
      <c r="SZ175" s="7"/>
      <c r="TA175" s="7"/>
      <c r="TB175" s="7"/>
      <c r="TC175" s="7"/>
      <c r="TD175" s="7"/>
      <c r="TE175" s="7"/>
      <c r="TF175" s="7"/>
      <c r="TG175" s="7"/>
      <c r="TH175" s="7"/>
      <c r="TI175" s="7"/>
      <c r="TJ175" s="7"/>
      <c r="TK175" s="7"/>
      <c r="TL175" s="7"/>
      <c r="TM175" s="7"/>
      <c r="TN175" s="7"/>
      <c r="TO175" s="7"/>
      <c r="TP175" s="7"/>
      <c r="TQ175" s="7"/>
      <c r="TR175" s="7"/>
      <c r="TS175" s="7"/>
      <c r="TT175" s="7"/>
      <c r="TU175" s="7"/>
      <c r="TV175" s="7"/>
      <c r="TW175" s="7"/>
      <c r="TX175" s="7"/>
      <c r="TY175" s="7"/>
      <c r="TZ175" s="7"/>
      <c r="UA175" s="7"/>
      <c r="UB175" s="7"/>
      <c r="UC175" s="7"/>
      <c r="UD175" s="7"/>
      <c r="UE175" s="7"/>
      <c r="UF175" s="7"/>
      <c r="UG175" s="7"/>
      <c r="UH175" s="7"/>
    </row>
    <row r="176" spans="1:554" s="47" customFormat="1" x14ac:dyDescent="0.2">
      <c r="A176" s="105"/>
      <c r="B176" s="106"/>
      <c r="C176" s="84"/>
      <c r="D176" s="63" t="s">
        <v>5</v>
      </c>
      <c r="E176" s="8" t="s">
        <v>6</v>
      </c>
      <c r="F176" s="8" t="s">
        <v>6</v>
      </c>
      <c r="G176" s="5">
        <f t="shared" si="67"/>
        <v>14489078004.43</v>
      </c>
      <c r="H176" s="5">
        <f t="shared" si="72"/>
        <v>4888125037.0299997</v>
      </c>
      <c r="I176" s="5">
        <f t="shared" si="72"/>
        <v>4786633689.6899996</v>
      </c>
      <c r="J176" s="5">
        <f t="shared" si="72"/>
        <v>4814319277.71</v>
      </c>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c r="IP176" s="7"/>
      <c r="IQ176" s="7"/>
      <c r="IR176" s="7"/>
      <c r="IS176" s="7"/>
      <c r="IT176" s="7"/>
      <c r="IU176" s="7"/>
      <c r="IV176" s="7"/>
      <c r="IW176" s="7"/>
      <c r="IX176" s="7"/>
      <c r="IY176" s="7"/>
      <c r="IZ176" s="7"/>
      <c r="JA176" s="7"/>
      <c r="JB176" s="7"/>
      <c r="JC176" s="7"/>
      <c r="JD176" s="7"/>
      <c r="JE176" s="7"/>
      <c r="JF176" s="7"/>
      <c r="JG176" s="7"/>
      <c r="JH176" s="7"/>
      <c r="JI176" s="7"/>
      <c r="JJ176" s="7"/>
      <c r="JK176" s="7"/>
      <c r="JL176" s="7"/>
      <c r="JM176" s="7"/>
      <c r="JN176" s="7"/>
      <c r="JO176" s="7"/>
      <c r="JP176" s="7"/>
      <c r="JQ176" s="7"/>
      <c r="JR176" s="7"/>
      <c r="JS176" s="7"/>
      <c r="JT176" s="7"/>
      <c r="JU176" s="7"/>
      <c r="JV176" s="7"/>
      <c r="JW176" s="7"/>
      <c r="JX176" s="7"/>
      <c r="JY176" s="7"/>
      <c r="JZ176" s="7"/>
      <c r="KA176" s="7"/>
      <c r="KB176" s="7"/>
      <c r="KC176" s="7"/>
      <c r="KD176" s="7"/>
      <c r="KE176" s="7"/>
      <c r="KF176" s="7"/>
      <c r="KG176" s="7"/>
      <c r="KH176" s="7"/>
      <c r="KI176" s="7"/>
      <c r="KJ176" s="7"/>
      <c r="KK176" s="7"/>
      <c r="KL176" s="7"/>
      <c r="KM176" s="7"/>
      <c r="KN176" s="7"/>
      <c r="KO176" s="7"/>
      <c r="KP176" s="7"/>
      <c r="KQ176" s="7"/>
      <c r="KR176" s="7"/>
      <c r="KS176" s="7"/>
      <c r="KT176" s="7"/>
      <c r="KU176" s="7"/>
      <c r="KV176" s="7"/>
      <c r="KW176" s="7"/>
      <c r="KX176" s="7"/>
      <c r="KY176" s="7"/>
      <c r="KZ176" s="7"/>
      <c r="LA176" s="7"/>
      <c r="LB176" s="7"/>
      <c r="LC176" s="7"/>
      <c r="LD176" s="7"/>
      <c r="LE176" s="7"/>
      <c r="LF176" s="7"/>
      <c r="LG176" s="7"/>
      <c r="LH176" s="7"/>
      <c r="LI176" s="7"/>
      <c r="LJ176" s="7"/>
      <c r="LK176" s="7"/>
      <c r="LL176" s="7"/>
      <c r="LM176" s="7"/>
      <c r="LN176" s="7"/>
      <c r="LO176" s="7"/>
      <c r="LP176" s="7"/>
      <c r="LQ176" s="7"/>
      <c r="LR176" s="7"/>
      <c r="LS176" s="7"/>
      <c r="LT176" s="7"/>
      <c r="LU176" s="7"/>
      <c r="LV176" s="7"/>
      <c r="LW176" s="7"/>
      <c r="LX176" s="7"/>
      <c r="LY176" s="7"/>
      <c r="LZ176" s="7"/>
      <c r="MA176" s="7"/>
      <c r="MB176" s="7"/>
      <c r="MC176" s="7"/>
      <c r="MD176" s="7"/>
      <c r="ME176" s="7"/>
      <c r="MF176" s="7"/>
      <c r="MG176" s="7"/>
      <c r="MH176" s="7"/>
      <c r="MI176" s="7"/>
      <c r="MJ176" s="7"/>
      <c r="MK176" s="7"/>
      <c r="ML176" s="7"/>
      <c r="MM176" s="7"/>
      <c r="MN176" s="7"/>
      <c r="MO176" s="7"/>
      <c r="MP176" s="7"/>
      <c r="MQ176" s="7"/>
      <c r="MR176" s="7"/>
      <c r="MS176" s="7"/>
      <c r="MT176" s="7"/>
      <c r="MU176" s="7"/>
      <c r="MV176" s="7"/>
      <c r="MW176" s="7"/>
      <c r="MX176" s="7"/>
      <c r="MY176" s="7"/>
      <c r="MZ176" s="7"/>
      <c r="NA176" s="7"/>
      <c r="NB176" s="7"/>
      <c r="NC176" s="7"/>
      <c r="ND176" s="7"/>
      <c r="NE176" s="7"/>
      <c r="NF176" s="7"/>
      <c r="NG176" s="7"/>
      <c r="NH176" s="7"/>
      <c r="NI176" s="7"/>
      <c r="NJ176" s="7"/>
      <c r="NK176" s="7"/>
      <c r="NL176" s="7"/>
      <c r="NM176" s="7"/>
      <c r="NN176" s="7"/>
      <c r="NO176" s="7"/>
      <c r="NP176" s="7"/>
      <c r="NQ176" s="7"/>
      <c r="NR176" s="7"/>
      <c r="NS176" s="7"/>
      <c r="NT176" s="7"/>
      <c r="NU176" s="7"/>
      <c r="NV176" s="7"/>
      <c r="NW176" s="7"/>
      <c r="NX176" s="7"/>
      <c r="NY176" s="7"/>
      <c r="NZ176" s="7"/>
      <c r="OA176" s="7"/>
      <c r="OB176" s="7"/>
      <c r="OC176" s="7"/>
      <c r="OD176" s="7"/>
      <c r="OE176" s="7"/>
      <c r="OF176" s="7"/>
      <c r="OG176" s="7"/>
      <c r="OH176" s="7"/>
      <c r="OI176" s="7"/>
      <c r="OJ176" s="7"/>
      <c r="OK176" s="7"/>
      <c r="OL176" s="7"/>
      <c r="OM176" s="7"/>
      <c r="ON176" s="7"/>
      <c r="OO176" s="7"/>
      <c r="OP176" s="7"/>
      <c r="OQ176" s="7"/>
      <c r="OR176" s="7"/>
      <c r="OS176" s="7"/>
      <c r="OT176" s="7"/>
      <c r="OU176" s="7"/>
      <c r="OV176" s="7"/>
      <c r="OW176" s="7"/>
      <c r="OX176" s="7"/>
      <c r="OY176" s="7"/>
      <c r="OZ176" s="7"/>
      <c r="PA176" s="7"/>
      <c r="PB176" s="7"/>
      <c r="PC176" s="7"/>
      <c r="PD176" s="7"/>
      <c r="PE176" s="7"/>
      <c r="PF176" s="7"/>
      <c r="PG176" s="7"/>
      <c r="PH176" s="7"/>
      <c r="PI176" s="7"/>
      <c r="PJ176" s="7"/>
      <c r="PK176" s="7"/>
      <c r="PL176" s="7"/>
      <c r="PM176" s="7"/>
      <c r="PN176" s="7"/>
      <c r="PO176" s="7"/>
      <c r="PP176" s="7"/>
      <c r="PQ176" s="7"/>
      <c r="PR176" s="7"/>
      <c r="PS176" s="7"/>
      <c r="PT176" s="7"/>
      <c r="PU176" s="7"/>
      <c r="PV176" s="7"/>
      <c r="PW176" s="7"/>
      <c r="PX176" s="7"/>
      <c r="PY176" s="7"/>
      <c r="PZ176" s="7"/>
      <c r="QA176" s="7"/>
      <c r="QB176" s="7"/>
      <c r="QC176" s="7"/>
      <c r="QD176" s="7"/>
      <c r="QE176" s="7"/>
      <c r="QF176" s="7"/>
      <c r="QG176" s="7"/>
      <c r="QH176" s="7"/>
      <c r="QI176" s="7"/>
      <c r="QJ176" s="7"/>
      <c r="QK176" s="7"/>
      <c r="QL176" s="7"/>
      <c r="QM176" s="7"/>
      <c r="QN176" s="7"/>
      <c r="QO176" s="7"/>
      <c r="QP176" s="7"/>
      <c r="QQ176" s="7"/>
      <c r="QR176" s="7"/>
      <c r="QS176" s="7"/>
      <c r="QT176" s="7"/>
      <c r="QU176" s="7"/>
      <c r="QV176" s="7"/>
      <c r="QW176" s="7"/>
      <c r="QX176" s="7"/>
      <c r="QY176" s="7"/>
      <c r="QZ176" s="7"/>
      <c r="RA176" s="7"/>
      <c r="RB176" s="7"/>
      <c r="RC176" s="7"/>
      <c r="RD176" s="7"/>
      <c r="RE176" s="7"/>
      <c r="RF176" s="7"/>
      <c r="RG176" s="7"/>
      <c r="RH176" s="7"/>
      <c r="RI176" s="7"/>
      <c r="RJ176" s="7"/>
      <c r="RK176" s="7"/>
      <c r="RL176" s="7"/>
      <c r="RM176" s="7"/>
      <c r="RN176" s="7"/>
      <c r="RO176" s="7"/>
      <c r="RP176" s="7"/>
      <c r="RQ176" s="7"/>
      <c r="RR176" s="7"/>
      <c r="RS176" s="7"/>
      <c r="RT176" s="7"/>
      <c r="RU176" s="7"/>
      <c r="RV176" s="7"/>
      <c r="RW176" s="7"/>
      <c r="RX176" s="7"/>
      <c r="RY176" s="7"/>
      <c r="RZ176" s="7"/>
      <c r="SA176" s="7"/>
      <c r="SB176" s="7"/>
      <c r="SC176" s="7"/>
      <c r="SD176" s="7"/>
      <c r="SE176" s="7"/>
      <c r="SF176" s="7"/>
      <c r="SG176" s="7"/>
      <c r="SH176" s="7"/>
      <c r="SI176" s="7"/>
      <c r="SJ176" s="7"/>
      <c r="SK176" s="7"/>
      <c r="SL176" s="7"/>
      <c r="SM176" s="7"/>
      <c r="SN176" s="7"/>
      <c r="SO176" s="7"/>
      <c r="SP176" s="7"/>
      <c r="SQ176" s="7"/>
      <c r="SR176" s="7"/>
      <c r="SS176" s="7"/>
      <c r="ST176" s="7"/>
      <c r="SU176" s="7"/>
      <c r="SV176" s="7"/>
      <c r="SW176" s="7"/>
      <c r="SX176" s="7"/>
      <c r="SY176" s="7"/>
      <c r="SZ176" s="7"/>
      <c r="TA176" s="7"/>
      <c r="TB176" s="7"/>
      <c r="TC176" s="7"/>
      <c r="TD176" s="7"/>
      <c r="TE176" s="7"/>
      <c r="TF176" s="7"/>
      <c r="TG176" s="7"/>
      <c r="TH176" s="7"/>
      <c r="TI176" s="7"/>
      <c r="TJ176" s="7"/>
      <c r="TK176" s="7"/>
      <c r="TL176" s="7"/>
      <c r="TM176" s="7"/>
      <c r="TN176" s="7"/>
      <c r="TO176" s="7"/>
      <c r="TP176" s="7"/>
      <c r="TQ176" s="7"/>
      <c r="TR176" s="7"/>
      <c r="TS176" s="7"/>
      <c r="TT176" s="7"/>
      <c r="TU176" s="7"/>
      <c r="TV176" s="7"/>
      <c r="TW176" s="7"/>
      <c r="TX176" s="7"/>
      <c r="TY176" s="7"/>
      <c r="TZ176" s="7"/>
      <c r="UA176" s="7"/>
      <c r="UB176" s="7"/>
      <c r="UC176" s="7"/>
      <c r="UD176" s="7"/>
      <c r="UE176" s="7"/>
      <c r="UF176" s="7"/>
      <c r="UG176" s="7"/>
      <c r="UH176" s="7"/>
    </row>
    <row r="177" spans="1:554" s="47" customFormat="1" ht="114.75" customHeight="1" x14ac:dyDescent="0.2">
      <c r="A177" s="105"/>
      <c r="B177" s="106"/>
      <c r="C177" s="84"/>
      <c r="D177" s="63" t="s">
        <v>89</v>
      </c>
      <c r="E177" s="8" t="s">
        <v>6</v>
      </c>
      <c r="F177" s="8" t="s">
        <v>6</v>
      </c>
      <c r="G177" s="5">
        <f t="shared" si="67"/>
        <v>4547831425.6699991</v>
      </c>
      <c r="H177" s="5">
        <f t="shared" si="72"/>
        <v>1626197123.6800001</v>
      </c>
      <c r="I177" s="5">
        <f t="shared" si="72"/>
        <v>1410119172.3499999</v>
      </c>
      <c r="J177" s="5">
        <f t="shared" si="72"/>
        <v>1511515129.6399996</v>
      </c>
      <c r="K177" s="12"/>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c r="HS177" s="7"/>
      <c r="HT177" s="7"/>
      <c r="HU177" s="7"/>
      <c r="HV177" s="7"/>
      <c r="HW177" s="7"/>
      <c r="HX177" s="7"/>
      <c r="HY177" s="7"/>
      <c r="HZ177" s="7"/>
      <c r="IA177" s="7"/>
      <c r="IB177" s="7"/>
      <c r="IC177" s="7"/>
      <c r="ID177" s="7"/>
      <c r="IE177" s="7"/>
      <c r="IF177" s="7"/>
      <c r="IG177" s="7"/>
      <c r="IH177" s="7"/>
      <c r="II177" s="7"/>
      <c r="IJ177" s="7"/>
      <c r="IK177" s="7"/>
      <c r="IL177" s="7"/>
      <c r="IM177" s="7"/>
      <c r="IN177" s="7"/>
      <c r="IO177" s="7"/>
      <c r="IP177" s="7"/>
      <c r="IQ177" s="7"/>
      <c r="IR177" s="7"/>
      <c r="IS177" s="7"/>
      <c r="IT177" s="7"/>
      <c r="IU177" s="7"/>
      <c r="IV177" s="7"/>
      <c r="IW177" s="7"/>
      <c r="IX177" s="7"/>
      <c r="IY177" s="7"/>
      <c r="IZ177" s="7"/>
      <c r="JA177" s="7"/>
      <c r="JB177" s="7"/>
      <c r="JC177" s="7"/>
      <c r="JD177" s="7"/>
      <c r="JE177" s="7"/>
      <c r="JF177" s="7"/>
      <c r="JG177" s="7"/>
      <c r="JH177" s="7"/>
      <c r="JI177" s="7"/>
      <c r="JJ177" s="7"/>
      <c r="JK177" s="7"/>
      <c r="JL177" s="7"/>
      <c r="JM177" s="7"/>
      <c r="JN177" s="7"/>
      <c r="JO177" s="7"/>
      <c r="JP177" s="7"/>
      <c r="JQ177" s="7"/>
      <c r="JR177" s="7"/>
      <c r="JS177" s="7"/>
      <c r="JT177" s="7"/>
      <c r="JU177" s="7"/>
      <c r="JV177" s="7"/>
      <c r="JW177" s="7"/>
      <c r="JX177" s="7"/>
      <c r="JY177" s="7"/>
      <c r="JZ177" s="7"/>
      <c r="KA177" s="7"/>
      <c r="KB177" s="7"/>
      <c r="KC177" s="7"/>
      <c r="KD177" s="7"/>
      <c r="KE177" s="7"/>
      <c r="KF177" s="7"/>
      <c r="KG177" s="7"/>
      <c r="KH177" s="7"/>
      <c r="KI177" s="7"/>
      <c r="KJ177" s="7"/>
      <c r="KK177" s="7"/>
      <c r="KL177" s="7"/>
      <c r="KM177" s="7"/>
      <c r="KN177" s="7"/>
      <c r="KO177" s="7"/>
      <c r="KP177" s="7"/>
      <c r="KQ177" s="7"/>
      <c r="KR177" s="7"/>
      <c r="KS177" s="7"/>
      <c r="KT177" s="7"/>
      <c r="KU177" s="7"/>
      <c r="KV177" s="7"/>
      <c r="KW177" s="7"/>
      <c r="KX177" s="7"/>
      <c r="KY177" s="7"/>
      <c r="KZ177" s="7"/>
      <c r="LA177" s="7"/>
      <c r="LB177" s="7"/>
      <c r="LC177" s="7"/>
      <c r="LD177" s="7"/>
      <c r="LE177" s="7"/>
      <c r="LF177" s="7"/>
      <c r="LG177" s="7"/>
      <c r="LH177" s="7"/>
      <c r="LI177" s="7"/>
      <c r="LJ177" s="7"/>
      <c r="LK177" s="7"/>
      <c r="LL177" s="7"/>
      <c r="LM177" s="7"/>
      <c r="LN177" s="7"/>
      <c r="LO177" s="7"/>
      <c r="LP177" s="7"/>
      <c r="LQ177" s="7"/>
      <c r="LR177" s="7"/>
      <c r="LS177" s="7"/>
      <c r="LT177" s="7"/>
      <c r="LU177" s="7"/>
      <c r="LV177" s="7"/>
      <c r="LW177" s="7"/>
      <c r="LX177" s="7"/>
      <c r="LY177" s="7"/>
      <c r="LZ177" s="7"/>
      <c r="MA177" s="7"/>
      <c r="MB177" s="7"/>
      <c r="MC177" s="7"/>
      <c r="MD177" s="7"/>
      <c r="ME177" s="7"/>
      <c r="MF177" s="7"/>
      <c r="MG177" s="7"/>
      <c r="MH177" s="7"/>
      <c r="MI177" s="7"/>
      <c r="MJ177" s="7"/>
      <c r="MK177" s="7"/>
      <c r="ML177" s="7"/>
      <c r="MM177" s="7"/>
      <c r="MN177" s="7"/>
      <c r="MO177" s="7"/>
      <c r="MP177" s="7"/>
      <c r="MQ177" s="7"/>
      <c r="MR177" s="7"/>
      <c r="MS177" s="7"/>
      <c r="MT177" s="7"/>
      <c r="MU177" s="7"/>
      <c r="MV177" s="7"/>
      <c r="MW177" s="7"/>
      <c r="MX177" s="7"/>
      <c r="MY177" s="7"/>
      <c r="MZ177" s="7"/>
      <c r="NA177" s="7"/>
      <c r="NB177" s="7"/>
      <c r="NC177" s="7"/>
      <c r="ND177" s="7"/>
      <c r="NE177" s="7"/>
      <c r="NF177" s="7"/>
      <c r="NG177" s="7"/>
      <c r="NH177" s="7"/>
      <c r="NI177" s="7"/>
      <c r="NJ177" s="7"/>
      <c r="NK177" s="7"/>
      <c r="NL177" s="7"/>
      <c r="NM177" s="7"/>
      <c r="NN177" s="7"/>
      <c r="NO177" s="7"/>
      <c r="NP177" s="7"/>
      <c r="NQ177" s="7"/>
      <c r="NR177" s="7"/>
      <c r="NS177" s="7"/>
      <c r="NT177" s="7"/>
      <c r="NU177" s="7"/>
      <c r="NV177" s="7"/>
      <c r="NW177" s="7"/>
      <c r="NX177" s="7"/>
      <c r="NY177" s="7"/>
      <c r="NZ177" s="7"/>
      <c r="OA177" s="7"/>
      <c r="OB177" s="7"/>
      <c r="OC177" s="7"/>
      <c r="OD177" s="7"/>
      <c r="OE177" s="7"/>
      <c r="OF177" s="7"/>
      <c r="OG177" s="7"/>
      <c r="OH177" s="7"/>
      <c r="OI177" s="7"/>
      <c r="OJ177" s="7"/>
      <c r="OK177" s="7"/>
      <c r="OL177" s="7"/>
      <c r="OM177" s="7"/>
      <c r="ON177" s="7"/>
      <c r="OO177" s="7"/>
      <c r="OP177" s="7"/>
      <c r="OQ177" s="7"/>
      <c r="OR177" s="7"/>
      <c r="OS177" s="7"/>
      <c r="OT177" s="7"/>
      <c r="OU177" s="7"/>
      <c r="OV177" s="7"/>
      <c r="OW177" s="7"/>
      <c r="OX177" s="7"/>
      <c r="OY177" s="7"/>
      <c r="OZ177" s="7"/>
      <c r="PA177" s="7"/>
      <c r="PB177" s="7"/>
      <c r="PC177" s="7"/>
      <c r="PD177" s="7"/>
      <c r="PE177" s="7"/>
      <c r="PF177" s="7"/>
      <c r="PG177" s="7"/>
      <c r="PH177" s="7"/>
      <c r="PI177" s="7"/>
      <c r="PJ177" s="7"/>
      <c r="PK177" s="7"/>
      <c r="PL177" s="7"/>
      <c r="PM177" s="7"/>
      <c r="PN177" s="7"/>
      <c r="PO177" s="7"/>
      <c r="PP177" s="7"/>
      <c r="PQ177" s="7"/>
      <c r="PR177" s="7"/>
      <c r="PS177" s="7"/>
      <c r="PT177" s="7"/>
      <c r="PU177" s="7"/>
      <c r="PV177" s="7"/>
      <c r="PW177" s="7"/>
      <c r="PX177" s="7"/>
      <c r="PY177" s="7"/>
      <c r="PZ177" s="7"/>
      <c r="QA177" s="7"/>
      <c r="QB177" s="7"/>
      <c r="QC177" s="7"/>
      <c r="QD177" s="7"/>
      <c r="QE177" s="7"/>
      <c r="QF177" s="7"/>
      <c r="QG177" s="7"/>
      <c r="QH177" s="7"/>
      <c r="QI177" s="7"/>
      <c r="QJ177" s="7"/>
      <c r="QK177" s="7"/>
      <c r="QL177" s="7"/>
      <c r="QM177" s="7"/>
      <c r="QN177" s="7"/>
      <c r="QO177" s="7"/>
      <c r="QP177" s="7"/>
      <c r="QQ177" s="7"/>
      <c r="QR177" s="7"/>
      <c r="QS177" s="7"/>
      <c r="QT177" s="7"/>
      <c r="QU177" s="7"/>
      <c r="QV177" s="7"/>
      <c r="QW177" s="7"/>
      <c r="QX177" s="7"/>
      <c r="QY177" s="7"/>
      <c r="QZ177" s="7"/>
      <c r="RA177" s="7"/>
      <c r="RB177" s="7"/>
      <c r="RC177" s="7"/>
      <c r="RD177" s="7"/>
      <c r="RE177" s="7"/>
      <c r="RF177" s="7"/>
      <c r="RG177" s="7"/>
      <c r="RH177" s="7"/>
      <c r="RI177" s="7"/>
      <c r="RJ177" s="7"/>
      <c r="RK177" s="7"/>
      <c r="RL177" s="7"/>
      <c r="RM177" s="7"/>
      <c r="RN177" s="7"/>
      <c r="RO177" s="7"/>
      <c r="RP177" s="7"/>
      <c r="RQ177" s="7"/>
      <c r="RR177" s="7"/>
      <c r="RS177" s="7"/>
      <c r="RT177" s="7"/>
      <c r="RU177" s="7"/>
      <c r="RV177" s="7"/>
      <c r="RW177" s="7"/>
      <c r="RX177" s="7"/>
      <c r="RY177" s="7"/>
      <c r="RZ177" s="7"/>
      <c r="SA177" s="7"/>
      <c r="SB177" s="7"/>
      <c r="SC177" s="7"/>
      <c r="SD177" s="7"/>
      <c r="SE177" s="7"/>
      <c r="SF177" s="7"/>
      <c r="SG177" s="7"/>
      <c r="SH177" s="7"/>
      <c r="SI177" s="7"/>
      <c r="SJ177" s="7"/>
      <c r="SK177" s="7"/>
      <c r="SL177" s="7"/>
      <c r="SM177" s="7"/>
      <c r="SN177" s="7"/>
      <c r="SO177" s="7"/>
      <c r="SP177" s="7"/>
      <c r="SQ177" s="7"/>
      <c r="SR177" s="7"/>
      <c r="SS177" s="7"/>
      <c r="ST177" s="7"/>
      <c r="SU177" s="7"/>
      <c r="SV177" s="7"/>
      <c r="SW177" s="7"/>
      <c r="SX177" s="7"/>
      <c r="SY177" s="7"/>
      <c r="SZ177" s="7"/>
      <c r="TA177" s="7"/>
      <c r="TB177" s="7"/>
      <c r="TC177" s="7"/>
      <c r="TD177" s="7"/>
      <c r="TE177" s="7"/>
      <c r="TF177" s="7"/>
      <c r="TG177" s="7"/>
      <c r="TH177" s="7"/>
      <c r="TI177" s="7"/>
      <c r="TJ177" s="7"/>
      <c r="TK177" s="7"/>
      <c r="TL177" s="7"/>
      <c r="TM177" s="7"/>
      <c r="TN177" s="7"/>
      <c r="TO177" s="7"/>
      <c r="TP177" s="7"/>
      <c r="TQ177" s="7"/>
      <c r="TR177" s="7"/>
      <c r="TS177" s="7"/>
      <c r="TT177" s="7"/>
      <c r="TU177" s="7"/>
      <c r="TV177" s="7"/>
      <c r="TW177" s="7"/>
      <c r="TX177" s="7"/>
      <c r="TY177" s="7"/>
      <c r="TZ177" s="7"/>
      <c r="UA177" s="7"/>
      <c r="UB177" s="7"/>
      <c r="UC177" s="7"/>
      <c r="UD177" s="7"/>
      <c r="UE177" s="7"/>
      <c r="UF177" s="7"/>
      <c r="UG177" s="7"/>
      <c r="UH177" s="7"/>
    </row>
    <row r="178" spans="1:554" ht="11.25" customHeight="1" x14ac:dyDescent="0.2">
      <c r="A178" s="1"/>
      <c r="B178" s="54"/>
      <c r="C178" s="58"/>
      <c r="D178" s="71"/>
      <c r="E178" s="9"/>
      <c r="F178" s="9"/>
      <c r="G178" s="70"/>
      <c r="H178" s="12"/>
      <c r="I178" s="12"/>
      <c r="J178" s="12"/>
    </row>
    <row r="179" spans="1:554" x14ac:dyDescent="0.2">
      <c r="A179" s="1"/>
      <c r="B179" s="54"/>
      <c r="C179" s="71"/>
      <c r="D179" s="71"/>
      <c r="E179" s="2"/>
      <c r="F179" s="14"/>
      <c r="G179" s="3"/>
    </row>
    <row r="180" spans="1:554" x14ac:dyDescent="0.2">
      <c r="A180" s="13"/>
      <c r="B180" s="107"/>
      <c r="C180" s="107"/>
      <c r="D180" s="107"/>
      <c r="E180" s="4"/>
      <c r="F180" s="14"/>
      <c r="G180" s="104"/>
    </row>
    <row r="181" spans="1:554" x14ac:dyDescent="0.2">
      <c r="A181" s="13"/>
      <c r="B181" s="107"/>
      <c r="C181" s="107"/>
      <c r="D181" s="107"/>
      <c r="E181" s="4"/>
      <c r="F181" s="14"/>
      <c r="G181" s="104"/>
    </row>
    <row r="182" spans="1:554" x14ac:dyDescent="0.2">
      <c r="A182" s="13"/>
      <c r="B182" s="48"/>
      <c r="C182" s="15"/>
      <c r="D182" s="16"/>
      <c r="E182" s="4"/>
      <c r="F182" s="14"/>
      <c r="G182" s="4"/>
    </row>
    <row r="183" spans="1:554" x14ac:dyDescent="0.2">
      <c r="A183" s="13"/>
      <c r="B183" s="55"/>
      <c r="C183" s="15"/>
      <c r="D183" s="16"/>
      <c r="E183" s="4"/>
      <c r="F183" s="14"/>
      <c r="G183" s="70"/>
    </row>
    <row r="184" spans="1:554" x14ac:dyDescent="0.2">
      <c r="A184" s="13"/>
      <c r="B184" s="48"/>
      <c r="C184" s="71"/>
      <c r="D184" s="16"/>
      <c r="E184" s="4"/>
      <c r="F184" s="14"/>
      <c r="G184" s="70"/>
      <c r="H184" s="70"/>
      <c r="I184" s="70"/>
      <c r="J184" s="70"/>
    </row>
    <row r="185" spans="1:554" x14ac:dyDescent="0.2">
      <c r="A185" s="17"/>
      <c r="B185" s="56"/>
      <c r="C185" s="18"/>
      <c r="D185" s="19"/>
      <c r="E185" s="20"/>
      <c r="F185" s="21"/>
      <c r="G185" s="70"/>
      <c r="H185" s="70"/>
      <c r="I185" s="70"/>
      <c r="J185" s="70"/>
    </row>
    <row r="186" spans="1:554" x14ac:dyDescent="0.2">
      <c r="A186" s="17"/>
      <c r="B186" s="56"/>
      <c r="C186" s="18"/>
      <c r="D186" s="19"/>
      <c r="E186" s="20"/>
      <c r="F186" s="21"/>
      <c r="G186" s="20"/>
    </row>
  </sheetData>
  <sheetProtection formatCells="0" formatColumns="0" formatRows="0" insertColumns="0" insertRows="0" insertHyperlinks="0" deleteColumns="0" deleteRows="0" sort="0" autoFilter="0" pivotTables="0"/>
  <autoFilter ref="A5:G177"/>
  <mergeCells count="110">
    <mergeCell ref="C110:C112"/>
    <mergeCell ref="K1:P1"/>
    <mergeCell ref="A2:I2"/>
    <mergeCell ref="B60:B61"/>
    <mergeCell ref="A60:A61"/>
    <mergeCell ref="C60:C61"/>
    <mergeCell ref="A4:A5"/>
    <mergeCell ref="B4:B5"/>
    <mergeCell ref="C4:C5"/>
    <mergeCell ref="D4:D5"/>
    <mergeCell ref="E4:F4"/>
    <mergeCell ref="H1:J1"/>
    <mergeCell ref="G4:J4"/>
    <mergeCell ref="B47:B59"/>
    <mergeCell ref="A47:A59"/>
    <mergeCell ref="C47:C59"/>
    <mergeCell ref="A43:A46"/>
    <mergeCell ref="B43:B46"/>
    <mergeCell ref="C43:C46"/>
    <mergeCell ref="C39:C42"/>
    <mergeCell ref="A22:A24"/>
    <mergeCell ref="B22:B24"/>
    <mergeCell ref="C22:C24"/>
    <mergeCell ref="A25:A28"/>
    <mergeCell ref="K156:K157"/>
    <mergeCell ref="A7:A10"/>
    <mergeCell ref="B7:B10"/>
    <mergeCell ref="C7:C10"/>
    <mergeCell ref="A11:A14"/>
    <mergeCell ref="B11:B14"/>
    <mergeCell ref="C11:C14"/>
    <mergeCell ref="A15:A16"/>
    <mergeCell ref="B15:B16"/>
    <mergeCell ref="C15:C16"/>
    <mergeCell ref="A18:A21"/>
    <mergeCell ref="B18:B21"/>
    <mergeCell ref="C18:C21"/>
    <mergeCell ref="A39:A42"/>
    <mergeCell ref="B39:B42"/>
    <mergeCell ref="A35:A38"/>
    <mergeCell ref="B35:B38"/>
    <mergeCell ref="C35:C38"/>
    <mergeCell ref="C80:C82"/>
    <mergeCell ref="A83:A85"/>
    <mergeCell ref="B83:B85"/>
    <mergeCell ref="C83:C85"/>
    <mergeCell ref="B100:B103"/>
    <mergeCell ref="K152:K153"/>
    <mergeCell ref="B25:B28"/>
    <mergeCell ref="C25:C28"/>
    <mergeCell ref="A30:A33"/>
    <mergeCell ref="B30:B33"/>
    <mergeCell ref="A77:A79"/>
    <mergeCell ref="B77:B79"/>
    <mergeCell ref="C77:C79"/>
    <mergeCell ref="B68:B70"/>
    <mergeCell ref="C68:C70"/>
    <mergeCell ref="A68:A70"/>
    <mergeCell ref="A110:A112"/>
    <mergeCell ref="A104:A107"/>
    <mergeCell ref="B104:B107"/>
    <mergeCell ref="C104:C107"/>
    <mergeCell ref="C114:C117"/>
    <mergeCell ref="A145:A148"/>
    <mergeCell ref="B145:B148"/>
    <mergeCell ref="B118:B121"/>
    <mergeCell ref="C118:C121"/>
    <mergeCell ref="A134:A137"/>
    <mergeCell ref="B134:B137"/>
    <mergeCell ref="A114:A117"/>
    <mergeCell ref="A118:A121"/>
    <mergeCell ref="B114:B117"/>
    <mergeCell ref="B126:B129"/>
    <mergeCell ref="C126:C129"/>
    <mergeCell ref="B130:B133"/>
    <mergeCell ref="C130:C133"/>
    <mergeCell ref="B122:B125"/>
    <mergeCell ref="C122:C125"/>
    <mergeCell ref="A122:A125"/>
    <mergeCell ref="A126:A129"/>
    <mergeCell ref="A130:A133"/>
    <mergeCell ref="B110:B112"/>
    <mergeCell ref="A151:A154"/>
    <mergeCell ref="B151:B154"/>
    <mergeCell ref="G180:G181"/>
    <mergeCell ref="A155:A158"/>
    <mergeCell ref="B155:B158"/>
    <mergeCell ref="A174:A177"/>
    <mergeCell ref="B174:B177"/>
    <mergeCell ref="C174:C177"/>
    <mergeCell ref="B180:D181"/>
    <mergeCell ref="C100:C103"/>
    <mergeCell ref="A92:A95"/>
    <mergeCell ref="B92:B95"/>
    <mergeCell ref="C89:C91"/>
    <mergeCell ref="C74:C76"/>
    <mergeCell ref="C71:C73"/>
    <mergeCell ref="B89:B91"/>
    <mergeCell ref="A89:A91"/>
    <mergeCell ref="B74:B76"/>
    <mergeCell ref="C92:C95"/>
    <mergeCell ref="A96:A99"/>
    <mergeCell ref="B96:B99"/>
    <mergeCell ref="C96:C99"/>
    <mergeCell ref="B80:B82"/>
    <mergeCell ref="B71:B73"/>
    <mergeCell ref="A71:A73"/>
    <mergeCell ref="A74:A76"/>
    <mergeCell ref="A100:A103"/>
    <mergeCell ref="A80:A82"/>
  </mergeCells>
  <printOptions horizontalCentered="1"/>
  <pageMargins left="0.78740157480314965" right="0.78740157480314965" top="1.1811023622047245" bottom="0.39370078740157483" header="0.11811023622047245" footer="0.11811023622047245"/>
  <pageSetup paperSize="9" scale="78" fitToHeight="0" orientation="landscape" r:id="rId1"/>
  <headerFooter alignWithMargins="0">
    <oddHeader>&amp;C&amp;P</oddHeader>
  </headerFooter>
  <rowBreaks count="3" manualBreakCount="3">
    <brk id="19" max="9" man="1"/>
    <brk id="82" max="9" man="1"/>
    <brk id="12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МП проект 25-27</vt:lpstr>
      <vt:lpstr>'МП проект 25-27'!Заголовки_для_печати</vt:lpstr>
      <vt:lpstr>'МП проект 25-27'!Область_печати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2025-03-03T11:16:33Z</dcterms:modified>
</cp:coreProperties>
</file>