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/>
  </bookViews>
  <sheets>
    <sheet name="Приложение 6" sheetId="1" r:id="rId1"/>
  </sheets>
  <definedNames>
    <definedName name="_xlnm.Print_Titles" localSheetId="0">'Приложение 6'!$4:$8</definedName>
    <definedName name="_xlnm.Print_Area" localSheetId="0">'Приложение 6'!$A$1:$S$18</definedName>
  </definedNames>
  <calcPr calcId="144525"/>
</workbook>
</file>

<file path=xl/calcChain.xml><?xml version="1.0" encoding="utf-8"?>
<calcChain xmlns="http://schemas.openxmlformats.org/spreadsheetml/2006/main">
  <c r="M10" i="1" l="1"/>
  <c r="L10" i="1"/>
  <c r="K10" i="1"/>
  <c r="J10" i="1"/>
  <c r="I10" i="1"/>
  <c r="H10" i="1"/>
  <c r="G10" i="1"/>
  <c r="F10" i="1"/>
  <c r="E10" i="1"/>
  <c r="D10" i="1"/>
  <c r="C10" i="1"/>
  <c r="Q17" i="1" l="1"/>
  <c r="Q16" i="1" s="1"/>
  <c r="N17" i="1"/>
  <c r="N16" i="1" s="1"/>
  <c r="G16" i="1"/>
  <c r="S16" i="1"/>
  <c r="R16" i="1"/>
  <c r="P16" i="1"/>
  <c r="O16" i="1"/>
  <c r="M16" i="1"/>
  <c r="L16" i="1"/>
  <c r="K16" i="1"/>
  <c r="J16" i="1"/>
  <c r="I16" i="1"/>
  <c r="H16" i="1"/>
  <c r="F16" i="1"/>
  <c r="E16" i="1"/>
  <c r="D16" i="1"/>
  <c r="C16" i="1"/>
  <c r="Q15" i="1"/>
  <c r="Q14" i="1" s="1"/>
  <c r="N15" i="1"/>
  <c r="N14" i="1" s="1"/>
  <c r="J14" i="1"/>
  <c r="J9" i="1" s="1"/>
  <c r="G14" i="1"/>
  <c r="D14" i="1"/>
  <c r="S14" i="1"/>
  <c r="R14" i="1"/>
  <c r="P14" i="1"/>
  <c r="O14" i="1"/>
  <c r="M14" i="1"/>
  <c r="L14" i="1"/>
  <c r="K14" i="1"/>
  <c r="I14" i="1"/>
  <c r="H14" i="1"/>
  <c r="F14" i="1"/>
  <c r="E14" i="1"/>
  <c r="C14" i="1"/>
  <c r="Q13" i="1"/>
  <c r="Q12" i="1" s="1"/>
  <c r="N13" i="1"/>
  <c r="N12" i="1" s="1"/>
  <c r="G12" i="1"/>
  <c r="S12" i="1"/>
  <c r="R12" i="1"/>
  <c r="P12" i="1"/>
  <c r="O12" i="1"/>
  <c r="I12" i="1"/>
  <c r="H12" i="1"/>
  <c r="F12" i="1"/>
  <c r="F9" i="1" s="1"/>
  <c r="E12" i="1"/>
  <c r="D12" i="1"/>
  <c r="D9" i="1" s="1"/>
  <c r="C12" i="1"/>
  <c r="Q11" i="1"/>
  <c r="Q10" i="1" s="1"/>
  <c r="N11" i="1"/>
  <c r="N10" i="1" s="1"/>
  <c r="S10" i="1"/>
  <c r="R10" i="1"/>
  <c r="P10" i="1"/>
  <c r="O10" i="1"/>
  <c r="I9" i="1" l="1"/>
  <c r="C9" i="1"/>
  <c r="R9" i="1"/>
  <c r="K9" i="1"/>
  <c r="M9" i="1"/>
  <c r="P9" i="1"/>
  <c r="L9" i="1"/>
  <c r="H9" i="1"/>
  <c r="E9" i="1"/>
  <c r="Q9" i="1"/>
  <c r="G9" i="1"/>
  <c r="O9" i="1"/>
  <c r="S9" i="1"/>
  <c r="N9" i="1"/>
</calcChain>
</file>

<file path=xl/sharedStrings.xml><?xml version="1.0" encoding="utf-8"?>
<sst xmlns="http://schemas.openxmlformats.org/spreadsheetml/2006/main" count="57" uniqueCount="35">
  <si>
    <t>№ п/п</t>
  </si>
  <si>
    <t>Наименование муниципального образования</t>
  </si>
  <si>
    <t>Число жителей, планируемых  к переселению</t>
  </si>
  <si>
    <t>Количество расселяемых жилых помещений</t>
  </si>
  <si>
    <t>Расселяемая площадь жилых помещений</t>
  </si>
  <si>
    <t>Источники финансирования программы</t>
  </si>
  <si>
    <t>Справочно:
Расчетная сумма экономии бюджетных средств</t>
  </si>
  <si>
    <t>Справочно: 
Возмещение части стоимости жилых помещений</t>
  </si>
  <si>
    <t>Всего</t>
  </si>
  <si>
    <t>в том числе</t>
  </si>
  <si>
    <t>Всего:</t>
  </si>
  <si>
    <t>в том числе:</t>
  </si>
  <si>
    <t>Собственность граждан</t>
  </si>
  <si>
    <t>Муниципальная собственность</t>
  </si>
  <si>
    <t>собственность граждан</t>
  </si>
  <si>
    <t xml:space="preserve">муниципальная собственность </t>
  </si>
  <si>
    <t>за счет средств Фонда</t>
  </si>
  <si>
    <t>за счет средств бюджета субъекта Российской Федерации</t>
  </si>
  <si>
    <t>за счет средств местного бюджета</t>
  </si>
  <si>
    <t>за счет средств собственников жилых помещений</t>
  </si>
  <si>
    <t>чел.</t>
  </si>
  <si>
    <t>ед.</t>
  </si>
  <si>
    <t>кв.м</t>
  </si>
  <si>
    <t>руб.</t>
  </si>
  <si>
    <r>
      <t xml:space="preserve">Всего по </t>
    </r>
    <r>
      <rPr>
        <sz val="16"/>
        <color rgb="FF000000"/>
        <rFont val="Times New Roman"/>
        <family val="1"/>
        <charset val="204"/>
      </rPr>
      <t xml:space="preserve"> программе переселения, в рамках которой предусмотрено финансирование за счет средств Фонда</t>
    </r>
    <r>
      <rPr>
        <sz val="16"/>
        <color rgb="FF000000"/>
        <rFont val="Times New Roman"/>
        <family val="1"/>
        <charset val="204"/>
      </rPr>
      <t>. в т.ч.:</t>
    </r>
  </si>
  <si>
    <t>Всего по этапу 2023 года</t>
  </si>
  <si>
    <t>Итого по Городской округ город Астрахань</t>
  </si>
  <si>
    <t>Всего по этапу 2024 года</t>
  </si>
  <si>
    <t>Всего по этапу 2025 года</t>
  </si>
  <si>
    <t>Всего по этапу 2026 года</t>
  </si>
  <si>
    <t>План мероприятий по переселению граждан из аварийного жилищного фонда, признанного таковым с 1 января 2017 года до 1 января 2022 года</t>
  </si>
  <si>
    <t>за счет переселения граждан по договору о равитии застроенной территории</t>
  </si>
  <si>
    <t>за счет переселения граждан в свободный муниципальный жилищный фонд</t>
  </si>
  <si>
    <t>за счет средств иных лиц (инвестора по ДРЗТ)</t>
  </si>
  <si>
    <t>Приложение 4 к муниципальной программе муниципального образования "Городской округ город Астрахань" "Переселение граждан города Астрахани из аварийного жилищного фонда в 2023-2027 годах"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</si>
</sst>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tabSelected="1" topLeftCell="B4" zoomScale="80" zoomScaleNormal="80" workbookViewId="0">
      <selection activeCell="N17" sqref="N17"/>
    </sheetView>
  </sheetViews>
  <sheetFormatPr defaultRowHeight="15" x14ac:dyDescent="0.25"/>
  <cols>
    <col min="1" max="1" width="4.7109375" customWidth="1"/>
    <col min="2" max="2" width="47.28515625" style="1" customWidth="1"/>
    <col min="3" max="3" width="14.7109375" customWidth="1"/>
    <col min="4" max="4" width="12.5703125" customWidth="1"/>
    <col min="5" max="5" width="12.7109375" customWidth="1"/>
    <col min="6" max="6" width="12.5703125" customWidth="1"/>
    <col min="7" max="7" width="14.7109375" customWidth="1"/>
    <col min="8" max="8" width="12.7109375" customWidth="1"/>
    <col min="9" max="9" width="12.5703125" customWidth="1"/>
    <col min="10" max="10" width="20.5703125" customWidth="1"/>
    <col min="11" max="13" width="20.7109375" customWidth="1"/>
    <col min="14" max="14" width="16.7109375" customWidth="1"/>
    <col min="15" max="16" width="20.7109375" customWidth="1"/>
    <col min="17" max="19" width="15.7109375" customWidth="1"/>
  </cols>
  <sheetData>
    <row r="1" spans="1:19" ht="78" customHeight="1" x14ac:dyDescent="0.25">
      <c r="N1" s="31" t="s">
        <v>34</v>
      </c>
      <c r="O1" s="31"/>
      <c r="P1" s="31"/>
      <c r="Q1" s="31"/>
      <c r="R1" s="31"/>
      <c r="S1" s="31"/>
    </row>
    <row r="2" spans="1:19" ht="44.25" customHeight="1" x14ac:dyDescent="0.25">
      <c r="A2" s="2"/>
      <c r="B2" s="32" t="s">
        <v>30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4" spans="1:19" ht="69" customHeight="1" x14ac:dyDescent="0.25">
      <c r="A4" s="18" t="s">
        <v>0</v>
      </c>
      <c r="B4" s="25" t="s">
        <v>1</v>
      </c>
      <c r="C4" s="26" t="s">
        <v>2</v>
      </c>
      <c r="D4" s="25" t="s">
        <v>3</v>
      </c>
      <c r="E4" s="25"/>
      <c r="F4" s="25"/>
      <c r="G4" s="25" t="s">
        <v>4</v>
      </c>
      <c r="H4" s="25"/>
      <c r="I4" s="25"/>
      <c r="J4" s="25" t="s">
        <v>5</v>
      </c>
      <c r="K4" s="25"/>
      <c r="L4" s="25"/>
      <c r="M4" s="25"/>
      <c r="N4" s="25" t="s">
        <v>6</v>
      </c>
      <c r="O4" s="25"/>
      <c r="P4" s="25"/>
      <c r="Q4" s="25" t="s">
        <v>7</v>
      </c>
      <c r="R4" s="25"/>
      <c r="S4" s="25"/>
    </row>
    <row r="5" spans="1:19" ht="16.5" customHeight="1" x14ac:dyDescent="0.25">
      <c r="A5" s="19"/>
      <c r="B5" s="25"/>
      <c r="C5" s="27"/>
      <c r="D5" s="21" t="s">
        <v>8</v>
      </c>
      <c r="E5" s="24" t="s">
        <v>9</v>
      </c>
      <c r="F5" s="24"/>
      <c r="G5" s="23" t="s">
        <v>8</v>
      </c>
      <c r="H5" s="24" t="s">
        <v>9</v>
      </c>
      <c r="I5" s="24"/>
      <c r="J5" s="29" t="s">
        <v>10</v>
      </c>
      <c r="K5" s="24" t="s">
        <v>11</v>
      </c>
      <c r="L5" s="24"/>
      <c r="M5" s="24"/>
      <c r="N5" s="25" t="s">
        <v>10</v>
      </c>
      <c r="O5" s="25" t="s">
        <v>11</v>
      </c>
      <c r="P5" s="25"/>
      <c r="Q5" s="25" t="s">
        <v>10</v>
      </c>
      <c r="R5" s="25" t="s">
        <v>11</v>
      </c>
      <c r="S5" s="25"/>
    </row>
    <row r="6" spans="1:19" ht="149.25" customHeight="1" x14ac:dyDescent="0.25">
      <c r="A6" s="19"/>
      <c r="B6" s="25"/>
      <c r="C6" s="28"/>
      <c r="D6" s="22"/>
      <c r="E6" s="12" t="s">
        <v>12</v>
      </c>
      <c r="F6" s="12" t="s">
        <v>13</v>
      </c>
      <c r="G6" s="23"/>
      <c r="H6" s="12" t="s">
        <v>14</v>
      </c>
      <c r="I6" s="12" t="s">
        <v>15</v>
      </c>
      <c r="J6" s="30"/>
      <c r="K6" s="9" t="s">
        <v>16</v>
      </c>
      <c r="L6" s="9" t="s">
        <v>17</v>
      </c>
      <c r="M6" s="9" t="s">
        <v>18</v>
      </c>
      <c r="N6" s="25"/>
      <c r="O6" s="13" t="s">
        <v>31</v>
      </c>
      <c r="P6" s="13" t="s">
        <v>32</v>
      </c>
      <c r="Q6" s="25"/>
      <c r="R6" s="12" t="s">
        <v>19</v>
      </c>
      <c r="S6" s="14" t="s">
        <v>33</v>
      </c>
    </row>
    <row r="7" spans="1:19" ht="20.25" customHeight="1" x14ac:dyDescent="0.25">
      <c r="A7" s="20"/>
      <c r="B7" s="25"/>
      <c r="C7" s="6" t="s">
        <v>20</v>
      </c>
      <c r="D7" s="6" t="s">
        <v>21</v>
      </c>
      <c r="E7" s="6" t="s">
        <v>21</v>
      </c>
      <c r="F7" s="6" t="s">
        <v>21</v>
      </c>
      <c r="G7" s="6" t="s">
        <v>22</v>
      </c>
      <c r="H7" s="6" t="s">
        <v>22</v>
      </c>
      <c r="I7" s="6" t="s">
        <v>22</v>
      </c>
      <c r="J7" s="6" t="s">
        <v>23</v>
      </c>
      <c r="K7" s="6" t="s">
        <v>23</v>
      </c>
      <c r="L7" s="6" t="s">
        <v>23</v>
      </c>
      <c r="M7" s="6" t="s">
        <v>23</v>
      </c>
      <c r="N7" s="5" t="s">
        <v>23</v>
      </c>
      <c r="O7" s="6" t="s">
        <v>23</v>
      </c>
      <c r="P7" s="5" t="s">
        <v>23</v>
      </c>
      <c r="Q7" s="5" t="s">
        <v>23</v>
      </c>
      <c r="R7" s="5" t="s">
        <v>23</v>
      </c>
      <c r="S7" s="5" t="s">
        <v>23</v>
      </c>
    </row>
    <row r="8" spans="1:19" ht="20.25" customHeight="1" x14ac:dyDescent="0.25">
      <c r="A8" s="6">
        <v>1</v>
      </c>
      <c r="B8" s="5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5">
        <v>14</v>
      </c>
      <c r="O8" s="6">
        <v>15</v>
      </c>
      <c r="P8" s="5">
        <v>16</v>
      </c>
      <c r="Q8" s="5">
        <v>17</v>
      </c>
      <c r="R8" s="5">
        <v>18</v>
      </c>
      <c r="S8" s="5">
        <v>19</v>
      </c>
    </row>
    <row r="9" spans="1:19" ht="94.5" customHeight="1" x14ac:dyDescent="0.25">
      <c r="A9" s="7"/>
      <c r="B9" s="8" t="s">
        <v>24</v>
      </c>
      <c r="C9" s="10">
        <f t="shared" ref="C9:S9" si="0">SUM(C10,C12,C14,C16)</f>
        <v>10324</v>
      </c>
      <c r="D9" s="10">
        <f t="shared" si="0"/>
        <v>5182</v>
      </c>
      <c r="E9" s="10">
        <f t="shared" si="0"/>
        <v>3794</v>
      </c>
      <c r="F9" s="10">
        <f t="shared" si="0"/>
        <v>1388</v>
      </c>
      <c r="G9" s="11">
        <f t="shared" si="0"/>
        <v>192947.71</v>
      </c>
      <c r="H9" s="11">
        <f t="shared" si="0"/>
        <v>146016.01</v>
      </c>
      <c r="I9" s="11">
        <f t="shared" si="0"/>
        <v>46931.7</v>
      </c>
      <c r="J9" s="11">
        <f>SUM(J10,J12,J14,J16)</f>
        <v>11613810045.209999</v>
      </c>
      <c r="K9" s="11">
        <f t="shared" si="0"/>
        <v>4443250786.6800003</v>
      </c>
      <c r="L9" s="11">
        <f t="shared" si="0"/>
        <v>3198235678.4300003</v>
      </c>
      <c r="M9" s="11">
        <f t="shared" si="0"/>
        <v>3972323580.1000004</v>
      </c>
      <c r="N9" s="11">
        <f t="shared" si="0"/>
        <v>0</v>
      </c>
      <c r="O9" s="11">
        <f t="shared" si="0"/>
        <v>0</v>
      </c>
      <c r="P9" s="11">
        <f t="shared" si="0"/>
        <v>0</v>
      </c>
      <c r="Q9" s="11">
        <f t="shared" si="0"/>
        <v>0</v>
      </c>
      <c r="R9" s="11">
        <f t="shared" si="0"/>
        <v>0</v>
      </c>
      <c r="S9" s="11">
        <f t="shared" si="0"/>
        <v>0</v>
      </c>
    </row>
    <row r="10" spans="1:19" ht="30.75" customHeight="1" x14ac:dyDescent="0.25">
      <c r="A10" s="7"/>
      <c r="B10" s="8" t="s">
        <v>25</v>
      </c>
      <c r="C10" s="10">
        <f t="shared" ref="C10:M10" si="1">C11</f>
        <v>2915</v>
      </c>
      <c r="D10" s="16">
        <f t="shared" si="1"/>
        <v>1467</v>
      </c>
      <c r="E10" s="16">
        <f t="shared" si="1"/>
        <v>1072</v>
      </c>
      <c r="F10" s="16">
        <f t="shared" si="1"/>
        <v>395</v>
      </c>
      <c r="G10" s="17">
        <f t="shared" si="1"/>
        <v>49773.59</v>
      </c>
      <c r="H10" s="17">
        <f t="shared" si="1"/>
        <v>37265.29</v>
      </c>
      <c r="I10" s="17">
        <f t="shared" si="1"/>
        <v>12508.3</v>
      </c>
      <c r="J10" s="17">
        <f t="shared" si="1"/>
        <v>6554275403.4200001</v>
      </c>
      <c r="K10" s="17">
        <f t="shared" si="1"/>
        <v>2424670453.6999998</v>
      </c>
      <c r="L10" s="17">
        <f t="shared" si="1"/>
        <v>1813177526.1700001</v>
      </c>
      <c r="M10" s="17">
        <f t="shared" si="1"/>
        <v>2316427423.5500002</v>
      </c>
      <c r="N10" s="11">
        <f t="shared" ref="N10:S10" si="2">SUM(N11)</f>
        <v>0</v>
      </c>
      <c r="O10" s="11">
        <f t="shared" si="2"/>
        <v>0</v>
      </c>
      <c r="P10" s="11">
        <f t="shared" si="2"/>
        <v>0</v>
      </c>
      <c r="Q10" s="11">
        <f t="shared" si="2"/>
        <v>0</v>
      </c>
      <c r="R10" s="11">
        <f t="shared" si="2"/>
        <v>0</v>
      </c>
      <c r="S10" s="11">
        <f t="shared" si="2"/>
        <v>0</v>
      </c>
    </row>
    <row r="11" spans="1:19" ht="40.5" x14ac:dyDescent="0.25">
      <c r="A11" s="7">
        <v>1</v>
      </c>
      <c r="B11" s="15" t="s">
        <v>26</v>
      </c>
      <c r="C11" s="16">
        <v>2915</v>
      </c>
      <c r="D11" s="16">
        <v>1467</v>
      </c>
      <c r="E11" s="16">
        <v>1072</v>
      </c>
      <c r="F11" s="16">
        <v>395</v>
      </c>
      <c r="G11" s="17">
        <v>49773.59</v>
      </c>
      <c r="H11" s="17">
        <v>37265.29</v>
      </c>
      <c r="I11" s="17">
        <v>12508.3</v>
      </c>
      <c r="J11" s="17">
        <v>6554275403.4200001</v>
      </c>
      <c r="K11" s="17">
        <v>2424670453.6999998</v>
      </c>
      <c r="L11" s="17">
        <v>1813177526.1700001</v>
      </c>
      <c r="M11" s="17">
        <v>2316427423.5500002</v>
      </c>
      <c r="N11" s="17">
        <f>O11+P11</f>
        <v>0</v>
      </c>
      <c r="O11" s="17">
        <v>0</v>
      </c>
      <c r="P11" s="17">
        <v>0</v>
      </c>
      <c r="Q11" s="17">
        <f>R11+S11</f>
        <v>0</v>
      </c>
      <c r="R11" s="17">
        <v>0</v>
      </c>
      <c r="S11" s="17">
        <v>0</v>
      </c>
    </row>
    <row r="12" spans="1:19" ht="30" customHeight="1" x14ac:dyDescent="0.25">
      <c r="A12" s="7"/>
      <c r="B12" s="15" t="s">
        <v>27</v>
      </c>
      <c r="C12" s="16">
        <f t="shared" ref="C12:S12" si="3">SUM(C13)</f>
        <v>2655</v>
      </c>
      <c r="D12" s="16">
        <f t="shared" si="3"/>
        <v>1329</v>
      </c>
      <c r="E12" s="16">
        <f t="shared" si="3"/>
        <v>952</v>
      </c>
      <c r="F12" s="16">
        <f t="shared" si="3"/>
        <v>377</v>
      </c>
      <c r="G12" s="17">
        <f t="shared" si="3"/>
        <v>48077.2</v>
      </c>
      <c r="H12" s="17">
        <f t="shared" si="3"/>
        <v>35571.800000000003</v>
      </c>
      <c r="I12" s="17">
        <f t="shared" si="3"/>
        <v>12505.4</v>
      </c>
      <c r="J12" s="17">
        <v>932644851.82000005</v>
      </c>
      <c r="K12" s="17">
        <v>515560847.36000001</v>
      </c>
      <c r="L12" s="17">
        <v>366084004.45999998</v>
      </c>
      <c r="M12" s="17">
        <v>51000000</v>
      </c>
      <c r="N12" s="17">
        <f t="shared" si="3"/>
        <v>0</v>
      </c>
      <c r="O12" s="17">
        <f t="shared" si="3"/>
        <v>0</v>
      </c>
      <c r="P12" s="17">
        <f t="shared" si="3"/>
        <v>0</v>
      </c>
      <c r="Q12" s="17">
        <f t="shared" si="3"/>
        <v>0</v>
      </c>
      <c r="R12" s="17">
        <f t="shared" si="3"/>
        <v>0</v>
      </c>
      <c r="S12" s="17">
        <f t="shared" si="3"/>
        <v>0</v>
      </c>
    </row>
    <row r="13" spans="1:19" ht="40.5" x14ac:dyDescent="0.25">
      <c r="A13" s="7">
        <v>1</v>
      </c>
      <c r="B13" s="15" t="s">
        <v>26</v>
      </c>
      <c r="C13" s="16">
        <v>2655</v>
      </c>
      <c r="D13" s="16">
        <v>1329</v>
      </c>
      <c r="E13" s="16">
        <v>952</v>
      </c>
      <c r="F13" s="16">
        <v>377</v>
      </c>
      <c r="G13" s="17">
        <v>48077.2</v>
      </c>
      <c r="H13" s="17">
        <v>35571.800000000003</v>
      </c>
      <c r="I13" s="17">
        <v>12505.4</v>
      </c>
      <c r="J13" s="17">
        <v>932644851.82000005</v>
      </c>
      <c r="K13" s="17">
        <v>515560847.36000001</v>
      </c>
      <c r="L13" s="17">
        <v>366084004.45999998</v>
      </c>
      <c r="M13" s="17">
        <v>51000000</v>
      </c>
      <c r="N13" s="17">
        <f>O13+P13</f>
        <v>0</v>
      </c>
      <c r="O13" s="17">
        <v>0</v>
      </c>
      <c r="P13" s="17">
        <v>0</v>
      </c>
      <c r="Q13" s="17">
        <f>R13+S13</f>
        <v>0</v>
      </c>
      <c r="R13" s="17">
        <v>0</v>
      </c>
      <c r="S13" s="17">
        <v>0</v>
      </c>
    </row>
    <row r="14" spans="1:19" ht="30" customHeight="1" x14ac:dyDescent="0.25">
      <c r="A14" s="7"/>
      <c r="B14" s="15" t="s">
        <v>28</v>
      </c>
      <c r="C14" s="16">
        <f t="shared" ref="C14:S14" si="4">SUM(C15)</f>
        <v>2386</v>
      </c>
      <c r="D14" s="16">
        <f t="shared" si="4"/>
        <v>1230</v>
      </c>
      <c r="E14" s="16">
        <f t="shared" si="4"/>
        <v>909</v>
      </c>
      <c r="F14" s="16">
        <f t="shared" si="4"/>
        <v>321</v>
      </c>
      <c r="G14" s="17">
        <f t="shared" si="4"/>
        <v>49224.82</v>
      </c>
      <c r="H14" s="17">
        <f t="shared" si="4"/>
        <v>37631.120000000003</v>
      </c>
      <c r="I14" s="17">
        <f t="shared" si="4"/>
        <v>11593.7</v>
      </c>
      <c r="J14" s="17">
        <f t="shared" si="4"/>
        <v>2043541924.1300001</v>
      </c>
      <c r="K14" s="17">
        <f t="shared" si="4"/>
        <v>751509742.80999994</v>
      </c>
      <c r="L14" s="17">
        <f t="shared" si="4"/>
        <v>509487073.89999998</v>
      </c>
      <c r="M14" s="17">
        <f t="shared" si="4"/>
        <v>782545107.41999996</v>
      </c>
      <c r="N14" s="17">
        <f t="shared" si="4"/>
        <v>0</v>
      </c>
      <c r="O14" s="17">
        <f t="shared" si="4"/>
        <v>0</v>
      </c>
      <c r="P14" s="17">
        <f t="shared" si="4"/>
        <v>0</v>
      </c>
      <c r="Q14" s="17">
        <f t="shared" si="4"/>
        <v>0</v>
      </c>
      <c r="R14" s="17">
        <f t="shared" si="4"/>
        <v>0</v>
      </c>
      <c r="S14" s="17">
        <f t="shared" si="4"/>
        <v>0</v>
      </c>
    </row>
    <row r="15" spans="1:19" ht="40.5" x14ac:dyDescent="0.25">
      <c r="A15" s="7">
        <v>1</v>
      </c>
      <c r="B15" s="15" t="s">
        <v>26</v>
      </c>
      <c r="C15" s="16">
        <v>2386</v>
      </c>
      <c r="D15" s="16">
        <v>1230</v>
      </c>
      <c r="E15" s="16">
        <v>909</v>
      </c>
      <c r="F15" s="16">
        <v>321</v>
      </c>
      <c r="G15" s="17">
        <v>49224.82</v>
      </c>
      <c r="H15" s="17">
        <v>37631.120000000003</v>
      </c>
      <c r="I15" s="17">
        <v>11593.7</v>
      </c>
      <c r="J15" s="17">
        <v>2043541924.1300001</v>
      </c>
      <c r="K15" s="17">
        <v>751509742.80999994</v>
      </c>
      <c r="L15" s="17">
        <v>509487073.89999998</v>
      </c>
      <c r="M15" s="17">
        <v>782545107.41999996</v>
      </c>
      <c r="N15" s="17">
        <f>O15+P15</f>
        <v>0</v>
      </c>
      <c r="O15" s="17">
        <v>0</v>
      </c>
      <c r="P15" s="17">
        <v>0</v>
      </c>
      <c r="Q15" s="17">
        <f>R15+S15</f>
        <v>0</v>
      </c>
      <c r="R15" s="17">
        <v>0</v>
      </c>
      <c r="S15" s="17">
        <v>0</v>
      </c>
    </row>
    <row r="16" spans="1:19" ht="33.75" customHeight="1" x14ac:dyDescent="0.25">
      <c r="A16" s="7"/>
      <c r="B16" s="15" t="s">
        <v>29</v>
      </c>
      <c r="C16" s="16">
        <f t="shared" ref="C16:S16" si="5">SUM(C17)</f>
        <v>2368</v>
      </c>
      <c r="D16" s="16">
        <f t="shared" si="5"/>
        <v>1156</v>
      </c>
      <c r="E16" s="16">
        <f t="shared" si="5"/>
        <v>861</v>
      </c>
      <c r="F16" s="16">
        <f t="shared" si="5"/>
        <v>295</v>
      </c>
      <c r="G16" s="17">
        <f t="shared" si="5"/>
        <v>45872.1</v>
      </c>
      <c r="H16" s="17">
        <f t="shared" si="5"/>
        <v>35547.800000000003</v>
      </c>
      <c r="I16" s="17">
        <f t="shared" si="5"/>
        <v>10324.299999999999</v>
      </c>
      <c r="J16" s="17">
        <f t="shared" si="5"/>
        <v>2083347865.8399999</v>
      </c>
      <c r="K16" s="17">
        <f t="shared" si="5"/>
        <v>751509742.80999994</v>
      </c>
      <c r="L16" s="17">
        <f t="shared" si="5"/>
        <v>509487073.89999998</v>
      </c>
      <c r="M16" s="17">
        <f t="shared" si="5"/>
        <v>822351049.13</v>
      </c>
      <c r="N16" s="17">
        <f t="shared" si="5"/>
        <v>0</v>
      </c>
      <c r="O16" s="17">
        <f t="shared" si="5"/>
        <v>0</v>
      </c>
      <c r="P16" s="17">
        <f t="shared" si="5"/>
        <v>0</v>
      </c>
      <c r="Q16" s="17">
        <f t="shared" si="5"/>
        <v>0</v>
      </c>
      <c r="R16" s="17">
        <f t="shared" si="5"/>
        <v>0</v>
      </c>
      <c r="S16" s="17">
        <f t="shared" si="5"/>
        <v>0</v>
      </c>
    </row>
    <row r="17" spans="1:19" ht="40.5" x14ac:dyDescent="0.25">
      <c r="A17" s="7">
        <v>1</v>
      </c>
      <c r="B17" s="15" t="s">
        <v>26</v>
      </c>
      <c r="C17" s="16">
        <v>2368</v>
      </c>
      <c r="D17" s="16">
        <v>1156</v>
      </c>
      <c r="E17" s="16">
        <v>861</v>
      </c>
      <c r="F17" s="16">
        <v>295</v>
      </c>
      <c r="G17" s="17">
        <v>45872.1</v>
      </c>
      <c r="H17" s="17">
        <v>35547.800000000003</v>
      </c>
      <c r="I17" s="17">
        <v>10324.299999999999</v>
      </c>
      <c r="J17" s="17">
        <v>2083347865.8399999</v>
      </c>
      <c r="K17" s="17">
        <v>751509742.80999994</v>
      </c>
      <c r="L17" s="17">
        <v>509487073.89999998</v>
      </c>
      <c r="M17" s="17">
        <v>822351049.13</v>
      </c>
      <c r="N17" s="17">
        <f>O17+P17</f>
        <v>0</v>
      </c>
      <c r="O17" s="17">
        <v>0</v>
      </c>
      <c r="P17" s="17">
        <v>0</v>
      </c>
      <c r="Q17" s="17">
        <f>R17+S17</f>
        <v>0</v>
      </c>
      <c r="R17" s="17">
        <v>0</v>
      </c>
      <c r="S17" s="17">
        <v>0</v>
      </c>
    </row>
    <row r="18" spans="1:19" ht="15.6" customHeight="1" x14ac:dyDescent="0.25">
      <c r="P18" s="3"/>
      <c r="Q18" s="3"/>
      <c r="R18" s="4"/>
    </row>
  </sheetData>
  <sheetProtection formatCells="0" formatColumns="0" formatRows="0" insertColumns="0" insertRows="0" insertHyperlinks="0" deleteColumns="0" deleteRows="0" sort="0" autoFilter="0" pivotTables="0"/>
  <mergeCells count="20">
    <mergeCell ref="O5:P5"/>
    <mergeCell ref="R5:S5"/>
    <mergeCell ref="J4:M4"/>
    <mergeCell ref="J5:J6"/>
    <mergeCell ref="N1:S1"/>
    <mergeCell ref="B2:S2"/>
    <mergeCell ref="N4:P4"/>
    <mergeCell ref="Q4:S4"/>
    <mergeCell ref="N5:N6"/>
    <mergeCell ref="Q5:Q6"/>
    <mergeCell ref="K5:M5"/>
    <mergeCell ref="A4:A7"/>
    <mergeCell ref="D5:D6"/>
    <mergeCell ref="G5:G6"/>
    <mergeCell ref="E5:F5"/>
    <mergeCell ref="H5:I5"/>
    <mergeCell ref="D4:F4"/>
    <mergeCell ref="C4:C6"/>
    <mergeCell ref="B4:B7"/>
    <mergeCell ref="G4:I4"/>
  </mergeCells>
  <pageMargins left="0.47244094488188981" right="0.27559055118110237" top="1.1811023622047245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6</vt:lpstr>
      <vt:lpstr>'Приложение 6'!Заголовки_для_печати</vt:lpstr>
      <vt:lpstr>'Приложение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Павловна</dc:creator>
  <cp:lastModifiedBy>Татьяна Павловна</cp:lastModifiedBy>
  <cp:lastPrinted>2025-04-11T07:16:48Z</cp:lastPrinted>
  <dcterms:created xsi:type="dcterms:W3CDTF">2006-09-16T00:00:00Z</dcterms:created>
  <dcterms:modified xsi:type="dcterms:W3CDTF">2025-04-11T07:19:54Z</dcterms:modified>
</cp:coreProperties>
</file>