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0050" yWindow="105" windowWidth="10080" windowHeight="9000" tabRatio="602"/>
  </bookViews>
  <sheets>
    <sheet name="п.1 доходы 2019" sheetId="21" r:id="rId1"/>
  </sheets>
  <definedNames>
    <definedName name="_xlnm.Print_Titles" localSheetId="0">'п.1 доходы 2019'!$11:$13</definedName>
    <definedName name="_xlnm.Print_Area" localSheetId="0">'п.1 доходы 2019'!$A$6:$E$200</definedName>
  </definedNames>
  <calcPr calcId="145621"/>
</workbook>
</file>

<file path=xl/calcChain.xml><?xml version="1.0" encoding="utf-8"?>
<calcChain xmlns="http://schemas.openxmlformats.org/spreadsheetml/2006/main">
  <c r="C53" i="21" l="1"/>
  <c r="D53" i="21"/>
  <c r="D110" i="21"/>
  <c r="D67" i="21"/>
  <c r="D75" i="21"/>
  <c r="C195" i="21"/>
  <c r="E191" i="21"/>
  <c r="E192" i="21"/>
  <c r="E193" i="21"/>
  <c r="E194" i="21"/>
  <c r="E201" i="21"/>
  <c r="E202" i="21"/>
  <c r="D195" i="21"/>
  <c r="D186" i="21"/>
  <c r="D183" i="21" s="1"/>
  <c r="D122" i="21"/>
  <c r="D108" i="21"/>
  <c r="C108" i="21"/>
  <c r="E104" i="21"/>
  <c r="C31" i="21"/>
  <c r="C30" i="21" s="1"/>
  <c r="D31" i="21"/>
  <c r="D30" i="21" s="1"/>
  <c r="E34" i="21"/>
  <c r="E28" i="21"/>
  <c r="C24" i="21"/>
  <c r="D24" i="21"/>
  <c r="C23" i="21"/>
  <c r="D16" i="21"/>
  <c r="C16" i="21"/>
  <c r="C15" i="21" s="1"/>
  <c r="E190" i="21"/>
  <c r="E189" i="21"/>
  <c r="E188" i="21"/>
  <c r="E187" i="21"/>
  <c r="E185" i="21"/>
  <c r="E184" i="21"/>
  <c r="E182" i="21"/>
  <c r="E181" i="21"/>
  <c r="E180" i="21"/>
  <c r="E179" i="21"/>
  <c r="E178" i="21"/>
  <c r="E177" i="21"/>
  <c r="E176" i="21"/>
  <c r="E175" i="21"/>
  <c r="E174" i="21"/>
  <c r="E171" i="21"/>
  <c r="E169" i="21"/>
  <c r="E166" i="21"/>
  <c r="E165" i="21"/>
  <c r="E164" i="21"/>
  <c r="E163" i="21"/>
  <c r="E162" i="21"/>
  <c r="E161" i="21"/>
  <c r="E160" i="21"/>
  <c r="E159" i="21"/>
  <c r="E158" i="21"/>
  <c r="E157" i="21"/>
  <c r="E156" i="21"/>
  <c r="E155" i="21"/>
  <c r="E154" i="21"/>
  <c r="E153" i="21"/>
  <c r="E152" i="21"/>
  <c r="E151" i="21"/>
  <c r="E150" i="21"/>
  <c r="E149" i="21"/>
  <c r="E148" i="21"/>
  <c r="E147" i="21"/>
  <c r="E146" i="21"/>
  <c r="E145" i="21"/>
  <c r="E142" i="21"/>
  <c r="E141" i="21"/>
  <c r="E140" i="21"/>
  <c r="E139" i="21"/>
  <c r="E138" i="21"/>
  <c r="E137" i="21"/>
  <c r="E136" i="21"/>
  <c r="E135" i="21"/>
  <c r="E134" i="21"/>
  <c r="E132" i="21"/>
  <c r="E131" i="21"/>
  <c r="E130" i="21"/>
  <c r="E129" i="21"/>
  <c r="E128" i="21"/>
  <c r="E127" i="21"/>
  <c r="E126" i="21"/>
  <c r="E125" i="21"/>
  <c r="E123" i="21"/>
  <c r="E121" i="21"/>
  <c r="E120" i="21"/>
  <c r="E115" i="21"/>
  <c r="E114" i="21"/>
  <c r="E113" i="21"/>
  <c r="E112" i="21"/>
  <c r="E111" i="21"/>
  <c r="E107" i="21"/>
  <c r="E106" i="21"/>
  <c r="E105" i="21"/>
  <c r="E102" i="21"/>
  <c r="E101" i="21"/>
  <c r="E100" i="21"/>
  <c r="E99" i="21"/>
  <c r="E97" i="21"/>
  <c r="E96" i="21"/>
  <c r="E95" i="21"/>
  <c r="E93" i="21"/>
  <c r="E90" i="21"/>
  <c r="E86" i="21"/>
  <c r="E83" i="21"/>
  <c r="E82" i="21"/>
  <c r="E81" i="21"/>
  <c r="E80" i="21"/>
  <c r="E76" i="21"/>
  <c r="E75" i="21"/>
  <c r="E74" i="21"/>
  <c r="E70" i="21"/>
  <c r="E67" i="21"/>
  <c r="E66" i="21"/>
  <c r="E65" i="21"/>
  <c r="E62" i="21"/>
  <c r="E61" i="21"/>
  <c r="E52" i="21"/>
  <c r="E51" i="21"/>
  <c r="E49" i="21"/>
  <c r="E46" i="21"/>
  <c r="E44" i="21"/>
  <c r="E41" i="21"/>
  <c r="E38" i="21"/>
  <c r="E37" i="21"/>
  <c r="E36" i="21"/>
  <c r="E33" i="21"/>
  <c r="E32" i="21"/>
  <c r="E27" i="21"/>
  <c r="E26" i="21"/>
  <c r="E25" i="21"/>
  <c r="E21" i="21"/>
  <c r="E20" i="21"/>
  <c r="E19" i="21"/>
  <c r="E18" i="21"/>
  <c r="E17" i="21"/>
  <c r="D50" i="21"/>
  <c r="D197" i="21"/>
  <c r="D173" i="21"/>
  <c r="D172" i="21" s="1"/>
  <c r="D170" i="21"/>
  <c r="D168" i="21"/>
  <c r="D144" i="21"/>
  <c r="D119" i="21"/>
  <c r="D94" i="21"/>
  <c r="D92" i="21"/>
  <c r="D91" i="21" s="1"/>
  <c r="D89" i="21"/>
  <c r="D88" i="21" s="1"/>
  <c r="D84" i="21"/>
  <c r="D79" i="21"/>
  <c r="D78" i="21" s="1"/>
  <c r="D73" i="21"/>
  <c r="D72" i="21" s="1"/>
  <c r="D71" i="21" s="1"/>
  <c r="D69" i="21"/>
  <c r="D68" i="21" s="1"/>
  <c r="D64" i="21"/>
  <c r="D63" i="21" s="1"/>
  <c r="D60" i="21"/>
  <c r="D48" i="21"/>
  <c r="D45" i="21"/>
  <c r="D43" i="21"/>
  <c r="D40" i="21"/>
  <c r="D15" i="21"/>
  <c r="C122" i="21"/>
  <c r="C119" i="21"/>
  <c r="C173" i="21"/>
  <c r="C172" i="21" s="1"/>
  <c r="C144" i="21"/>
  <c r="C143" i="21" s="1"/>
  <c r="C124" i="21" s="1"/>
  <c r="C40" i="21"/>
  <c r="C45" i="21"/>
  <c r="C43" i="21"/>
  <c r="C85" i="21"/>
  <c r="E85" i="21" s="1"/>
  <c r="C197" i="21"/>
  <c r="C186" i="21"/>
  <c r="C183" i="21" s="1"/>
  <c r="C170" i="21"/>
  <c r="C168" i="21"/>
  <c r="C94" i="21"/>
  <c r="C92" i="21"/>
  <c r="C91" i="21" s="1"/>
  <c r="C89" i="21"/>
  <c r="C88" i="21" s="1"/>
  <c r="C79" i="21"/>
  <c r="C78" i="21" s="1"/>
  <c r="C73" i="21"/>
  <c r="C72" i="21" s="1"/>
  <c r="C71" i="21" s="1"/>
  <c r="C69" i="21"/>
  <c r="C68" i="21" s="1"/>
  <c r="C64" i="21"/>
  <c r="C63" i="21" s="1"/>
  <c r="C60" i="21"/>
  <c r="C59" i="21" s="1"/>
  <c r="C50" i="21"/>
  <c r="C48" i="21"/>
  <c r="E45" i="21" l="1"/>
  <c r="D42" i="21"/>
  <c r="D39" i="21" s="1"/>
  <c r="D167" i="21"/>
  <c r="D47" i="21"/>
  <c r="E63" i="21"/>
  <c r="E71" i="21"/>
  <c r="E108" i="21"/>
  <c r="E144" i="21"/>
  <c r="E122" i="21"/>
  <c r="E31" i="21"/>
  <c r="E91" i="21"/>
  <c r="E183" i="21"/>
  <c r="E24" i="21"/>
  <c r="E40" i="21"/>
  <c r="E60" i="21"/>
  <c r="E68" i="21"/>
  <c r="E78" i="21"/>
  <c r="E88" i="21"/>
  <c r="E94" i="21"/>
  <c r="D118" i="21"/>
  <c r="D143" i="21"/>
  <c r="D124" i="21" s="1"/>
  <c r="E168" i="21"/>
  <c r="E172" i="21"/>
  <c r="E170" i="21"/>
  <c r="E50" i="21"/>
  <c r="E73" i="21"/>
  <c r="E15" i="21"/>
  <c r="E16" i="21"/>
  <c r="E43" i="21"/>
  <c r="E69" i="21"/>
  <c r="E79" i="21"/>
  <c r="E89" i="21"/>
  <c r="E119" i="21"/>
  <c r="E173" i="21"/>
  <c r="C118" i="21"/>
  <c r="D23" i="21"/>
  <c r="E23" i="21" s="1"/>
  <c r="E30" i="21"/>
  <c r="D59" i="21"/>
  <c r="E59" i="21" s="1"/>
  <c r="E48" i="21"/>
  <c r="E64" i="21"/>
  <c r="E72" i="21"/>
  <c r="E92" i="21"/>
  <c r="E186" i="21"/>
  <c r="D87" i="21"/>
  <c r="C167" i="21"/>
  <c r="C42" i="21"/>
  <c r="C84" i="21"/>
  <c r="E84" i="21" s="1"/>
  <c r="C47" i="21"/>
  <c r="C87" i="21"/>
  <c r="C58" i="21"/>
  <c r="C56" i="21" s="1"/>
  <c r="D58" i="21" l="1"/>
  <c r="D56" i="21" s="1"/>
  <c r="E143" i="21"/>
  <c r="D14" i="21"/>
  <c r="E56" i="21"/>
  <c r="E42" i="21"/>
  <c r="E124" i="21"/>
  <c r="D117" i="21"/>
  <c r="D116" i="21" s="1"/>
  <c r="E47" i="21"/>
  <c r="E118" i="21"/>
  <c r="C39" i="21"/>
  <c r="E39" i="21" s="1"/>
  <c r="C117" i="21"/>
  <c r="C116" i="21" s="1"/>
  <c r="E87" i="21"/>
  <c r="E58" i="21"/>
  <c r="E167" i="21"/>
  <c r="C14" i="21" l="1"/>
  <c r="C199" i="21"/>
  <c r="C200" i="21" s="1"/>
  <c r="E117" i="21"/>
  <c r="E14" i="21" l="1"/>
  <c r="D199" i="21"/>
  <c r="E116" i="21"/>
  <c r="E199" i="21" l="1"/>
  <c r="D200" i="21"/>
  <c r="E200" i="21" s="1"/>
</calcChain>
</file>

<file path=xl/sharedStrings.xml><?xml version="1.0" encoding="utf-8"?>
<sst xmlns="http://schemas.openxmlformats.org/spreadsheetml/2006/main" count="388" uniqueCount="350">
  <si>
    <t xml:space="preserve">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 и других лиц, занимающихся частной практикой в соответствии со статьей 227 Налогового кодекса Российской Федерацией </t>
  </si>
  <si>
    <t xml:space="preserve">Налог на доходы  физических  лиц с доходов, полученных  физическими лицами в соответствии со статьей 228 Налогового Кодекса Российской Федерации </t>
  </si>
  <si>
    <t>Налог на имущество физических лиц, взимаемый по ставкам, применяемым к объектам налогообложения, расположенным в границах городских округов</t>
  </si>
  <si>
    <t>Государственная пошлина по делам, рассматриваемым в судах общей юрисдикции, мировыми судьями</t>
  </si>
  <si>
    <t>000 1 08 07150 01 0000 110</t>
  </si>
  <si>
    <t>Доходы, получаемые в виде арендной платы за земельные участки, 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</si>
  <si>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000 1 11 05012 04 0000 120 </t>
  </si>
  <si>
    <t>Доходы, получаемые в виде арендной платы за земельные участки, 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</t>
  </si>
  <si>
    <t xml:space="preserve">000 1 11 05012 04 0001 120 </t>
  </si>
  <si>
    <t>Доходы, получаемые в виде арендной платы за земельные участки,  государственная собственность на которые не разграничена и которые расположены в границах городских округов</t>
  </si>
  <si>
    <t xml:space="preserve">000 1 11 05012 04 0002 120 </t>
  </si>
  <si>
    <t>Средства от продажи права на заключение договоров аренды земельных участков, государственная собственность на которые не разграничена и которые расположены в границах городских округов</t>
  </si>
  <si>
    <t>000 1 11 05034 04 0000 120</t>
  </si>
  <si>
    <t>Доходы от сдачи в аренду имущества, находящегося в оперативном управлении органов управления городских округов и созданных  ими учреждений (за исключением имущества муниципальных бюджетных и автономных учреждений)</t>
  </si>
  <si>
    <t xml:space="preserve">Доходы от перечисления части прибыли государственных и муниципальных унитарных предприятий, остающейся после уплаты налогов и обязательных платежей </t>
  </si>
  <si>
    <t>Доходы от перечисления части прибыли, остающейся после уплаты налогов и иных обязательных платежей  муниципальных унитарных предприятий, созданных городскими округами</t>
  </si>
  <si>
    <t xml:space="preserve">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  </t>
  </si>
  <si>
    <t xml:space="preserve">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 унитарных предприятий, в том числе казенных)  </t>
  </si>
  <si>
    <t>ДОХОДЫ ОТ ОКАЗАНИЯ ПЛАТНЫХ УСЛУГ (РАБОТ) И КОМПЕНСАЦИИ ЗАТРАТ ГОСУДАРСТВА</t>
  </si>
  <si>
    <t>000 1 14 02040 04 0000 410</t>
  </si>
  <si>
    <t>000 1 14 02043 04 0000 410</t>
  </si>
  <si>
    <t>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</si>
  <si>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000 114 06012 04 0000 430</t>
  </si>
  <si>
    <t xml:space="preserve">000 1 16 03000 00 0000 140 </t>
  </si>
  <si>
    <t xml:space="preserve">000 1 16 06000 01 0000 140 </t>
  </si>
  <si>
    <t xml:space="preserve">000 1 16 08000 01 0000 140 </t>
  </si>
  <si>
    <t>Денежные взыскания (штрафы) за административные правонарушения в области государственного регулирования производства и оборота этилового спирта, алкогольной, спиртосодержащей и табачной продукции</t>
  </si>
  <si>
    <t xml:space="preserve">000 1 16 25000 00 0000 140 </t>
  </si>
  <si>
    <t>000 1 16 33000 00 0000 140</t>
  </si>
  <si>
    <t>НАИМЕНОВАНИЕ  ПОКАЗАТЕЛЕЙ</t>
  </si>
  <si>
    <t>2</t>
  </si>
  <si>
    <t>Коды бюджетной классификации</t>
  </si>
  <si>
    <t>000 1 00 00000 00 0000 000</t>
  </si>
  <si>
    <t>НАЛОГОВЫЕ И НЕНАЛОГОВЫЕ ДОХОДЫ</t>
  </si>
  <si>
    <t>000 1 01 00000 00 0000 000</t>
  </si>
  <si>
    <t xml:space="preserve">НАЛОГИ НА ПРИБЫЛЬ, ДОХОДЫ </t>
  </si>
  <si>
    <t>000 1 01 02000 01 0000 110</t>
  </si>
  <si>
    <t>в том числе по дополнительным нормативам отчислений</t>
  </si>
  <si>
    <t>000 1 01 02010 01 0000 110</t>
  </si>
  <si>
    <t>000 1 01 02020 01 0000 110</t>
  </si>
  <si>
    <t>000 1 01 02030 01 0000 110</t>
  </si>
  <si>
    <t>000 1 05 00000 00 0000 000</t>
  </si>
  <si>
    <t>000 1 05 02000 02 0000 110</t>
  </si>
  <si>
    <t>Единый налог на вмененный доход для отдельных видов деятельности</t>
  </si>
  <si>
    <t>000 1 05 03000 01 0000 110</t>
  </si>
  <si>
    <t>Единый сельскохозяйственный налог</t>
  </si>
  <si>
    <t>000 1 06 00000 00 0000 000</t>
  </si>
  <si>
    <t>000 1 06 01000 00 0000 110</t>
  </si>
  <si>
    <t>Налог на имущество физических лиц</t>
  </si>
  <si>
    <t>000 1 06 01020 04 0000 110</t>
  </si>
  <si>
    <t>000 1 06 06000 00 0000 110</t>
  </si>
  <si>
    <t>000 1 08 00000 00 0000 000</t>
  </si>
  <si>
    <t>ГОСУДАРСТВЕННАЯ ПОШЛИНА</t>
  </si>
  <si>
    <t>000 1 08 03000 01 0000 110</t>
  </si>
  <si>
    <t>000 1 08 03010 01 0000 110</t>
  </si>
  <si>
    <t xml:space="preserve">Государственная пошлина по делам, рассматриваемым в судах общей юрисдикции, мировыми судьями (за исключением Верховного Суда Российской Федерации) </t>
  </si>
  <si>
    <t>000 1 08 07000 01 0000 110</t>
  </si>
  <si>
    <t>Государственная пошлина за государственную регистрацию, а также за совершение прочих юридически значимых действий</t>
  </si>
  <si>
    <t>Государственная пошлина за выдачу разрешения на установку рекламной конструкции</t>
  </si>
  <si>
    <t xml:space="preserve">000 1 11 00000 00 0000 000 </t>
  </si>
  <si>
    <t>000 1 11 05000 00 0000 120</t>
  </si>
  <si>
    <t>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</si>
  <si>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000 1 11 05010 00 0000 120 </t>
  </si>
  <si>
    <t>000 1 11 05030 00 0000 120</t>
  </si>
  <si>
    <t>Доходы от сдачи в аренду имущества, находящегося в оперативном управлении органов государственной власти, органов местного самоуправления, государственных внебюджетных фондов и созданных  ими учреждений (за исключением имущества бюджетных и автономных учреждений)</t>
  </si>
  <si>
    <t>000 1 11 05034 04 0001 120</t>
  </si>
  <si>
    <t>000 1 11 05034 04 0002 120</t>
  </si>
  <si>
    <t>000 1 11 07000 00 0000 120</t>
  </si>
  <si>
    <t>Платежи от государственных и муниципальных унитарных предприятий</t>
  </si>
  <si>
    <t>000 1 11 07010 00 0000 120</t>
  </si>
  <si>
    <t>000 1 11 07014 04 0000 120</t>
  </si>
  <si>
    <t>000 1 11 09000 00 0000 120</t>
  </si>
  <si>
    <t>000 1 11 09040 00 0000 120</t>
  </si>
  <si>
    <t>000 1 11 09044 04 0000 120</t>
  </si>
  <si>
    <t>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 унитарных предприятий, в том числе казенных)</t>
  </si>
  <si>
    <t>000 1 11 09044 04 0002 120</t>
  </si>
  <si>
    <t>Платежи на установку и эксплуатацию рекламной конструкции</t>
  </si>
  <si>
    <t>000 1 11 09044 04 0003 120</t>
  </si>
  <si>
    <t>000 1 11 09044 04 0004 120</t>
  </si>
  <si>
    <t>Плата за наем муниципального жилого фонда</t>
  </si>
  <si>
    <t>000 1 11 09044 04 0005 120</t>
  </si>
  <si>
    <t>Средства от продажи права на заключение договоров на установку и эксплуатацию рекламной конструкции</t>
  </si>
  <si>
    <t>000 1 12 00000 00 0000 000</t>
  </si>
  <si>
    <t>ПЛАТЕЖИ ПРИ ПОЛЬЗОВАНИИ ПРИРОДНЫМИ РЕСУРСАМИ</t>
  </si>
  <si>
    <t>000 1 12 01000 01 0000 120</t>
  </si>
  <si>
    <t>Плата за негативное воздействие на окружающую среду</t>
  </si>
  <si>
    <t>000 1 13 00000 00 0000 000</t>
  </si>
  <si>
    <t>000 1 13 02000 00 0000 130</t>
  </si>
  <si>
    <t>Доходы от компенсации затрат государства</t>
  </si>
  <si>
    <t>000 1 14 00000 00 0000 000</t>
  </si>
  <si>
    <t>ДОХОДЫ ОТ ПРОДАЖИ МАТЕРИАЛЬНЫХ И НЕМАТЕРИАЛЬНЫХ АКТИВОВ</t>
  </si>
  <si>
    <t>000 114 06000 00 0000 430</t>
  </si>
  <si>
    <t>000 114 06010 00 0000 430</t>
  </si>
  <si>
    <t>Доходы от продажи земельных участков, государственная собственность на которые не разграничена</t>
  </si>
  <si>
    <t>Доходы от продажи земельных участков, государственная собственность на которые не разграничена и которые расположены в границах городских округов</t>
  </si>
  <si>
    <t>000 1 16 00000 00 0000 000</t>
  </si>
  <si>
    <t>ШТРАФЫ, САНКЦИИ, ВОЗМЕЩЕНИЕ УЩЕРБА</t>
  </si>
  <si>
    <t>Денежные взыскания (штрафы) за нарушение законодательства о налогах и сборах</t>
  </si>
  <si>
    <t>Денежные взыскания (штрафы) за нарушение законодательства о применении контрольно-кассовой техники при осуществлении наличных денежных расчетов и (или) расчетов с использованием платежных карт</t>
  </si>
  <si>
    <t>000 1 16 28000 01 0000 140</t>
  </si>
  <si>
    <t>Денежные взыскания (штрафы) за нарушение законодательства в области обеспечения санитарно-эпидемиологического благополучия человека и законодательства в сфере защиты прав потребителей</t>
  </si>
  <si>
    <t>000 1 12 01010 01 0000 120</t>
  </si>
  <si>
    <t>000 1 12 01020 01 0000 120</t>
  </si>
  <si>
    <t>Плата за выбросы загрязняющих веществ в атмосферный воздух стационарными объектами</t>
  </si>
  <si>
    <t>Плата за выбросы загрязняющих веществ в атмосферный воздух передвижными объектами</t>
  </si>
  <si>
    <t>000 1 12 01030 01 0000 120</t>
  </si>
  <si>
    <t>Плата за сбросы загрязняющих веществ в водные объекты</t>
  </si>
  <si>
    <t>000 1 12 01040 01 0000 120</t>
  </si>
  <si>
    <t>Плата за размещение отходов производства и потребления</t>
  </si>
  <si>
    <t xml:space="preserve">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   </t>
  </si>
  <si>
    <t>000 1 03 00000 00 0000 000</t>
  </si>
  <si>
    <t>000 1 03 02000 01 0000 110</t>
  </si>
  <si>
    <t>Акцизы по подакцизным товарам (продукции),производимым на территории Российской Федерации</t>
  </si>
  <si>
    <t>Налог, взимаемый в связи с применением упрощенной системы налогообложения</t>
  </si>
  <si>
    <t>000 1 05 01000 00 0000 110</t>
  </si>
  <si>
    <t>Налог, взимаемый с налогоплательщиков, выбравших в качестве объекта налогообложения доходы</t>
  </si>
  <si>
    <t>Минимальный налог, зачисляемый в бюджеты субъектов Российской Федерации</t>
  </si>
  <si>
    <t>000 1 05 01011 01 0000 110</t>
  </si>
  <si>
    <t>000 1 05 01021 01 0000 110</t>
  </si>
  <si>
    <t>000 1 05 01050 01 0000 110</t>
  </si>
  <si>
    <t>000 1 01 02040 01 0000 110</t>
  </si>
  <si>
    <t>000 1 03 02230 01 0000 110</t>
  </si>
  <si>
    <t>000 1 03 02250 01 0000 110</t>
  </si>
  <si>
    <t>000 1 13 01000 00 0000 130</t>
  </si>
  <si>
    <t>Доходы от оказания платных услуг (работ)</t>
  </si>
  <si>
    <t>000 1 17 00000 00 0000 000</t>
  </si>
  <si>
    <t>ПРОЧИЕ НЕНАЛОГОВЫЕ ДОХОДЫ</t>
  </si>
  <si>
    <t>000 1 17 05040 04 0003 180</t>
  </si>
  <si>
    <t>Прочие неналоговые доходы бюджетов городских округов (плата за размещение нестационарных торговых объектов)</t>
  </si>
  <si>
    <t>000 1 03 02240 01 0000 110</t>
  </si>
  <si>
    <t>000 1 03 02260 01 0000 110</t>
  </si>
  <si>
    <t>Доходы от уплаты акцизов на прямогонный бензин, подлежащее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</si>
  <si>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Доходы от уплаты акцизов на автомобильный бензин, подлежащее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</si>
  <si>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Доходы от уплаты акцизов на дизельное топливо, подлежащее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</si>
  <si>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Налог, взимаемый в связи с применением патентной системы налогообложения</t>
  </si>
  <si>
    <t>Земельный налог с организаций</t>
  </si>
  <si>
    <t>000 1 06 06032 04 0000 110</t>
  </si>
  <si>
    <t>000 1 06 06030 00 0000 110</t>
  </si>
  <si>
    <t>Земельный налог с организаций, обладающих земельным участком, расположенным в границах городских округов</t>
  </si>
  <si>
    <t>000 1 06 06040 00 0000 110</t>
  </si>
  <si>
    <t>000 1 06 06042 04 0000 110</t>
  </si>
  <si>
    <t>Земельный налог с физических лиц</t>
  </si>
  <si>
    <t>Земельный налог с физических лиц, обладающих земельным участком, расположенным в границах городских округов</t>
  </si>
  <si>
    <t>000 1 16 30000 01 0000 140</t>
  </si>
  <si>
    <t>Денежные взыскания (штрафы) за правонарушения в области дорожного движения</t>
  </si>
  <si>
    <t>Денежные взыскания (штрафы) за нарушение законодательства Российской Федерации об электроэнергетике</t>
  </si>
  <si>
    <t>000 1 16 41000 01 0000 140</t>
  </si>
  <si>
    <t>000 1 16 43000 01 0000 140</t>
  </si>
  <si>
    <t>000 1 16 45000 01 0000 140</t>
  </si>
  <si>
    <t>Денежные взыскания (штрафы) за нарушение законодательства Российской Федерации об административных правонарушениях, предусмотренные статьей 20.25 Кодекса Российской Федерации об административных правонарушениях</t>
  </si>
  <si>
    <t>Денежные взыскания (штрафы) за нарушения законодательства Российской Федерации о промышленной безопасности</t>
  </si>
  <si>
    <t>Средства на развитие территории</t>
  </si>
  <si>
    <t>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 грузов, зачисляемая в бюджеты городских округов</t>
  </si>
  <si>
    <t>Земельный налог</t>
  </si>
  <si>
    <t xml:space="preserve">Налог на доходы физических лиц </t>
  </si>
  <si>
    <t>НАЛОГИ НА ТОВАРЫ (РАБОТЫ, УСЛУГИ), РЕАЛИЗУЕМЫЕ НА ТЕРРИТОРИИ РОССИЙСКОЙ ФЕДЕРАЦИИ</t>
  </si>
  <si>
    <t>НАЛОГИ НА СОВОКУПНЫЙ ДОХОД</t>
  </si>
  <si>
    <t>НАЛОГИ НА ИМУЩЕСТВО</t>
  </si>
  <si>
    <t>000 2 00 00000 00 0000 000</t>
  </si>
  <si>
    <t>БЕЗВОЗМЕЗДНЫЕ ПОСТУПЛЕНИЯ</t>
  </si>
  <si>
    <t>000 2 02 00000 00 0000 000</t>
  </si>
  <si>
    <t>Безвозмездные поступления от других бюджетов бюджетной системы Российской Федерации</t>
  </si>
  <si>
    <t>Дотации на выравнивание бюджетной обеспеченности</t>
  </si>
  <si>
    <t>Дотации бюджетам городских округов на выравнивание бюджетной обеспеченности</t>
  </si>
  <si>
    <t>Прочие субсидии</t>
  </si>
  <si>
    <t>Прочие субсидии бюджетам городских округов</t>
  </si>
  <si>
    <t>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</si>
  <si>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</si>
  <si>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Прочие субвенции</t>
  </si>
  <si>
    <t>Прочие субвенции бюджетам городских округов</t>
  </si>
  <si>
    <t>Иные межбюджетные трансферты</t>
  </si>
  <si>
    <t>Прочие межбюджетные трансферты, передаваемые бюджетам городских округов</t>
  </si>
  <si>
    <t>ВСЕГО  ДОХОДОВ БЮДЖЕТА</t>
  </si>
  <si>
    <t>Субвенция муниципальным образованиям Астраханской области на обеспечение государственных гарантий реализации прав на получение общедоступного и бесплатного дошкольного, начального общего, основного общего, среднего общего образования в муниципальных общеобразовательных организациях, обеспечение дополнительного образования детей в муниципальных общеобразовательных организациях в рамках ведомственной целевой программы "Обеспечение государственной программы "Развитие образования Астраханской области" государственной программы "Развитие образования Астраханской области"</t>
  </si>
  <si>
    <t>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у физических лиц на основании патента в соответствии со статьей 227.1 Налогового кодекса Российской Федерации</t>
  </si>
  <si>
    <t xml:space="preserve">ДОХОДЫ ОТ ИСПОЛЬЗОВАНИЯ ИМУЩЕСТВА, НАХОДЯЩЕГОСЯ В ГОСУДАРСТВЕННОЙ И МУНИЦИПАЛЬНОЙ СОБСТВЕННОСТИ  </t>
  </si>
  <si>
    <t>000 1 11 05034 04 0003 120</t>
  </si>
  <si>
    <t xml:space="preserve">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 (доходы от сдачи в субаренду имущества, находящегося в оперативном управлении органов управления городских округов и созданных  ими учреждений (за исключением имущества муниципальных  бюджетных и автономных учреждений)  </t>
  </si>
  <si>
    <t>000 1 17 05040 04 0004 180</t>
  </si>
  <si>
    <t>000 1 17 05040 04 0005 180</t>
  </si>
  <si>
    <t>Прочие неналоговые доходы бюджетов городских округов (плата за разрешение на право размещения нестационарного торгового объекта во время проведения городских массовых мероприятий)</t>
  </si>
  <si>
    <t>Прочие неналоговые доходы бюджетов городских округов (плата по конкурсу за право заключения договора на размещение нестационарного торгового объекта )</t>
  </si>
  <si>
    <t xml:space="preserve">Субсидии бюджетам бюджетной системы Российской Федерации (межбюджетные субсидии) </t>
  </si>
  <si>
    <t>737 2 02 29999 04 0000 151</t>
  </si>
  <si>
    <t xml:space="preserve">Субвенции бюджетам бюджетной системы Российской Федерации </t>
  </si>
  <si>
    <t>000 2 02 35120 00 0000 151</t>
  </si>
  <si>
    <t>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</si>
  <si>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</si>
  <si>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>000 2 02 30029 00 0000 151</t>
  </si>
  <si>
    <t xml:space="preserve">Дотации бюджетам бюджетной системы Российской Федерации </t>
  </si>
  <si>
    <t xml:space="preserve">737 2 02 20077 04 0000 151 </t>
  </si>
  <si>
    <t>Иные межбюджетные трансферты из бюджета Астраханской области муниципальным образованиям Астраханской области на финансовое обеспечение дорожной деятельности</t>
  </si>
  <si>
    <t>706 2 02 29999 04 0000 151</t>
  </si>
  <si>
    <t xml:space="preserve">737 2 02 49999 04 0000 151 </t>
  </si>
  <si>
    <t>Иные межбюджетные трансферты из бюджета Астраханской области муниципальным образованиям Астраханской области на погашение задолженности по исполнительным листам, выданным Арбитражным судом Астраханской области по обращению взыскания на средства бюджета Астраханской области</t>
  </si>
  <si>
    <t>Субсидии на проведение комплексных кадастровых работ в рамках федеральной целевой программы "Развитие единой государственной системы регистрации прав и кадастрового учета недвижимости (2014-2019)" , в рамках ведомственной целевой программы "Совершенствование системы управления государственной собственностью Астраханской области"</t>
  </si>
  <si>
    <t>Субсидии бюджетам городских округов на реализацию федеральных целевых программ</t>
  </si>
  <si>
    <t>Субсидии на реализацию мероприятий по подготовке и проведению чемпионата мира по футболу в 2018 году в Российской Федерации в рамках подпрограммы "Развитие массового спорта и физкультурно-оздоровительного движения  в Астраханской области" государственной программы "Развитие физической культуры и спорта в Астраханской области"</t>
  </si>
  <si>
    <t>Субсидии за счет средств бюджета Астраханской области  на реализацию мероприятий по подготовке и проведению чемпионата мира по футболу в 2018 году в Российской Федерации в рамках подпрограммы "Развитие массового спорта и физкультурно-оздоровительного движения  в Астраханской области" государственной программы "Развитие физической культуры и спорта в Астраханской области"</t>
  </si>
  <si>
    <t>Субсидии на финансовое обеспечение дорожной деятельности  в рамках основного мероприятия "Реализация мероприятий приоритетного проекта "Безопасные и качественные дороги" государственной программы "Развитие дорожного хозяйства Астраханской области"</t>
  </si>
  <si>
    <t>000 2 19 00000 00 0000 000</t>
  </si>
  <si>
    <t>Возврат остатков субсидий, субвенций и иных межбюджетных трансфертов, имеющих целевое значение, прошлых лет</t>
  </si>
  <si>
    <t>000 219 60010 04 0000 151</t>
  </si>
  <si>
    <t>Возврат прочих остатков субсидий, субвенций и иных межбюджетных трансфертов, имеющих целевое назначение, прошлых лет из бюджетов городских округов</t>
  </si>
  <si>
    <t xml:space="preserve">Субсидии на поддержку государственных программ субъектов Российской Федерации и муниципальных программ формирования современной городской среды в рамках подпрограммы «Формирование современной городской среды» государственной программы «Улучшение качества предоставления жилищно-коммунальных услуг на территории Астраханской области» </t>
  </si>
  <si>
    <t>Иные межбюджетные трансферты из бюджета Астраханской области муниципальным образованиям Астраханской области на исполнение наказов избирателей депутатам Думы Астраханской области</t>
  </si>
  <si>
    <t>738 2 02 29999 04 0000 151</t>
  </si>
  <si>
    <t>741 2 02 29999 04 0000 151</t>
  </si>
  <si>
    <t xml:space="preserve">707 2 02 49999 04 0000 151 </t>
  </si>
  <si>
    <t>Иные межбюджетные трансферты из бюджета Астраханской области муниципальным образованиям Астраханской области на развитие дорожного хозяйства</t>
  </si>
  <si>
    <t xml:space="preserve"> </t>
  </si>
  <si>
    <t>Субсидии  из бюджета Астраханской области муниципальным образованиям Астраханской области на реализацию мероприятий подпрограммы "Ликвидация накопленного экологического ущерба на территории Астраханской области" государственной программы "Охрана окружающей среды Астраханской области"</t>
  </si>
  <si>
    <t>Субсидии  из бюджета Астраханской области муниципальным образованиям Астраханской области на строительство (приобретение, реконструкцию) в рамках подпрограммы "Создание и развитие единого образовательного пространства Астраханской области" государственной программы "Развитие образование Астраханской области"</t>
  </si>
  <si>
    <t>739 2 02 29999 04 0000 151</t>
  </si>
  <si>
    <t>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</si>
  <si>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</t>
  </si>
  <si>
    <t>Доходы от продажи земельных участков, находящихся в государственной и муниципальной собственности</t>
  </si>
  <si>
    <t>Денежные взыскания (штрафы) за нарушение законодательства Российской Федерации о контрактной системе в сфере закупок товаров, работ, услуг для обеспечения государственных и муниципальных нужд</t>
  </si>
  <si>
    <r>
      <t xml:space="preserve">Доходы от сдачи </t>
    </r>
    <r>
      <rPr>
        <b/>
        <sz val="12"/>
        <rFont val="Times New Roman"/>
        <family val="1"/>
        <charset val="204"/>
      </rPr>
      <t xml:space="preserve">в аренду </t>
    </r>
    <r>
      <rPr>
        <sz val="12"/>
        <rFont val="Times New Roman"/>
        <family val="1"/>
        <charset val="204"/>
      </rPr>
      <t>имущества, находящегося в оперативном управлении органов управления городских округов и созданных  ими учреждений (за исключением имущества муниципальных бюджетных и автономных учреждений)</t>
    </r>
  </si>
  <si>
    <r>
      <t xml:space="preserve">Средства от </t>
    </r>
    <r>
      <rPr>
        <b/>
        <sz val="12"/>
        <rFont val="Times New Roman"/>
        <family val="1"/>
        <charset val="204"/>
      </rPr>
      <t>продажи права н</t>
    </r>
    <r>
      <rPr>
        <sz val="12"/>
        <rFont val="Times New Roman"/>
        <family val="1"/>
        <charset val="204"/>
      </rPr>
      <t>а заключение договоров аренды объектов нежилого муниципального фонда</t>
    </r>
  </si>
  <si>
    <r>
      <t xml:space="preserve">ВСЕГО  ДОХОДОВ БЮДЖЕТА </t>
    </r>
    <r>
      <rPr>
        <sz val="12"/>
        <rFont val="Times New Roman"/>
        <family val="1"/>
        <charset val="204"/>
      </rPr>
      <t xml:space="preserve">без учета безвозмездных поступлений и НДФЛ по дополнительным нормативам отчислений </t>
    </r>
  </si>
  <si>
    <t>Денежные взыскания (штрафы) за нарушение законодательства Российской Федерации о недрах, об особо охраняемых природных территориях, об охране и использовании животного мира, об экологической экспертизе, в области охраны окружающей среды, о рыболовстве и сохранении водных биологических ресурсов, земельного законодательства, лесного законодательства, водного законодательства</t>
  </si>
  <si>
    <t xml:space="preserve">739 2 02 49999 04 0000 151 </t>
  </si>
  <si>
    <t>738 2 02 20051 04 0000 151</t>
  </si>
  <si>
    <t>Субсидии на поддержку отрасли культуры в рамках государственной программы "Развитие культуры и туризма в Астраханской области" (комплектование книжных фондов библиотек) для отражения средств бюджетов Астраханской области</t>
  </si>
  <si>
    <t>Субсидии на поддержку отрасли культуры в рамках государственной программы "Развитие культуры и туризма в Астраханской области" (комплектование книжных фондов библиотек) для отражения федеральных средств</t>
  </si>
  <si>
    <t xml:space="preserve">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
</t>
  </si>
  <si>
    <t xml:space="preserve">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
</t>
  </si>
  <si>
    <t>Субсидии бюджетам городских округов на поддержку государственных программ субъектов Российской Федерации и муниципальных программ формирования современной городской среды (для отражения средств бюджета Астраханской области)</t>
  </si>
  <si>
    <t>Субсидии бюджетам городских округов на поддержку государственных программ субъектов Российской Федерации и муниципальных программ формирования современной городской среды (для отражения средств федерального бюджета)</t>
  </si>
  <si>
    <t xml:space="preserve">Субсидии бюджетам городских округов на создание в субъектах Российской Федерации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 (средства бюджета Астраханской области)
</t>
  </si>
  <si>
    <t>Субсидия бюджетам городских округов на поддержку отрасли культуры (для отражения средств бюджета Астраханской области)</t>
  </si>
  <si>
    <t>Субсидия бюджетам городских округов на поддержку отрасли культуры (для отражения средств федерального бюджета)</t>
  </si>
  <si>
    <t>Субсидии из бюджета Астраханской области муниципальным образованиям Астраханской области на реализацию мероприятий, направленных на модернизацию и повышение энергоэффективности водопроводно-канализационного хозяйства в 2018 году</t>
  </si>
  <si>
    <t xml:space="preserve">Субсидии бюджетам городских округов на реализацию мероприятий по содействию  созданию в субъектах Российской Федерации новых мест  в образовательных организациях </t>
  </si>
  <si>
    <t>000 2 02 10000 00 0000 150</t>
  </si>
  <si>
    <t>000 2 02 15001 00 0000 150</t>
  </si>
  <si>
    <t>707 2 02 15001 04 0000 150</t>
  </si>
  <si>
    <t>000 2 02 20000 00 0000 150</t>
  </si>
  <si>
    <t xml:space="preserve">737 2 02 20302 04 0000 150 </t>
  </si>
  <si>
    <t>737 2 02 25159 04 0000 150</t>
  </si>
  <si>
    <t>737 202 25520 04 0000 150</t>
  </si>
  <si>
    <t>000 2 02 29999 00 0000 150</t>
  </si>
  <si>
    <t>000 2 02 29999 04 0000 150</t>
  </si>
  <si>
    <t>737 2 02 29999 04 0000 150</t>
  </si>
  <si>
    <t>000 2 02 30000 00 0000 150</t>
  </si>
  <si>
    <t>741 2 02 30029 04 0000 150</t>
  </si>
  <si>
    <t>000 2 02 39999 00 0000 150</t>
  </si>
  <si>
    <t>000 2 02 39999 04 0000 150</t>
  </si>
  <si>
    <t>741 2 02 39999 04 0000 150</t>
  </si>
  <si>
    <t>707 2 02 39999 04 0000 150</t>
  </si>
  <si>
    <t>738 2 02 39999 04 0000 150</t>
  </si>
  <si>
    <t>000 1 16 90040 04 0000 140</t>
  </si>
  <si>
    <t>Прочие поступления от денежных взысканий (штрафов) и иных сумм в возмещение ущерба, зачисляемые в бюджеты городских округов</t>
  </si>
  <si>
    <t>000 108 07173 01 0000 110</t>
  </si>
  <si>
    <t>000 1 05 04000 02 0000 110</t>
  </si>
  <si>
    <t>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</t>
  </si>
  <si>
    <t>000 1 14 02000 00 0000 410</t>
  </si>
  <si>
    <t>Субсидии из бюджета Астраханской области муниципальным образованиям Астраханской области на реализацию мероприятий по сокращению доли загрязнения сточных вод в рамках основного мероприятия по реализации регионального проекта "Оздоровление Волги" в рамках национального проекта "Экология" государственной программы "Охрана окружающей среды Астраханской области"</t>
  </si>
  <si>
    <t>738 2 02 29999 04 0000 150</t>
  </si>
  <si>
    <t>737 202 25013 04 0000 150</t>
  </si>
  <si>
    <t>Субсидии бюджетам городских округов на сокращение доли загрязненных сточных вод</t>
  </si>
  <si>
    <t>737 2 02 25013 04 0000 150</t>
  </si>
  <si>
    <t>Субсидии бюджетам городских округов на сокращение доли загрязненных сточных вод (за счет средств федерального бюджета)</t>
  </si>
  <si>
    <t>Субсидии бюджетам городских округов на создание в субъектах Российской Федерации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 (за счет средств федерального бюджета)</t>
  </si>
  <si>
    <t>Субвенция муниципальным образованиям Астраханской области на обеспечение дополнительного образования детей в муниципальных общеобразовательных организациях в рамках ведомственной целевой программы "Обеспечение государственной программы "Развитие образования Астраханской области" государственной программы "Развитие образования Астраханской области"</t>
  </si>
  <si>
    <t>Субвенции муниципальным образованиям Астраханской области по созданию комиссий по делам несовершеннолетних и защите их прав в рамках ведомственной целевой программы "Обеспечение государственной программы "Развитие образования Астраханской области" государственной программы "Развитие образования Астраханской области"</t>
  </si>
  <si>
    <t>737 2 02 39999 04 0000 150</t>
  </si>
  <si>
    <t>Субвенция муниципальным образованиям Астраханской области на осуществление отдельных полномочий в области санитарно-эпидемиологического благополучия населения в рамках ведомственной целевой программы "Повышение качества государственного управления службы ветеринарии Астраханской области и уровня организации профилактических мероприятий"</t>
  </si>
  <si>
    <t>Иные межбюджетные трансферты на реализацию Указов Президента Российской Федерации, в рамках ведомственной целевой программы "Повышение эффективности государственного управления в сфере культуры и туризма Астраханской области" государственной программы "Развитие культуры и туризма в Астраханской области"</t>
  </si>
  <si>
    <t>737 2 02 20299 04 0000 150</t>
  </si>
  <si>
    <t>739 2 02 25519 04 0000 150</t>
  </si>
  <si>
    <t>738 2 02 25555 04 0000 150</t>
  </si>
  <si>
    <t>739 2 02 49999 04 0000 150</t>
  </si>
  <si>
    <t>000 2 02 49999 04 0000 150</t>
  </si>
  <si>
    <t>000 2 02 40000 00 0000 150</t>
  </si>
  <si>
    <t>Субсидии муниципальным образованиям Астраханской области на развитие дорожного хозяйства в рамках основного мероприятия "Субсидии местным бюджетам на развитие дорожного хозяйства" государственной программы «Развитие дорожного хозяйства Астраханской области» (за счет средств областного бюджета)</t>
  </si>
  <si>
    <t>Субсидии на финансовое обеспечение дорожной деятельности в рамках основного мероприятия по реализации мероприятия по реализации регионального проекта "Дорожная сеть" в рамках национального проекта "Безопасные и качественные дороги" государственной программы "Развитие дорожного хозяйства Астраханской области" (за счет средств федерального бюджета)</t>
  </si>
  <si>
    <t>Субсидии на финансовое обеспечение дорожной деятельности в рамках основного мероприятия по реализации регионального проекта "Дорожная сеть" в рамках национального проекта  "Безопасные и качественные автомобильные дороги" государственной программы "Развитие дорожного хозяйства Астраханской области" (за счет средств областного бюджета)</t>
  </si>
  <si>
    <t>Субвенция муниципальным образованиям Астраханской области на обеспечение государственных гарантий реализации прав на получение общедоступного и бесплатного начального общего, основного общего, среднего общего образования в муниципальных общеобразовательных организациях в рамках ведомственной целевой программы "Обеспечение государственной программы "Развитие образования Астраханской области" государственной программы "Развитие образования Астраханской области"</t>
  </si>
  <si>
    <t>Субвенция муниципальным образованиям Астраханской области на обеспечение государственных гарантий реализации прав на получение общедоступного и бесплатного  дошкольного образования в муниципальных дошкольных образовательных организациях в рамках ведомственной целевой программы "Обеспечение государственной программы "Реализация образования Астраханской области" государственной программы "Развитие образования Астраханской области"</t>
  </si>
  <si>
    <t xml:space="preserve">Субвенция  муниципальным образованиям Астраханской области на обеспечение государственных гарантий реализации прав на получение общедоступного и бесплатного дошкольного образования в муниципальных общеобразовательных организациях в рамках ведомственной целевой программы "Обеспечение государственной программы "Развитие образования Астраханской области" государственной программы "Развитие образования Астраханской области" </t>
  </si>
  <si>
    <t>Субвенции  муниципальным образованиям Астраханской области на осуществление отдельных полномочий в области санитарно-эпидемиологического благополучия населения в рамках ведомственной целевой программы "Повышение качества государственного управления службы ветеринарии Астраханской области и уровня организации профилактических мероприятий"</t>
  </si>
  <si>
    <t>Доходы от уплаты акцизов на  моторные масла для дизельных и (или) карбюраторных (инжекторных) двигателей, подлежащее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</si>
  <si>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 xml:space="preserve">Субсидии, выделяемые из бюджета Астраханской области на создание в дошкольных образовательных, общеобразовательных организациях, организациях дополнительного образования детей (в том числе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на 2017 год </t>
  </si>
  <si>
    <t>Субвенции муниципальным образованиям Астраханской области на содержание административных комиссий  по непрограммному направлению расходов "Управление делами Губернатора Астраханской области (агентство Астраханской области) в рамках непрограммного направления деятельности "Реализация функций органов государственной власти Астраханской области"</t>
  </si>
  <si>
    <t>Иные межбюджетные трансферты из бюджета Астраханской области муниципальным образованиям Астраханской области в целях достижения показателей, установленных Указом Президента Российской Федерации в рамках ведомственной целевой программы "Обеспечение государственной программы "Развитие образования Астраханской области" государственной программы "Развитие образования Астраханской области"</t>
  </si>
  <si>
    <t>737 2 02 45393 04 0000 150</t>
  </si>
  <si>
    <t xml:space="preserve">Межбюджетные трансферты, передаваемые бюджетам городских округов на финансовое обеспечение дорожной деятельности в рамках реализации национального проекта "Безопасные и качественные автомобильные дороги"
 (за счет средств федерального бюджета)
</t>
  </si>
  <si>
    <t>Межбюджетные трансферты, передаваемые бюджетам городских округов на финансовое обеспечение дорожной деятельности в рамках реализации национального проекта "Безопасные и качественные автомобильные дороги"
 (за счет средств областного бюджета)</t>
  </si>
  <si>
    <t>Субсидии муниципальным образованиям Астраханской области на реализацию мероприятий, направленных на обеспечение функционирования объектов водоснабжения и водоотведения, в рамках подпрограммы "Модернизация системы водоснабжения и водоотведения в Астраханской области " государственной программы «Улучшение качества предоставления жилищно-коммунальных услуг на территории Астраханской области» (реконструкция очистных сооружений водопровода ПОСВ-1)</t>
  </si>
  <si>
    <t>Субсидии муниципальным образованиям Астраханской области на реализацию мероприятий  по энергосбережению и повышению энергетической эффективности, в рамках подпрограммы  "Развитие  энергосбережения и повышение энергетической эффективности на территории Астраханской области" государственной программы «Улучшение качества предоставления жилищно-коммунальных услуг на территории Астраханской области» (строительство блочной котельной по ул. 4-я Мостостроительная)</t>
  </si>
  <si>
    <t>Иные межбюджетные трасферты из бюджета Астраханской области муниципальным образованиям Астраханской области в целях достижения показателей, установленных Указом Президента Российской Федерации  в рамках ведомственной целевой программы "Обеспечение государственной программы "Развитие образования Астраханской области" государственной программы "Развитие образования Астраханской области"</t>
  </si>
  <si>
    <t>707 2 02 35120 04 0000 150</t>
  </si>
  <si>
    <t xml:space="preserve">741 2 02 49999 04 0000 150 </t>
  </si>
  <si>
    <t>Субсидии  бюджетам городских округов на софинансирование  капитальных вложений в объекты муниципальной собственности  (реконструкция очистных сооружений водопровода ПОСВ-1)</t>
  </si>
  <si>
    <t>000 1 17 05040 04 0006 180</t>
  </si>
  <si>
    <t>Прочие неналоговые доходы бюджетов городских округов (поступление сумм неосновательного обогащения с лиц, незаконно использующих земельные участки на территории муниципального образования "Город Астрахань")</t>
  </si>
  <si>
    <t>000 1 17 05040 04 0008 180</t>
  </si>
  <si>
    <t>Прочие неналоговые доходы бюджетов городских округов (прочие доходы)</t>
  </si>
  <si>
    <t>707 2 02 15002 04 0000 150</t>
  </si>
  <si>
    <t xml:space="preserve">Дотации бюджетам городских округов на поддержку мер по обеспечению сбалансированности бюджетов </t>
  </si>
  <si>
    <t>000 2 02 19999 00 0000 150</t>
  </si>
  <si>
    <t>Прочие дотации</t>
  </si>
  <si>
    <t>707 2 02 19999 04 0000 150</t>
  </si>
  <si>
    <t>Прочие дотации бюджетам городских округов</t>
  </si>
  <si>
    <t>706 2 02 25159 04 0000 150</t>
  </si>
  <si>
    <t>737 2 02 25232 04 0000 150</t>
  </si>
  <si>
    <t xml:space="preserve">Субсидии бюджетам городских округов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
</t>
  </si>
  <si>
    <t>Субсидии муниципальным образованиям Астраханской области на возмещение затрат на ремонт общеобразовательных организаций в рамках подпрограммы "Психофизическая безопасность детей и молодежи" государственной программы "Развитие образования Астраханской области"</t>
  </si>
  <si>
    <t>Субсидии из бюджета Астраханской области муниципальным образованиям Астраханской области на погашение задолженоости за природный газ в рамках подпрограммы "Программа газификации жилищно-коммунального хозяйства, промышленных и иных организаций" государственной программы "Улучшение качества предоставления жилищно-коммунальных услуг на территории Астраханской области"</t>
  </si>
  <si>
    <t>739 2 02 29999 04 0000 150</t>
  </si>
  <si>
    <t>Субсидии муниципальным образованиям Астраханской области на увеличение минимального размера оплаты труда, установленного Федеральным законом от 19 июня 2000 года № 82-ФЗ "О минимальном размере оплаты труда" в рамках ведомственной целевой программы "Развитие образования Астраханской области" государственной программы "Развитие образования Астраханской области"</t>
  </si>
  <si>
    <t>741 2 02 29999 04 0000 150</t>
  </si>
  <si>
    <t>% исполнения</t>
  </si>
  <si>
    <t>по кодам классификации доходов бюджетов за 2019 год</t>
  </si>
  <si>
    <t xml:space="preserve">Исполнено за 2019 год </t>
  </si>
  <si>
    <t>000 1 01 02050 01 0000 110</t>
  </si>
  <si>
    <t>Налог на доходы физических лиц с сумм прибыли контролируемой иностранной компании, полученной физическими лицами, признаваемыми контролирующими лицами этой компании</t>
  </si>
  <si>
    <t>Минимальный налог, зачисляемый в бюджеты субъектов Российской Федерации (за налоговые периоды, истекшие до 1 января 2016 года)</t>
  </si>
  <si>
    <t xml:space="preserve">000 1 16 21000 00 0000 140 </t>
  </si>
  <si>
    <t>Денежные взыскания (штрафы) и иные суммы, взыскиваемые с лиц, виновных в совершении преступлений, и в возмещение ущерба имуществу</t>
  </si>
  <si>
    <t>000 1 16 35000 00 0000 140</t>
  </si>
  <si>
    <t xml:space="preserve">Суммы по искам о возмещении вреда, причиненного окружающей среде
</t>
  </si>
  <si>
    <t>000 1 17 05040 04 0002 180</t>
  </si>
  <si>
    <t>Прочие неналоговые доходы бюджетов городских округов</t>
  </si>
  <si>
    <t>000 1 17 01000 00 0000 000</t>
  </si>
  <si>
    <t>Невыясненные поступления</t>
  </si>
  <si>
    <t>000 2 18 00000 00 0000 000</t>
  </si>
  <si>
    <t>Доходы бюджетов бюджетной системы Российской Федерации от возврата бюджетами бюджетной системы Российской Федерации и организациями остатков субсидий, субвенций и иных межбюджетных трансфертов, имеющих целевое назначений, прошлых лет</t>
  </si>
  <si>
    <t>000 2 18 04030 04 0000 000</t>
  </si>
  <si>
    <t>Доходы бюджетов городских округов от возврата иными организациями остатков субсидий прошлых лет</t>
  </si>
  <si>
    <t xml:space="preserve">000 1 11 01000 00 0000 120 </t>
  </si>
  <si>
    <t>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Российской Федерации, субъектам Российской Федерации или муниципальным образованиям</t>
  </si>
  <si>
    <t>000 1 09 00000 00 0000 000</t>
  </si>
  <si>
    <t>ЗАДОЛЖЕННОСТЬ И ПЕРЕРАСЧЕТЫ ПО ОТМЕНЕННЫМ НАЛОГАМ, СБОРАМ И ИНЫМ ОБЯЗАТЕЛЬНЫМ ПЛАТЕЖАМ</t>
  </si>
  <si>
    <t>000 1 09 04050 00 0000 000</t>
  </si>
  <si>
    <t>Земельный налог (по обязательствам, возникшим до 1 нваря 2006 года )</t>
  </si>
  <si>
    <t>000 1 09 07000 00 0000 000</t>
  </si>
  <si>
    <t>Прочие налоги и сборы (по отмененным местным налогам и сборам)</t>
  </si>
  <si>
    <t>тыс.рублей</t>
  </si>
  <si>
    <t xml:space="preserve"> План на 2019 год</t>
  </si>
  <si>
    <t xml:space="preserve">Субсидии  бюджетам городских округов на софинансирование  капитальных вложений в объекты муниципальной собственности </t>
  </si>
  <si>
    <t xml:space="preserve">Субсидии муниципальным образованиям Астраханской области на проведение мероприятий  по текущему ремонту объектов теплоснабжения, в рамках подпрограммы  "Развитие  энергосбережения и повышение энергетической эффективности на территории Астраханской области" государственной программы «Улучшение качества предоставления жилищно-коммунальных услуг на территории Астраханской области» </t>
  </si>
  <si>
    <t>Приложение № 1</t>
  </si>
  <si>
    <t>к решению Городской Думы</t>
  </si>
  <si>
    <t>муниципального образования</t>
  </si>
  <si>
    <t>"Город Астрахань"</t>
  </si>
  <si>
    <t xml:space="preserve"> от    .  .2020  №     .           </t>
  </si>
  <si>
    <t xml:space="preserve">Доходы бюджета муниципального образования "Город Астрахань"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</si>
</sst>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2" formatCode="_-* #,##0&quot;р.&quot;_-;\-* #,##0&quot;р.&quot;_-;_-* &quot;-&quot;&quot;р.&quot;_-;_-@_-"/>
    <numFmt numFmtId="41" formatCode="_-* #,##0_р_._-;\-* #,##0_р_._-;_-* &quot;-&quot;_р_._-;_-@_-"/>
    <numFmt numFmtId="43" formatCode="_-* #,##0.00_р_._-;\-* #,##0.00_р_._-;_-* &quot;-&quot;??_р_._-;_-@_-"/>
    <numFmt numFmtId="164" formatCode="0.0"/>
    <numFmt numFmtId="165" formatCode="#,##0.0"/>
    <numFmt numFmtId="166" formatCode="_(* #,##0.00_);_(* \(#,##0.00\);_(* &quot;-&quot;??_);_(@_)"/>
    <numFmt numFmtId="167" formatCode="_(* #,##0.0_);_(* \(#,##0.0\);_(* &quot;-&quot;??_);_(@_)"/>
  </numFmts>
  <fonts count="59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0"/>
      <color indexed="8"/>
      <name val="Arial"/>
      <family val="2"/>
      <charset val="204"/>
    </font>
    <font>
      <sz val="14"/>
      <name val="Times New Roman"/>
      <family val="1"/>
      <charset val="204"/>
    </font>
    <font>
      <b/>
      <sz val="14"/>
      <name val="Times New Roman"/>
      <family val="1"/>
      <charset val="204"/>
    </font>
    <font>
      <sz val="10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color rgb="FF000000"/>
      <name val="Arial Cyr"/>
      <family val="2"/>
    </font>
    <font>
      <i/>
      <sz val="12"/>
      <name val="Times New Roman"/>
      <family val="1"/>
      <charset val="204"/>
    </font>
    <font>
      <sz val="9"/>
      <name val="Times New Roman"/>
      <family val="1"/>
      <charset val="204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62"/>
      <name val="Calibri"/>
      <family val="2"/>
      <charset val="204"/>
    </font>
    <font>
      <b/>
      <sz val="13"/>
      <color indexed="62"/>
      <name val="Calibri"/>
      <family val="2"/>
      <charset val="204"/>
    </font>
    <font>
      <b/>
      <sz val="11"/>
      <color indexed="62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62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0"/>
      <color rgb="FF000000"/>
      <name val="Arial Cyr"/>
      <family val="2"/>
    </font>
    <font>
      <b/>
      <sz val="10"/>
      <name val="Times New Roman"/>
      <family val="1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8"/>
      <color indexed="56"/>
      <name val="Cambria"/>
      <family val="2"/>
      <charset val="204"/>
    </font>
    <font>
      <b/>
      <sz val="12"/>
      <color rgb="FF000000"/>
      <name val="Arial Cyr"/>
      <family val="2"/>
    </font>
    <font>
      <sz val="10"/>
      <color rgb="FF000000"/>
      <name val="Arial"/>
      <family val="2"/>
    </font>
    <font>
      <sz val="11"/>
      <name val="Calibri"/>
      <family val="2"/>
      <scheme val="minor"/>
    </font>
    <font>
      <b/>
      <sz val="10"/>
      <color rgb="FF000000"/>
      <name val="Arial CYR"/>
    </font>
    <font>
      <sz val="10"/>
      <color rgb="FF000000"/>
      <name val="Arial Cyr"/>
    </font>
    <font>
      <b/>
      <sz val="14"/>
      <color indexed="8"/>
      <name val="Times New Roman"/>
      <family val="1"/>
      <charset val="204"/>
    </font>
  </fonts>
  <fills count="6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rgb="FFCCFFFF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62"/>
      </patternFill>
    </fill>
    <fill>
      <patternFill patternType="solid">
        <fgColor indexed="65"/>
        <bgColor indexed="64"/>
      </patternFill>
    </fill>
    <fill>
      <patternFill patternType="solid">
        <fgColor rgb="FFFFFF99"/>
      </patternFill>
    </fill>
    <fill>
      <patternFill patternType="solid">
        <fgColor rgb="FFCCCCCC"/>
      </patternFill>
    </fill>
  </fills>
  <borders count="4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146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42" fontId="7" fillId="0" borderId="0" applyFont="0" applyFill="0" applyBorder="0" applyAlignment="0" applyProtection="0"/>
    <xf numFmtId="0" fontId="7" fillId="0" borderId="0">
      <alignment vertical="top" wrapText="1"/>
    </xf>
    <xf numFmtId="0" fontId="2" fillId="0" borderId="0"/>
    <xf numFmtId="0" fontId="5" fillId="0" borderId="0"/>
    <xf numFmtId="0" fontId="5" fillId="0" borderId="0"/>
    <xf numFmtId="0" fontId="7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0" fontId="5" fillId="4" borderId="1" applyNumberFormat="0" applyFont="0" applyAlignment="0" applyProtection="0"/>
    <xf numFmtId="9" fontId="7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7" fillId="0" borderId="0" applyFont="0" applyFill="0" applyBorder="0" applyAlignment="0" applyProtection="0"/>
    <xf numFmtId="49" fontId="12" fillId="0" borderId="9">
      <alignment horizontal="center" vertical="top" shrinkToFit="1"/>
    </xf>
    <xf numFmtId="0" fontId="12" fillId="0" borderId="9">
      <alignment horizontal="left" vertical="top" wrapText="1"/>
    </xf>
    <xf numFmtId="0" fontId="2" fillId="0" borderId="0"/>
    <xf numFmtId="0" fontId="2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40" fillId="0" borderId="0" applyNumberFormat="0" applyFill="0" applyBorder="0" applyAlignment="0" applyProtection="0"/>
    <xf numFmtId="0" fontId="6" fillId="44" borderId="0" applyNumberFormat="0" applyBorder="0" applyAlignment="0" applyProtection="0"/>
    <xf numFmtId="0" fontId="6" fillId="47" borderId="0" applyNumberFormat="0" applyBorder="0" applyAlignment="0" applyProtection="0"/>
    <xf numFmtId="0" fontId="5" fillId="41" borderId="0" applyNumberFormat="0" applyBorder="0" applyAlignment="0" applyProtection="0"/>
    <xf numFmtId="0" fontId="5" fillId="42" borderId="0" applyNumberFormat="0" applyBorder="0" applyAlignment="0" applyProtection="0"/>
    <xf numFmtId="0" fontId="5" fillId="4" borderId="0" applyNumberFormat="0" applyBorder="0" applyAlignment="0" applyProtection="0"/>
    <xf numFmtId="0" fontId="5" fillId="41" borderId="0" applyNumberFormat="0" applyBorder="0" applyAlignment="0" applyProtection="0"/>
    <xf numFmtId="0" fontId="5" fillId="43" borderId="0" applyNumberFormat="0" applyBorder="0" applyAlignment="0" applyProtection="0"/>
    <xf numFmtId="0" fontId="5" fillId="4" borderId="0" applyNumberFormat="0" applyBorder="0" applyAlignment="0" applyProtection="0"/>
    <xf numFmtId="0" fontId="5" fillId="44" borderId="0" applyNumberFormat="0" applyBorder="0" applyAlignment="0" applyProtection="0"/>
    <xf numFmtId="0" fontId="5" fillId="42" borderId="0" applyNumberFormat="0" applyBorder="0" applyAlignment="0" applyProtection="0"/>
    <xf numFmtId="0" fontId="5" fillId="45" borderId="0" applyNumberFormat="0" applyBorder="0" applyAlignment="0" applyProtection="0"/>
    <xf numFmtId="0" fontId="5" fillId="44" borderId="0" applyNumberFormat="0" applyBorder="0" applyAlignment="0" applyProtection="0"/>
    <xf numFmtId="0" fontId="5" fillId="46" borderId="0" applyNumberFormat="0" applyBorder="0" applyAlignment="0" applyProtection="0"/>
    <xf numFmtId="0" fontId="5" fillId="45" borderId="0" applyNumberFormat="0" applyBorder="0" applyAlignment="0" applyProtection="0"/>
    <xf numFmtId="0" fontId="6" fillId="47" borderId="0" applyNumberFormat="0" applyBorder="0" applyAlignment="0" applyProtection="0"/>
    <xf numFmtId="0" fontId="6" fillId="42" borderId="0" applyNumberFormat="0" applyBorder="0" applyAlignment="0" applyProtection="0"/>
    <xf numFmtId="0" fontId="6" fillId="45" borderId="0" applyNumberFormat="0" applyBorder="0" applyAlignment="0" applyProtection="0"/>
    <xf numFmtId="0" fontId="6" fillId="44" borderId="0" applyNumberFormat="0" applyBorder="0" applyAlignment="0" applyProtection="0"/>
    <xf numFmtId="0" fontId="6" fillId="47" borderId="0" applyNumberFormat="0" applyBorder="0" applyAlignment="0" applyProtection="0"/>
    <xf numFmtId="0" fontId="6" fillId="42" borderId="0" applyNumberFormat="0" applyBorder="0" applyAlignment="0" applyProtection="0"/>
    <xf numFmtId="0" fontId="6" fillId="47" borderId="0" applyNumberFormat="0" applyBorder="0" applyAlignment="0" applyProtection="0"/>
    <xf numFmtId="0" fontId="6" fillId="48" borderId="0" applyNumberFormat="0" applyBorder="0" applyAlignment="0" applyProtection="0"/>
    <xf numFmtId="0" fontId="6" fillId="49" borderId="0" applyNumberFormat="0" applyBorder="0" applyAlignment="0" applyProtection="0"/>
    <xf numFmtId="0" fontId="6" fillId="50" borderId="0" applyNumberFormat="0" applyBorder="0" applyAlignment="0" applyProtection="0"/>
    <xf numFmtId="0" fontId="6" fillId="47" borderId="0" applyNumberFormat="0" applyBorder="0" applyAlignment="0" applyProtection="0"/>
    <xf numFmtId="0" fontId="6" fillId="51" borderId="0" applyNumberFormat="0" applyBorder="0" applyAlignment="0" applyProtection="0"/>
    <xf numFmtId="0" fontId="32" fillId="45" borderId="22" applyNumberFormat="0" applyAlignment="0" applyProtection="0"/>
    <xf numFmtId="0" fontId="33" fillId="52" borderId="23" applyNumberFormat="0" applyAlignment="0" applyProtection="0"/>
    <xf numFmtId="0" fontId="34" fillId="52" borderId="22" applyNumberFormat="0" applyAlignment="0" applyProtection="0"/>
    <xf numFmtId="0" fontId="35" fillId="0" borderId="24" applyNumberFormat="0" applyFill="0" applyAlignment="0" applyProtection="0"/>
    <xf numFmtId="0" fontId="36" fillId="0" borderId="25" applyNumberFormat="0" applyFill="0" applyAlignment="0" applyProtection="0"/>
    <xf numFmtId="0" fontId="37" fillId="0" borderId="2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27" applyNumberFormat="0" applyFill="0" applyAlignment="0" applyProtection="0"/>
    <xf numFmtId="0" fontId="39" fillId="53" borderId="28" applyNumberFormat="0" applyAlignment="0" applyProtection="0"/>
    <xf numFmtId="0" fontId="40" fillId="0" borderId="0" applyNumberFormat="0" applyFill="0" applyBorder="0" applyAlignment="0" applyProtection="0"/>
    <xf numFmtId="0" fontId="41" fillId="45" borderId="0" applyNumberFormat="0" applyBorder="0" applyAlignment="0" applyProtection="0"/>
    <xf numFmtId="0" fontId="42" fillId="3" borderId="0" applyNumberFormat="0" applyBorder="0" applyAlignment="0" applyProtection="0"/>
    <xf numFmtId="0" fontId="43" fillId="0" borderId="0" applyNumberFormat="0" applyFill="0" applyBorder="0" applyAlignment="0" applyProtection="0"/>
    <xf numFmtId="0" fontId="2" fillId="4" borderId="1" applyNumberFormat="0" applyFont="0" applyAlignment="0" applyProtection="0"/>
    <xf numFmtId="0" fontId="44" fillId="0" borderId="29" applyNumberFormat="0" applyFill="0" applyAlignment="0" applyProtection="0"/>
    <xf numFmtId="0" fontId="45" fillId="0" borderId="0" applyNumberFormat="0" applyFill="0" applyBorder="0" applyAlignment="0" applyProtection="0"/>
    <xf numFmtId="0" fontId="46" fillId="5" borderId="0" applyNumberFormat="0" applyBorder="0" applyAlignment="0" applyProtection="0"/>
    <xf numFmtId="43" fontId="2" fillId="0" borderId="0" applyFont="0" applyFill="0" applyBorder="0" applyAlignment="0" applyProtection="0"/>
    <xf numFmtId="0" fontId="34" fillId="52" borderId="22" applyNumberForma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" fontId="47" fillId="54" borderId="9">
      <alignment horizontal="right" vertical="top" shrinkToFit="1"/>
    </xf>
    <xf numFmtId="0" fontId="38" fillId="0" borderId="27" applyNumberFormat="0" applyFill="0" applyAlignment="0" applyProtection="0"/>
    <xf numFmtId="0" fontId="37" fillId="0" borderId="0" applyNumberFormat="0" applyFill="0" applyBorder="0" applyAlignment="0" applyProtection="0"/>
    <xf numFmtId="0" fontId="44" fillId="0" borderId="29" applyNumberFormat="0" applyFill="0" applyAlignment="0" applyProtection="0"/>
    <xf numFmtId="0" fontId="2" fillId="4" borderId="1" applyNumberFormat="0" applyFont="0" applyAlignment="0" applyProtection="0"/>
    <xf numFmtId="0" fontId="43" fillId="0" borderId="0" applyNumberFormat="0" applyFill="0" applyBorder="0" applyAlignment="0" applyProtection="0"/>
    <xf numFmtId="0" fontId="42" fillId="3" borderId="0" applyNumberFormat="0" applyBorder="0" applyAlignment="0" applyProtection="0"/>
    <xf numFmtId="0" fontId="41" fillId="45" borderId="0" applyNumberFormat="0" applyBorder="0" applyAlignment="0" applyProtection="0"/>
    <xf numFmtId="0" fontId="40" fillId="0" borderId="0" applyNumberFormat="0" applyFill="0" applyBorder="0" applyAlignment="0" applyProtection="0"/>
    <xf numFmtId="0" fontId="39" fillId="53" borderId="28" applyNumberFormat="0" applyAlignment="0" applyProtection="0"/>
    <xf numFmtId="0" fontId="37" fillId="0" borderId="26" applyNumberFormat="0" applyFill="0" applyAlignment="0" applyProtection="0"/>
    <xf numFmtId="0" fontId="7" fillId="0" borderId="0">
      <alignment vertical="top" wrapText="1"/>
    </xf>
    <xf numFmtId="0" fontId="36" fillId="0" borderId="25" applyNumberFormat="0" applyFill="0" applyAlignment="0" applyProtection="0"/>
    <xf numFmtId="0" fontId="33" fillId="52" borderId="23" applyNumberFormat="0" applyAlignment="0" applyProtection="0"/>
    <xf numFmtId="0" fontId="32" fillId="45" borderId="22" applyNumberFormat="0" applyAlignment="0" applyProtection="0"/>
    <xf numFmtId="0" fontId="6" fillId="51" borderId="0" applyNumberFormat="0" applyBorder="0" applyAlignment="0" applyProtection="0"/>
    <xf numFmtId="0" fontId="6" fillId="47" borderId="0" applyNumberFormat="0" applyBorder="0" applyAlignment="0" applyProtection="0"/>
    <xf numFmtId="0" fontId="6" fillId="50" borderId="0" applyNumberFormat="0" applyBorder="0" applyAlignment="0" applyProtection="0"/>
    <xf numFmtId="0" fontId="6" fillId="49" borderId="0" applyNumberFormat="0" applyBorder="0" applyAlignment="0" applyProtection="0"/>
    <xf numFmtId="0" fontId="6" fillId="48" borderId="0" applyNumberFormat="0" applyBorder="0" applyAlignment="0" applyProtection="0"/>
    <xf numFmtId="0" fontId="6" fillId="47" borderId="0" applyNumberFormat="0" applyBorder="0" applyAlignment="0" applyProtection="0"/>
    <xf numFmtId="0" fontId="6" fillId="42" borderId="0" applyNumberFormat="0" applyBorder="0" applyAlignment="0" applyProtection="0"/>
    <xf numFmtId="0" fontId="6" fillId="47" borderId="0" applyNumberFormat="0" applyBorder="0" applyAlignment="0" applyProtection="0"/>
    <xf numFmtId="0" fontId="6" fillId="44" borderId="0" applyNumberFormat="0" applyBorder="0" applyAlignment="0" applyProtection="0"/>
    <xf numFmtId="0" fontId="6" fillId="45" borderId="0" applyNumberFormat="0" applyBorder="0" applyAlignment="0" applyProtection="0"/>
    <xf numFmtId="0" fontId="6" fillId="42" borderId="0" applyNumberFormat="0" applyBorder="0" applyAlignment="0" applyProtection="0"/>
    <xf numFmtId="0" fontId="6" fillId="47" borderId="0" applyNumberFormat="0" applyBorder="0" applyAlignment="0" applyProtection="0"/>
    <xf numFmtId="0" fontId="5" fillId="45" borderId="0" applyNumberFormat="0" applyBorder="0" applyAlignment="0" applyProtection="0"/>
    <xf numFmtId="0" fontId="5" fillId="46" borderId="0" applyNumberFormat="0" applyBorder="0" applyAlignment="0" applyProtection="0"/>
    <xf numFmtId="0" fontId="5" fillId="44" borderId="0" applyNumberFormat="0" applyBorder="0" applyAlignment="0" applyProtection="0"/>
    <xf numFmtId="0" fontId="5" fillId="45" borderId="0" applyNumberFormat="0" applyBorder="0" applyAlignment="0" applyProtection="0"/>
    <xf numFmtId="0" fontId="5" fillId="42" borderId="0" applyNumberFormat="0" applyBorder="0" applyAlignment="0" applyProtection="0"/>
    <xf numFmtId="0" fontId="5" fillId="44" borderId="0" applyNumberFormat="0" applyBorder="0" applyAlignment="0" applyProtection="0"/>
    <xf numFmtId="0" fontId="5" fillId="4" borderId="0" applyNumberFormat="0" applyBorder="0" applyAlignment="0" applyProtection="0"/>
    <xf numFmtId="0" fontId="5" fillId="43" borderId="0" applyNumberFormat="0" applyBorder="0" applyAlignment="0" applyProtection="0"/>
    <xf numFmtId="0" fontId="5" fillId="41" borderId="0" applyNumberFormat="0" applyBorder="0" applyAlignment="0" applyProtection="0"/>
    <xf numFmtId="0" fontId="5" fillId="4" borderId="0" applyNumberFormat="0" applyBorder="0" applyAlignment="0" applyProtection="0"/>
    <xf numFmtId="0" fontId="5" fillId="42" borderId="0" applyNumberFormat="0" applyBorder="0" applyAlignment="0" applyProtection="0"/>
    <xf numFmtId="0" fontId="5" fillId="41" borderId="0" applyNumberFormat="0" applyBorder="0" applyAlignment="0" applyProtection="0"/>
    <xf numFmtId="0" fontId="35" fillId="0" borderId="24" applyNumberFormat="0" applyFill="0" applyAlignment="0" applyProtection="0"/>
    <xf numFmtId="0" fontId="45" fillId="0" borderId="0" applyNumberFormat="0" applyFill="0" applyBorder="0" applyAlignment="0" applyProtection="0"/>
    <xf numFmtId="0" fontId="46" fillId="5" borderId="0" applyNumberFormat="0" applyBorder="0" applyAlignment="0" applyProtection="0"/>
    <xf numFmtId="0" fontId="35" fillId="0" borderId="24" applyNumberFormat="0" applyFill="0" applyAlignment="0" applyProtection="0"/>
    <xf numFmtId="0" fontId="1" fillId="0" borderId="0"/>
    <xf numFmtId="0" fontId="1" fillId="0" borderId="0"/>
    <xf numFmtId="0" fontId="39" fillId="53" borderId="28" applyNumberFormat="0" applyAlignment="0" applyProtection="0"/>
    <xf numFmtId="0" fontId="38" fillId="0" borderId="27" applyNumberFormat="0" applyFill="0" applyAlignment="0" applyProtection="0"/>
    <xf numFmtId="0" fontId="37" fillId="0" borderId="0" applyNumberFormat="0" applyFill="0" applyBorder="0" applyAlignment="0" applyProtection="0"/>
    <xf numFmtId="0" fontId="37" fillId="0" borderId="26" applyNumberFormat="0" applyFill="0" applyAlignment="0" applyProtection="0"/>
    <xf numFmtId="0" fontId="36" fillId="0" borderId="25" applyNumberFormat="0" applyFill="0" applyAlignment="0" applyProtection="0"/>
    <xf numFmtId="0" fontId="6" fillId="51" borderId="0" applyNumberFormat="0" applyBorder="0" applyAlignment="0" applyProtection="0"/>
    <xf numFmtId="0" fontId="32" fillId="45" borderId="22" applyNumberFormat="0" applyAlignment="0" applyProtection="0"/>
    <xf numFmtId="0" fontId="33" fillId="52" borderId="23" applyNumberFormat="0" applyAlignment="0" applyProtection="0"/>
    <xf numFmtId="0" fontId="34" fillId="52" borderId="22" applyNumberFormat="0" applyAlignment="0" applyProtection="0"/>
    <xf numFmtId="0" fontId="35" fillId="0" borderId="24" applyNumberFormat="0" applyFill="0" applyAlignment="0" applyProtection="0"/>
    <xf numFmtId="0" fontId="5" fillId="41" borderId="0" applyNumberFormat="0" applyBorder="0" applyAlignment="0" applyProtection="0"/>
    <xf numFmtId="0" fontId="5" fillId="42" borderId="0" applyNumberFormat="0" applyBorder="0" applyAlignment="0" applyProtection="0"/>
    <xf numFmtId="0" fontId="5" fillId="4" borderId="0" applyNumberFormat="0" applyBorder="0" applyAlignment="0" applyProtection="0"/>
    <xf numFmtId="0" fontId="5" fillId="41" borderId="0" applyNumberFormat="0" applyBorder="0" applyAlignment="0" applyProtection="0"/>
    <xf numFmtId="0" fontId="5" fillId="43" borderId="0" applyNumberFormat="0" applyBorder="0" applyAlignment="0" applyProtection="0"/>
    <xf numFmtId="0" fontId="1" fillId="0" borderId="0"/>
    <xf numFmtId="0" fontId="1" fillId="0" borderId="0"/>
    <xf numFmtId="0" fontId="46" fillId="5" borderId="0" applyNumberFormat="0" applyBorder="0" applyAlignment="0" applyProtection="0"/>
    <xf numFmtId="0" fontId="45" fillId="0" borderId="0" applyNumberFormat="0" applyFill="0" applyBorder="0" applyAlignment="0" applyProtection="0"/>
    <xf numFmtId="0" fontId="44" fillId="0" borderId="29" applyNumberFormat="0" applyFill="0" applyAlignment="0" applyProtection="0"/>
    <xf numFmtId="0" fontId="2" fillId="4" borderId="1" applyNumberFormat="0" applyFont="0" applyAlignment="0" applyProtection="0"/>
    <xf numFmtId="0" fontId="2" fillId="0" borderId="0"/>
    <xf numFmtId="0" fontId="41" fillId="45" borderId="0" applyNumberFormat="0" applyBorder="0" applyAlignment="0" applyProtection="0"/>
    <xf numFmtId="0" fontId="40" fillId="0" borderId="0" applyNumberFormat="0" applyFill="0" applyBorder="0" applyAlignment="0" applyProtection="0"/>
    <xf numFmtId="0" fontId="6" fillId="50" borderId="0" applyNumberFormat="0" applyBorder="0" applyAlignment="0" applyProtection="0"/>
    <xf numFmtId="0" fontId="6" fillId="48" borderId="0" applyNumberFormat="0" applyBorder="0" applyAlignment="0" applyProtection="0"/>
    <xf numFmtId="0" fontId="6" fillId="49" borderId="0" applyNumberFormat="0" applyBorder="0" applyAlignment="0" applyProtection="0"/>
    <xf numFmtId="0" fontId="5" fillId="45" borderId="0" applyNumberFormat="0" applyBorder="0" applyAlignment="0" applyProtection="0"/>
    <xf numFmtId="0" fontId="6" fillId="47" borderId="0" applyNumberFormat="0" applyBorder="0" applyAlignment="0" applyProtection="0"/>
    <xf numFmtId="0" fontId="6" fillId="42" borderId="0" applyNumberFormat="0" applyBorder="0" applyAlignment="0" applyProtection="0"/>
    <xf numFmtId="0" fontId="6" fillId="45" borderId="0" applyNumberFormat="0" applyBorder="0" applyAlignment="0" applyProtection="0"/>
    <xf numFmtId="0" fontId="6" fillId="44" borderId="0" applyNumberFormat="0" applyBorder="0" applyAlignment="0" applyProtection="0"/>
    <xf numFmtId="0" fontId="6" fillId="47" borderId="0" applyNumberFormat="0" applyBorder="0" applyAlignment="0" applyProtection="0"/>
    <xf numFmtId="0" fontId="6" fillId="42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7" fillId="0" borderId="0">
      <alignment vertical="top" wrapText="1"/>
    </xf>
    <xf numFmtId="0" fontId="43" fillId="0" borderId="0" applyNumberFormat="0" applyFill="0" applyBorder="0" applyAlignment="0" applyProtection="0"/>
    <xf numFmtId="0" fontId="34" fillId="52" borderId="22" applyNumberFormat="0" applyAlignment="0" applyProtection="0"/>
    <xf numFmtId="0" fontId="33" fillId="52" borderId="23" applyNumberFormat="0" applyAlignment="0" applyProtection="0"/>
    <xf numFmtId="0" fontId="32" fillId="45" borderId="22" applyNumberFormat="0" applyAlignment="0" applyProtection="0"/>
    <xf numFmtId="0" fontId="6" fillId="51" borderId="0" applyNumberFormat="0" applyBorder="0" applyAlignment="0" applyProtection="0"/>
    <xf numFmtId="0" fontId="6" fillId="47" borderId="0" applyNumberFormat="0" applyBorder="0" applyAlignment="0" applyProtection="0"/>
    <xf numFmtId="0" fontId="6" fillId="50" borderId="0" applyNumberFormat="0" applyBorder="0" applyAlignment="0" applyProtection="0"/>
    <xf numFmtId="0" fontId="6" fillId="49" borderId="0" applyNumberFormat="0" applyBorder="0" applyAlignment="0" applyProtection="0"/>
    <xf numFmtId="0" fontId="6" fillId="48" borderId="0" applyNumberFormat="0" applyBorder="0" applyAlignment="0" applyProtection="0"/>
    <xf numFmtId="0" fontId="6" fillId="47" borderId="0" applyNumberFormat="0" applyBorder="0" applyAlignment="0" applyProtection="0"/>
    <xf numFmtId="0" fontId="6" fillId="42" borderId="0" applyNumberFormat="0" applyBorder="0" applyAlignment="0" applyProtection="0"/>
    <xf numFmtId="0" fontId="6" fillId="47" borderId="0" applyNumberFormat="0" applyBorder="0" applyAlignment="0" applyProtection="0"/>
    <xf numFmtId="0" fontId="6" fillId="44" borderId="0" applyNumberFormat="0" applyBorder="0" applyAlignment="0" applyProtection="0"/>
    <xf numFmtId="0" fontId="6" fillId="45" borderId="0" applyNumberFormat="0" applyBorder="0" applyAlignment="0" applyProtection="0"/>
    <xf numFmtId="0" fontId="6" fillId="42" borderId="0" applyNumberFormat="0" applyBorder="0" applyAlignment="0" applyProtection="0"/>
    <xf numFmtId="0" fontId="6" fillId="47" borderId="0" applyNumberFormat="0" applyBorder="0" applyAlignment="0" applyProtection="0"/>
    <xf numFmtId="0" fontId="5" fillId="45" borderId="0" applyNumberFormat="0" applyBorder="0" applyAlignment="0" applyProtection="0"/>
    <xf numFmtId="0" fontId="5" fillId="46" borderId="0" applyNumberFormat="0" applyBorder="0" applyAlignment="0" applyProtection="0"/>
    <xf numFmtId="0" fontId="5" fillId="44" borderId="0" applyNumberFormat="0" applyBorder="0" applyAlignment="0" applyProtection="0"/>
    <xf numFmtId="0" fontId="5" fillId="45" borderId="0" applyNumberFormat="0" applyBorder="0" applyAlignment="0" applyProtection="0"/>
    <xf numFmtId="0" fontId="5" fillId="42" borderId="0" applyNumberFormat="0" applyBorder="0" applyAlignment="0" applyProtection="0"/>
    <xf numFmtId="0" fontId="5" fillId="44" borderId="0" applyNumberFormat="0" applyBorder="0" applyAlignment="0" applyProtection="0"/>
    <xf numFmtId="0" fontId="5" fillId="4" borderId="0" applyNumberFormat="0" applyBorder="0" applyAlignment="0" applyProtection="0"/>
    <xf numFmtId="0" fontId="5" fillId="43" borderId="0" applyNumberFormat="0" applyBorder="0" applyAlignment="0" applyProtection="0"/>
    <xf numFmtId="0" fontId="5" fillId="41" borderId="0" applyNumberFormat="0" applyBorder="0" applyAlignment="0" applyProtection="0"/>
    <xf numFmtId="0" fontId="5" fillId="4" borderId="0" applyNumberFormat="0" applyBorder="0" applyAlignment="0" applyProtection="0"/>
    <xf numFmtId="0" fontId="5" fillId="42" borderId="0" applyNumberFormat="0" applyBorder="0" applyAlignment="0" applyProtection="0"/>
    <xf numFmtId="0" fontId="5" fillId="41" borderId="0" applyNumberFormat="0" applyBorder="0" applyAlignment="0" applyProtection="0"/>
    <xf numFmtId="0" fontId="31" fillId="0" borderId="0"/>
    <xf numFmtId="0" fontId="42" fillId="3" borderId="0" applyNumberFormat="0" applyBorder="0" applyAlignment="0" applyProtection="0"/>
    <xf numFmtId="0" fontId="5" fillId="46" borderId="0" applyNumberFormat="0" applyBorder="0" applyAlignment="0" applyProtection="0"/>
    <xf numFmtId="0" fontId="5" fillId="42" borderId="0" applyNumberFormat="0" applyBorder="0" applyAlignment="0" applyProtection="0"/>
    <xf numFmtId="0" fontId="5" fillId="44" borderId="0" applyNumberFormat="0" applyBorder="0" applyAlignment="0" applyProtection="0"/>
    <xf numFmtId="0" fontId="5" fillId="4" borderId="0" applyNumberFormat="0" applyBorder="0" applyAlignment="0" applyProtection="0"/>
    <xf numFmtId="0" fontId="37" fillId="0" borderId="26" applyNumberFormat="0" applyFill="0" applyAlignment="0" applyProtection="0"/>
    <xf numFmtId="0" fontId="38" fillId="0" borderId="27" applyNumberFormat="0" applyFill="0" applyAlignment="0" applyProtection="0"/>
    <xf numFmtId="0" fontId="37" fillId="0" borderId="0" applyNumberFormat="0" applyFill="0" applyBorder="0" applyAlignment="0" applyProtection="0"/>
    <xf numFmtId="0" fontId="44" fillId="0" borderId="29" applyNumberFormat="0" applyFill="0" applyAlignment="0" applyProtection="0"/>
    <xf numFmtId="0" fontId="2" fillId="4" borderId="1" applyNumberFormat="0" applyFont="0" applyAlignment="0" applyProtection="0"/>
    <xf numFmtId="0" fontId="43" fillId="0" borderId="0" applyNumberFormat="0" applyFill="0" applyBorder="0" applyAlignment="0" applyProtection="0"/>
    <xf numFmtId="0" fontId="42" fillId="3" borderId="0" applyNumberFormat="0" applyBorder="0" applyAlignment="0" applyProtection="0"/>
    <xf numFmtId="0" fontId="41" fillId="45" borderId="0" applyNumberFormat="0" applyBorder="0" applyAlignment="0" applyProtection="0"/>
    <xf numFmtId="0" fontId="40" fillId="0" borderId="0" applyNumberFormat="0" applyFill="0" applyBorder="0" applyAlignment="0" applyProtection="0"/>
    <xf numFmtId="0" fontId="39" fillId="53" borderId="28" applyNumberFormat="0" applyAlignment="0" applyProtection="0"/>
    <xf numFmtId="0" fontId="36" fillId="0" borderId="25" applyNumberFormat="0" applyFill="0" applyAlignment="0" applyProtection="0"/>
    <xf numFmtId="0" fontId="7" fillId="0" borderId="0">
      <alignment vertical="top" wrapText="1"/>
    </xf>
    <xf numFmtId="0" fontId="5" fillId="44" borderId="0" applyNumberFormat="0" applyBorder="0" applyAlignment="0" applyProtection="0"/>
    <xf numFmtId="0" fontId="5" fillId="45" borderId="0" applyNumberFormat="0" applyBorder="0" applyAlignment="0" applyProtection="0"/>
    <xf numFmtId="0" fontId="45" fillId="0" borderId="0" applyNumberFormat="0" applyFill="0" applyBorder="0" applyAlignment="0" applyProtection="0"/>
    <xf numFmtId="0" fontId="46" fillId="5" borderId="0" applyNumberFormat="0" applyBorder="0" applyAlignment="0" applyProtection="0"/>
    <xf numFmtId="0" fontId="36" fillId="0" borderId="25" applyNumberFormat="0" applyFill="0" applyAlignment="0" applyProtection="0"/>
    <xf numFmtId="0" fontId="1" fillId="0" borderId="0"/>
    <xf numFmtId="0" fontId="1" fillId="0" borderId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6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37" fillId="0" borderId="0" applyNumberFormat="0" applyFill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37" fillId="0" borderId="0" applyNumberFormat="0" applyFill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2" borderId="0" applyNumberFormat="0" applyBorder="0" applyAlignment="0" applyProtection="0"/>
    <xf numFmtId="0" fontId="5" fillId="46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5" fillId="46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7" fillId="0" borderId="0">
      <alignment vertical="top" wrapText="1"/>
    </xf>
    <xf numFmtId="0" fontId="5" fillId="4" borderId="0" applyNumberFormat="0" applyBorder="0" applyAlignment="0" applyProtection="0"/>
    <xf numFmtId="0" fontId="5" fillId="42" borderId="0" applyNumberFormat="0" applyBorder="0" applyAlignment="0" applyProtection="0"/>
    <xf numFmtId="0" fontId="6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6" fillId="42" borderId="0" applyNumberFormat="0" applyBorder="0" applyAlignment="0" applyProtection="0"/>
    <xf numFmtId="0" fontId="5" fillId="42" borderId="0" applyNumberFormat="0" applyBorder="0" applyAlignment="0" applyProtection="0"/>
    <xf numFmtId="0" fontId="36" fillId="0" borderId="25" applyNumberFormat="0" applyFill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6" fillId="42" borderId="0" applyNumberFormat="0" applyBorder="0" applyAlignment="0" applyProtection="0"/>
    <xf numFmtId="0" fontId="5" fillId="41" borderId="0" applyNumberFormat="0" applyBorder="0" applyAlignment="0" applyProtection="0"/>
    <xf numFmtId="0" fontId="37" fillId="0" borderId="0" applyNumberFormat="0" applyFill="0" applyBorder="0" applyAlignment="0" applyProtection="0"/>
    <xf numFmtId="0" fontId="5" fillId="41" borderId="0" applyNumberFormat="0" applyBorder="0" applyAlignment="0" applyProtection="0"/>
    <xf numFmtId="0" fontId="6" fillId="42" borderId="0" applyNumberFormat="0" applyBorder="0" applyAlignment="0" applyProtection="0"/>
    <xf numFmtId="0" fontId="5" fillId="41" borderId="0" applyNumberFormat="0" applyBorder="0" applyAlignment="0" applyProtection="0"/>
    <xf numFmtId="0" fontId="36" fillId="0" borderId="25" applyNumberFormat="0" applyFill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5" fillId="43" borderId="0" applyNumberFormat="0" applyBorder="0" applyAlignment="0" applyProtection="0"/>
    <xf numFmtId="0" fontId="5" fillId="43" borderId="0" applyNumberFormat="0" applyBorder="0" applyAlignment="0" applyProtection="0"/>
    <xf numFmtId="0" fontId="5" fillId="43" borderId="0" applyNumberFormat="0" applyBorder="0" applyAlignment="0" applyProtection="0"/>
    <xf numFmtId="0" fontId="6" fillId="47" borderId="0" applyNumberFormat="0" applyBorder="0" applyAlignment="0" applyProtection="0"/>
    <xf numFmtId="0" fontId="5" fillId="43" borderId="0" applyNumberFormat="0" applyBorder="0" applyAlignment="0" applyProtection="0"/>
    <xf numFmtId="0" fontId="5" fillId="46" borderId="0" applyNumberFormat="0" applyBorder="0" applyAlignment="0" applyProtection="0"/>
    <xf numFmtId="0" fontId="5" fillId="43" borderId="0" applyNumberFormat="0" applyBorder="0" applyAlignment="0" applyProtection="0"/>
    <xf numFmtId="0" fontId="6" fillId="47" borderId="0" applyNumberFormat="0" applyBorder="0" applyAlignment="0" applyProtection="0"/>
    <xf numFmtId="0" fontId="5" fillId="43" borderId="0" applyNumberFormat="0" applyBorder="0" applyAlignment="0" applyProtection="0"/>
    <xf numFmtId="0" fontId="37" fillId="0" borderId="26" applyNumberFormat="0" applyFill="0" applyAlignment="0" applyProtection="0"/>
    <xf numFmtId="0" fontId="5" fillId="43" borderId="0" applyNumberFormat="0" applyBorder="0" applyAlignment="0" applyProtection="0"/>
    <xf numFmtId="0" fontId="5" fillId="43" borderId="0" applyNumberFormat="0" applyBorder="0" applyAlignment="0" applyProtection="0"/>
    <xf numFmtId="0" fontId="5" fillId="43" borderId="0" applyNumberFormat="0" applyBorder="0" applyAlignment="0" applyProtection="0"/>
    <xf numFmtId="0" fontId="5" fillId="43" borderId="0" applyNumberFormat="0" applyBorder="0" applyAlignment="0" applyProtection="0"/>
    <xf numFmtId="0" fontId="5" fillId="43" borderId="0" applyNumberFormat="0" applyBorder="0" applyAlignment="0" applyProtection="0"/>
    <xf numFmtId="0" fontId="5" fillId="43" borderId="0" applyNumberFormat="0" applyBorder="0" applyAlignment="0" applyProtection="0"/>
    <xf numFmtId="0" fontId="5" fillId="43" borderId="0" applyNumberFormat="0" applyBorder="0" applyAlignment="0" applyProtection="0"/>
    <xf numFmtId="0" fontId="5" fillId="4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6" fillId="47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6" fillId="47" borderId="0" applyNumberFormat="0" applyBorder="0" applyAlignment="0" applyProtection="0"/>
    <xf numFmtId="0" fontId="5" fillId="4" borderId="0" applyNumberFormat="0" applyBorder="0" applyAlignment="0" applyProtection="0"/>
    <xf numFmtId="0" fontId="37" fillId="0" borderId="26" applyNumberFormat="0" applyFill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37" fillId="0" borderId="26" applyNumberFormat="0" applyFill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37" fillId="0" borderId="26" applyNumberFormat="0" applyFill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38" fillId="0" borderId="27" applyNumberFormat="0" applyFill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38" fillId="0" borderId="27" applyNumberFormat="0" applyFill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5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5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6" borderId="0" applyNumberFormat="0" applyBorder="0" applyAlignment="0" applyProtection="0"/>
    <xf numFmtId="0" fontId="5" fillId="46" borderId="0" applyNumberFormat="0" applyBorder="0" applyAlignment="0" applyProtection="0"/>
    <xf numFmtId="0" fontId="5" fillId="46" borderId="0" applyNumberFormat="0" applyBorder="0" applyAlignment="0" applyProtection="0"/>
    <xf numFmtId="0" fontId="38" fillId="0" borderId="27" applyNumberFormat="0" applyFill="0" applyAlignment="0" applyProtection="0"/>
    <xf numFmtId="0" fontId="5" fillId="46" borderId="0" applyNumberFormat="0" applyBorder="0" applyAlignment="0" applyProtection="0"/>
    <xf numFmtId="0" fontId="5" fillId="44" borderId="0" applyNumberFormat="0" applyBorder="0" applyAlignment="0" applyProtection="0"/>
    <xf numFmtId="0" fontId="5" fillId="46" borderId="0" applyNumberFormat="0" applyBorder="0" applyAlignment="0" applyProtection="0"/>
    <xf numFmtId="0" fontId="37" fillId="0" borderId="0" applyNumberFormat="0" applyFill="0" applyBorder="0" applyAlignment="0" applyProtection="0"/>
    <xf numFmtId="0" fontId="5" fillId="46" borderId="0" applyNumberFormat="0" applyBorder="0" applyAlignment="0" applyProtection="0"/>
    <xf numFmtId="0" fontId="5" fillId="46" borderId="0" applyNumberFormat="0" applyBorder="0" applyAlignment="0" applyProtection="0"/>
    <xf numFmtId="0" fontId="5" fillId="46" borderId="0" applyNumberFormat="0" applyBorder="0" applyAlignment="0" applyProtection="0"/>
    <xf numFmtId="0" fontId="5" fillId="46" borderId="0" applyNumberFormat="0" applyBorder="0" applyAlignment="0" applyProtection="0"/>
    <xf numFmtId="0" fontId="5" fillId="46" borderId="0" applyNumberFormat="0" applyBorder="0" applyAlignment="0" applyProtection="0"/>
    <xf numFmtId="0" fontId="5" fillId="46" borderId="0" applyNumberFormat="0" applyBorder="0" applyAlignment="0" applyProtection="0"/>
    <xf numFmtId="0" fontId="5" fillId="46" borderId="0" applyNumberFormat="0" applyBorder="0" applyAlignment="0" applyProtection="0"/>
    <xf numFmtId="0" fontId="5" fillId="46" borderId="0" applyNumberFormat="0" applyBorder="0" applyAlignment="0" applyProtection="0"/>
    <xf numFmtId="0" fontId="5" fillId="46" borderId="0" applyNumberFormat="0" applyBorder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37" fillId="0" borderId="0" applyNumberFormat="0" applyFill="0" applyBorder="0" applyAlignment="0" applyProtection="0"/>
    <xf numFmtId="0" fontId="5" fillId="45" borderId="0" applyNumberFormat="0" applyBorder="0" applyAlignment="0" applyProtection="0"/>
    <xf numFmtId="0" fontId="5" fillId="44" borderId="0" applyNumberFormat="0" applyBorder="0" applyAlignment="0" applyProtection="0"/>
    <xf numFmtId="0" fontId="5" fillId="45" borderId="0" applyNumberFormat="0" applyBorder="0" applyAlignment="0" applyProtection="0"/>
    <xf numFmtId="0" fontId="37" fillId="0" borderId="0" applyNumberFormat="0" applyFill="0" applyBorder="0" applyAlignment="0" applyProtection="0"/>
    <xf numFmtId="0" fontId="5" fillId="45" borderId="0" applyNumberFormat="0" applyBorder="0" applyAlignment="0" applyProtection="0"/>
    <xf numFmtId="0" fontId="38" fillId="0" borderId="27" applyNumberFormat="0" applyFill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37" fillId="0" borderId="0" applyNumberFormat="0" applyFill="0" applyBorder="0" applyAlignment="0" applyProtection="0"/>
    <xf numFmtId="0" fontId="6" fillId="47" borderId="0" applyNumberFormat="0" applyBorder="0" applyAlignment="0" applyProtection="0"/>
    <xf numFmtId="0" fontId="5" fillId="44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5" fillId="46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5" fillId="46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5" fillId="46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6" fillId="45" borderId="0" applyNumberFormat="0" applyBorder="0" applyAlignment="0" applyProtection="0"/>
    <xf numFmtId="0" fontId="6" fillId="45" borderId="0" applyNumberFormat="0" applyBorder="0" applyAlignment="0" applyProtection="0"/>
    <xf numFmtId="0" fontId="6" fillId="45" borderId="0" applyNumberFormat="0" applyBorder="0" applyAlignment="0" applyProtection="0"/>
    <xf numFmtId="0" fontId="6" fillId="45" borderId="0" applyNumberFormat="0" applyBorder="0" applyAlignment="0" applyProtection="0"/>
    <xf numFmtId="0" fontId="6" fillId="45" borderId="0" applyNumberFormat="0" applyBorder="0" applyAlignment="0" applyProtection="0"/>
    <xf numFmtId="0" fontId="5" fillId="46" borderId="0" applyNumberFormat="0" applyBorder="0" applyAlignment="0" applyProtection="0"/>
    <xf numFmtId="0" fontId="6" fillId="45" borderId="0" applyNumberFormat="0" applyBorder="0" applyAlignment="0" applyProtection="0"/>
    <xf numFmtId="0" fontId="6" fillId="45" borderId="0" applyNumberFormat="0" applyBorder="0" applyAlignment="0" applyProtection="0"/>
    <xf numFmtId="0" fontId="6" fillId="45" borderId="0" applyNumberFormat="0" applyBorder="0" applyAlignment="0" applyProtection="0"/>
    <xf numFmtId="0" fontId="6" fillId="45" borderId="0" applyNumberFormat="0" applyBorder="0" applyAlignment="0" applyProtection="0"/>
    <xf numFmtId="0" fontId="6" fillId="45" borderId="0" applyNumberFormat="0" applyBorder="0" applyAlignment="0" applyProtection="0"/>
    <xf numFmtId="0" fontId="6" fillId="45" borderId="0" applyNumberFormat="0" applyBorder="0" applyAlignment="0" applyProtection="0"/>
    <xf numFmtId="0" fontId="6" fillId="45" borderId="0" applyNumberFormat="0" applyBorder="0" applyAlignment="0" applyProtection="0"/>
    <xf numFmtId="0" fontId="6" fillId="45" borderId="0" applyNumberFormat="0" applyBorder="0" applyAlignment="0" applyProtection="0"/>
    <xf numFmtId="0" fontId="6" fillId="45" borderId="0" applyNumberFormat="0" applyBorder="0" applyAlignment="0" applyProtection="0"/>
    <xf numFmtId="0" fontId="6" fillId="44" borderId="0" applyNumberFormat="0" applyBorder="0" applyAlignment="0" applyProtection="0"/>
    <xf numFmtId="0" fontId="6" fillId="44" borderId="0" applyNumberFormat="0" applyBorder="0" applyAlignment="0" applyProtection="0"/>
    <xf numFmtId="0" fontId="6" fillId="44" borderId="0" applyNumberFormat="0" applyBorder="0" applyAlignment="0" applyProtection="0"/>
    <xf numFmtId="0" fontId="6" fillId="44" borderId="0" applyNumberFormat="0" applyBorder="0" applyAlignment="0" applyProtection="0"/>
    <xf numFmtId="0" fontId="6" fillId="44" borderId="0" applyNumberFormat="0" applyBorder="0" applyAlignment="0" applyProtection="0"/>
    <xf numFmtId="0" fontId="6" fillId="44" borderId="0" applyNumberFormat="0" applyBorder="0" applyAlignment="0" applyProtection="0"/>
    <xf numFmtId="0" fontId="5" fillId="45" borderId="0" applyNumberFormat="0" applyBorder="0" applyAlignment="0" applyProtection="0"/>
    <xf numFmtId="0" fontId="6" fillId="44" borderId="0" applyNumberFormat="0" applyBorder="0" applyAlignment="0" applyProtection="0"/>
    <xf numFmtId="0" fontId="38" fillId="0" borderId="27" applyNumberFormat="0" applyFill="0" applyAlignment="0" applyProtection="0"/>
    <xf numFmtId="0" fontId="6" fillId="44" borderId="0" applyNumberFormat="0" applyBorder="0" applyAlignment="0" applyProtection="0"/>
    <xf numFmtId="0" fontId="6" fillId="44" borderId="0" applyNumberFormat="0" applyBorder="0" applyAlignment="0" applyProtection="0"/>
    <xf numFmtId="0" fontId="6" fillId="44" borderId="0" applyNumberFormat="0" applyBorder="0" applyAlignment="0" applyProtection="0"/>
    <xf numFmtId="0" fontId="6" fillId="44" borderId="0" applyNumberFormat="0" applyBorder="0" applyAlignment="0" applyProtection="0"/>
    <xf numFmtId="0" fontId="6" fillId="44" borderId="0" applyNumberFormat="0" applyBorder="0" applyAlignment="0" applyProtection="0"/>
    <xf numFmtId="0" fontId="6" fillId="44" borderId="0" applyNumberFormat="0" applyBorder="0" applyAlignment="0" applyProtection="0"/>
    <xf numFmtId="0" fontId="6" fillId="44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38" fillId="0" borderId="27" applyNumberFormat="0" applyFill="0" applyAlignment="0" applyProtection="0"/>
    <xf numFmtId="0" fontId="6" fillId="47" borderId="0" applyNumberFormat="0" applyBorder="0" applyAlignment="0" applyProtection="0"/>
    <xf numFmtId="0" fontId="5" fillId="45" borderId="0" applyNumberFormat="0" applyBorder="0" applyAlignment="0" applyProtection="0"/>
    <xf numFmtId="0" fontId="6" fillId="47" borderId="0" applyNumberFormat="0" applyBorder="0" applyAlignment="0" applyProtection="0"/>
    <xf numFmtId="0" fontId="38" fillId="0" borderId="27" applyNumberFormat="0" applyFill="0" applyAlignment="0" applyProtection="0"/>
    <xf numFmtId="0" fontId="6" fillId="47" borderId="0" applyNumberFormat="0" applyBorder="0" applyAlignment="0" applyProtection="0"/>
    <xf numFmtId="0" fontId="5" fillId="44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5" fillId="44" borderId="0" applyNumberFormat="0" applyBorder="0" applyAlignment="0" applyProtection="0"/>
    <xf numFmtId="0" fontId="6" fillId="42" borderId="0" applyNumberFormat="0" applyBorder="0" applyAlignment="0" applyProtection="0"/>
    <xf numFmtId="0" fontId="38" fillId="0" borderId="27" applyNumberFormat="0" applyFill="0" applyAlignment="0" applyProtection="0"/>
    <xf numFmtId="0" fontId="6" fillId="42" borderId="0" applyNumberFormat="0" applyBorder="0" applyAlignment="0" applyProtection="0"/>
    <xf numFmtId="0" fontId="5" fillId="44" borderId="0" applyNumberFormat="0" applyBorder="0" applyAlignment="0" applyProtection="0"/>
    <xf numFmtId="0" fontId="6" fillId="42" borderId="0" applyNumberFormat="0" applyBorder="0" applyAlignment="0" applyProtection="0"/>
    <xf numFmtId="0" fontId="5" fillId="45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5" fillId="44" borderId="0" applyNumberFormat="0" applyBorder="0" applyAlignment="0" applyProtection="0"/>
    <xf numFmtId="0" fontId="39" fillId="53" borderId="28" applyNumberFormat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5" fillId="45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39" fillId="53" borderId="28" applyNumberFormat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8" borderId="0" applyNumberFormat="0" applyBorder="0" applyAlignment="0" applyProtection="0"/>
    <xf numFmtId="0" fontId="6" fillId="48" borderId="0" applyNumberFormat="0" applyBorder="0" applyAlignment="0" applyProtection="0"/>
    <xf numFmtId="0" fontId="6" fillId="48" borderId="0" applyNumberFormat="0" applyBorder="0" applyAlignment="0" applyProtection="0"/>
    <xf numFmtId="0" fontId="39" fillId="53" borderId="28" applyNumberFormat="0" applyAlignment="0" applyProtection="0"/>
    <xf numFmtId="0" fontId="6" fillId="48" borderId="0" applyNumberFormat="0" applyBorder="0" applyAlignment="0" applyProtection="0"/>
    <xf numFmtId="0" fontId="6" fillId="48" borderId="0" applyNumberFormat="0" applyBorder="0" applyAlignment="0" applyProtection="0"/>
    <xf numFmtId="0" fontId="39" fillId="53" borderId="28" applyNumberFormat="0" applyAlignment="0" applyProtection="0"/>
    <xf numFmtId="0" fontId="6" fillId="48" borderId="0" applyNumberFormat="0" applyBorder="0" applyAlignment="0" applyProtection="0"/>
    <xf numFmtId="0" fontId="6" fillId="48" borderId="0" applyNumberFormat="0" applyBorder="0" applyAlignment="0" applyProtection="0"/>
    <xf numFmtId="0" fontId="6" fillId="48" borderId="0" applyNumberFormat="0" applyBorder="0" applyAlignment="0" applyProtection="0"/>
    <xf numFmtId="0" fontId="6" fillId="48" borderId="0" applyNumberFormat="0" applyBorder="0" applyAlignment="0" applyProtection="0"/>
    <xf numFmtId="0" fontId="6" fillId="48" borderId="0" applyNumberFormat="0" applyBorder="0" applyAlignment="0" applyProtection="0"/>
    <xf numFmtId="0" fontId="6" fillId="48" borderId="0" applyNumberFormat="0" applyBorder="0" applyAlignment="0" applyProtection="0"/>
    <xf numFmtId="0" fontId="6" fillId="48" borderId="0" applyNumberFormat="0" applyBorder="0" applyAlignment="0" applyProtection="0"/>
    <xf numFmtId="0" fontId="6" fillId="48" borderId="0" applyNumberFormat="0" applyBorder="0" applyAlignment="0" applyProtection="0"/>
    <xf numFmtId="0" fontId="6" fillId="48" borderId="0" applyNumberFormat="0" applyBorder="0" applyAlignment="0" applyProtection="0"/>
    <xf numFmtId="0" fontId="6" fillId="49" borderId="0" applyNumberFormat="0" applyBorder="0" applyAlignment="0" applyProtection="0"/>
    <xf numFmtId="0" fontId="6" fillId="49" borderId="0" applyNumberFormat="0" applyBorder="0" applyAlignment="0" applyProtection="0"/>
    <xf numFmtId="0" fontId="6" fillId="49" borderId="0" applyNumberFormat="0" applyBorder="0" applyAlignment="0" applyProtection="0"/>
    <xf numFmtId="0" fontId="5" fillId="45" borderId="0" applyNumberFormat="0" applyBorder="0" applyAlignment="0" applyProtection="0"/>
    <xf numFmtId="0" fontId="6" fillId="49" borderId="0" applyNumberFormat="0" applyBorder="0" applyAlignment="0" applyProtection="0"/>
    <xf numFmtId="0" fontId="6" fillId="49" borderId="0" applyNumberFormat="0" applyBorder="0" applyAlignment="0" applyProtection="0"/>
    <xf numFmtId="0" fontId="5" fillId="45" borderId="0" applyNumberFormat="0" applyBorder="0" applyAlignment="0" applyProtection="0"/>
    <xf numFmtId="0" fontId="6" fillId="49" borderId="0" applyNumberFormat="0" applyBorder="0" applyAlignment="0" applyProtection="0"/>
    <xf numFmtId="0" fontId="39" fillId="53" borderId="28" applyNumberFormat="0" applyAlignment="0" applyProtection="0"/>
    <xf numFmtId="0" fontId="6" fillId="49" borderId="0" applyNumberFormat="0" applyBorder="0" applyAlignment="0" applyProtection="0"/>
    <xf numFmtId="0" fontId="6" fillId="49" borderId="0" applyNumberFormat="0" applyBorder="0" applyAlignment="0" applyProtection="0"/>
    <xf numFmtId="0" fontId="6" fillId="49" borderId="0" applyNumberFormat="0" applyBorder="0" applyAlignment="0" applyProtection="0"/>
    <xf numFmtId="0" fontId="6" fillId="49" borderId="0" applyNumberFormat="0" applyBorder="0" applyAlignment="0" applyProtection="0"/>
    <xf numFmtId="0" fontId="6" fillId="49" borderId="0" applyNumberFormat="0" applyBorder="0" applyAlignment="0" applyProtection="0"/>
    <xf numFmtId="0" fontId="6" fillId="49" borderId="0" applyNumberFormat="0" applyBorder="0" applyAlignment="0" applyProtection="0"/>
    <xf numFmtId="0" fontId="6" fillId="49" borderId="0" applyNumberFormat="0" applyBorder="0" applyAlignment="0" applyProtection="0"/>
    <xf numFmtId="0" fontId="6" fillId="49" borderId="0" applyNumberFormat="0" applyBorder="0" applyAlignment="0" applyProtection="0"/>
    <xf numFmtId="0" fontId="6" fillId="50" borderId="0" applyNumberFormat="0" applyBorder="0" applyAlignment="0" applyProtection="0"/>
    <xf numFmtId="0" fontId="6" fillId="50" borderId="0" applyNumberFormat="0" applyBorder="0" applyAlignment="0" applyProtection="0"/>
    <xf numFmtId="0" fontId="6" fillId="50" borderId="0" applyNumberFormat="0" applyBorder="0" applyAlignment="0" applyProtection="0"/>
    <xf numFmtId="0" fontId="5" fillId="45" borderId="0" applyNumberFormat="0" applyBorder="0" applyAlignment="0" applyProtection="0"/>
    <xf numFmtId="0" fontId="6" fillId="50" borderId="0" applyNumberFormat="0" applyBorder="0" applyAlignment="0" applyProtection="0"/>
    <xf numFmtId="0" fontId="6" fillId="50" borderId="0" applyNumberFormat="0" applyBorder="0" applyAlignment="0" applyProtection="0"/>
    <xf numFmtId="0" fontId="5" fillId="45" borderId="0" applyNumberFormat="0" applyBorder="0" applyAlignment="0" applyProtection="0"/>
    <xf numFmtId="0" fontId="6" fillId="50" borderId="0" applyNumberFormat="0" applyBorder="0" applyAlignment="0" applyProtection="0"/>
    <xf numFmtId="0" fontId="39" fillId="53" borderId="28" applyNumberFormat="0" applyAlignment="0" applyProtection="0"/>
    <xf numFmtId="0" fontId="6" fillId="50" borderId="0" applyNumberFormat="0" applyBorder="0" applyAlignment="0" applyProtection="0"/>
    <xf numFmtId="0" fontId="6" fillId="50" borderId="0" applyNumberFormat="0" applyBorder="0" applyAlignment="0" applyProtection="0"/>
    <xf numFmtId="0" fontId="6" fillId="50" borderId="0" applyNumberFormat="0" applyBorder="0" applyAlignment="0" applyProtection="0"/>
    <xf numFmtId="0" fontId="6" fillId="50" borderId="0" applyNumberFormat="0" applyBorder="0" applyAlignment="0" applyProtection="0"/>
    <xf numFmtId="0" fontId="6" fillId="50" borderId="0" applyNumberFormat="0" applyBorder="0" applyAlignment="0" applyProtection="0"/>
    <xf numFmtId="0" fontId="6" fillId="50" borderId="0" applyNumberFormat="0" applyBorder="0" applyAlignment="0" applyProtection="0"/>
    <xf numFmtId="0" fontId="6" fillId="50" borderId="0" applyNumberFormat="0" applyBorder="0" applyAlignment="0" applyProtection="0"/>
    <xf numFmtId="0" fontId="6" fillId="50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39" fillId="53" borderId="28" applyNumberFormat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39" fillId="53" borderId="28" applyNumberFormat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51" borderId="0" applyNumberFormat="0" applyBorder="0" applyAlignment="0" applyProtection="0"/>
    <xf numFmtId="0" fontId="6" fillId="51" borderId="0" applyNumberFormat="0" applyBorder="0" applyAlignment="0" applyProtection="0"/>
    <xf numFmtId="0" fontId="6" fillId="51" borderId="0" applyNumberFormat="0" applyBorder="0" applyAlignment="0" applyProtection="0"/>
    <xf numFmtId="0" fontId="6" fillId="51" borderId="0" applyNumberFormat="0" applyBorder="0" applyAlignment="0" applyProtection="0"/>
    <xf numFmtId="0" fontId="6" fillId="51" borderId="0" applyNumberFormat="0" applyBorder="0" applyAlignment="0" applyProtection="0"/>
    <xf numFmtId="0" fontId="6" fillId="51" borderId="0" applyNumberFormat="0" applyBorder="0" applyAlignment="0" applyProtection="0"/>
    <xf numFmtId="0" fontId="5" fillId="42" borderId="0" applyNumberFormat="0" applyBorder="0" applyAlignment="0" applyProtection="0"/>
    <xf numFmtId="0" fontId="6" fillId="51" borderId="0" applyNumberFormat="0" applyBorder="0" applyAlignment="0" applyProtection="0"/>
    <xf numFmtId="0" fontId="6" fillId="51" borderId="0" applyNumberFormat="0" applyBorder="0" applyAlignment="0" applyProtection="0"/>
    <xf numFmtId="0" fontId="6" fillId="51" borderId="0" applyNumberFormat="0" applyBorder="0" applyAlignment="0" applyProtection="0"/>
    <xf numFmtId="0" fontId="6" fillId="51" borderId="0" applyNumberFormat="0" applyBorder="0" applyAlignment="0" applyProtection="0"/>
    <xf numFmtId="0" fontId="6" fillId="51" borderId="0" applyNumberFormat="0" applyBorder="0" applyAlignment="0" applyProtection="0"/>
    <xf numFmtId="0" fontId="6" fillId="51" borderId="0" applyNumberFormat="0" applyBorder="0" applyAlignment="0" applyProtection="0"/>
    <xf numFmtId="0" fontId="6" fillId="51" borderId="0" applyNumberFormat="0" applyBorder="0" applyAlignment="0" applyProtection="0"/>
    <xf numFmtId="0" fontId="6" fillId="51" borderId="0" applyNumberFormat="0" applyBorder="0" applyAlignment="0" applyProtection="0"/>
    <xf numFmtId="0" fontId="32" fillId="45" borderId="22" applyNumberFormat="0" applyAlignment="0" applyProtection="0"/>
    <xf numFmtId="0" fontId="32" fillId="45" borderId="22" applyNumberFormat="0" applyAlignment="0" applyProtection="0"/>
    <xf numFmtId="0" fontId="32" fillId="45" borderId="22" applyNumberFormat="0" applyAlignment="0" applyProtection="0"/>
    <xf numFmtId="0" fontId="32" fillId="45" borderId="22" applyNumberFormat="0" applyAlignment="0" applyProtection="0"/>
    <xf numFmtId="0" fontId="5" fillId="42" borderId="0" applyNumberFormat="0" applyBorder="0" applyAlignment="0" applyProtection="0"/>
    <xf numFmtId="0" fontId="32" fillId="45" borderId="22" applyNumberFormat="0" applyAlignment="0" applyProtection="0"/>
    <xf numFmtId="0" fontId="32" fillId="45" borderId="22" applyNumberFormat="0" applyAlignment="0" applyProtection="0"/>
    <xf numFmtId="0" fontId="5" fillId="42" borderId="0" applyNumberFormat="0" applyBorder="0" applyAlignment="0" applyProtection="0"/>
    <xf numFmtId="0" fontId="32" fillId="45" borderId="22" applyNumberFormat="0" applyAlignment="0" applyProtection="0"/>
    <xf numFmtId="0" fontId="32" fillId="45" borderId="22" applyNumberFormat="0" applyAlignment="0" applyProtection="0"/>
    <xf numFmtId="0" fontId="32" fillId="45" borderId="22" applyNumberFormat="0" applyAlignment="0" applyProtection="0"/>
    <xf numFmtId="0" fontId="32" fillId="45" borderId="22" applyNumberFormat="0" applyAlignment="0" applyProtection="0"/>
    <xf numFmtId="0" fontId="32" fillId="45" borderId="22" applyNumberFormat="0" applyAlignment="0" applyProtection="0"/>
    <xf numFmtId="0" fontId="32" fillId="45" borderId="22" applyNumberFormat="0" applyAlignment="0" applyProtection="0"/>
    <xf numFmtId="0" fontId="32" fillId="45" borderId="22" applyNumberFormat="0" applyAlignment="0" applyProtection="0"/>
    <xf numFmtId="0" fontId="32" fillId="45" borderId="22" applyNumberFormat="0" applyAlignment="0" applyProtection="0"/>
    <xf numFmtId="0" fontId="33" fillId="52" borderId="23" applyNumberFormat="0" applyAlignment="0" applyProtection="0"/>
    <xf numFmtId="0" fontId="33" fillId="52" borderId="23" applyNumberFormat="0" applyAlignment="0" applyProtection="0"/>
    <xf numFmtId="0" fontId="33" fillId="52" borderId="23" applyNumberFormat="0" applyAlignment="0" applyProtection="0"/>
    <xf numFmtId="0" fontId="33" fillId="52" borderId="23" applyNumberFormat="0" applyAlignment="0" applyProtection="0"/>
    <xf numFmtId="0" fontId="5" fillId="42" borderId="0" applyNumberFormat="0" applyBorder="0" applyAlignment="0" applyProtection="0"/>
    <xf numFmtId="0" fontId="33" fillId="52" borderId="23" applyNumberFormat="0" applyAlignment="0" applyProtection="0"/>
    <xf numFmtId="0" fontId="5" fillId="42" borderId="0" applyNumberFormat="0" applyBorder="0" applyAlignment="0" applyProtection="0"/>
    <xf numFmtId="0" fontId="33" fillId="52" borderId="23" applyNumberFormat="0" applyAlignment="0" applyProtection="0"/>
    <xf numFmtId="0" fontId="5" fillId="42" borderId="0" applyNumberFormat="0" applyBorder="0" applyAlignment="0" applyProtection="0"/>
    <xf numFmtId="0" fontId="33" fillId="52" borderId="23" applyNumberFormat="0" applyAlignment="0" applyProtection="0"/>
    <xf numFmtId="0" fontId="33" fillId="52" borderId="23" applyNumberFormat="0" applyAlignment="0" applyProtection="0"/>
    <xf numFmtId="0" fontId="33" fillId="52" borderId="23" applyNumberFormat="0" applyAlignment="0" applyProtection="0"/>
    <xf numFmtId="0" fontId="33" fillId="52" borderId="23" applyNumberFormat="0" applyAlignment="0" applyProtection="0"/>
    <xf numFmtId="0" fontId="33" fillId="52" borderId="23" applyNumberFormat="0" applyAlignment="0" applyProtection="0"/>
    <xf numFmtId="0" fontId="33" fillId="52" borderId="23" applyNumberFormat="0" applyAlignment="0" applyProtection="0"/>
    <xf numFmtId="0" fontId="33" fillId="52" borderId="23" applyNumberFormat="0" applyAlignment="0" applyProtection="0"/>
    <xf numFmtId="0" fontId="33" fillId="52" borderId="23" applyNumberFormat="0" applyAlignment="0" applyProtection="0"/>
    <xf numFmtId="0" fontId="34" fillId="52" borderId="22" applyNumberFormat="0" applyAlignment="0" applyProtection="0"/>
    <xf numFmtId="0" fontId="34" fillId="52" borderId="22" applyNumberFormat="0" applyAlignment="0" applyProtection="0"/>
    <xf numFmtId="0" fontId="34" fillId="52" borderId="22" applyNumberFormat="0" applyAlignment="0" applyProtection="0"/>
    <xf numFmtId="0" fontId="40" fillId="0" borderId="0" applyNumberFormat="0" applyFill="0" applyBorder="0" applyAlignment="0" applyProtection="0"/>
    <xf numFmtId="0" fontId="34" fillId="52" borderId="22" applyNumberFormat="0" applyAlignment="0" applyProtection="0"/>
    <xf numFmtId="0" fontId="5" fillId="42" borderId="0" applyNumberFormat="0" applyBorder="0" applyAlignment="0" applyProtection="0"/>
    <xf numFmtId="0" fontId="34" fillId="52" borderId="22" applyNumberFormat="0" applyAlignment="0" applyProtection="0"/>
    <xf numFmtId="0" fontId="40" fillId="0" borderId="0" applyNumberFormat="0" applyFill="0" applyBorder="0" applyAlignment="0" applyProtection="0"/>
    <xf numFmtId="0" fontId="34" fillId="52" borderId="22" applyNumberFormat="0" applyAlignment="0" applyProtection="0"/>
    <xf numFmtId="0" fontId="5" fillId="42" borderId="0" applyNumberFormat="0" applyBorder="0" applyAlignment="0" applyProtection="0"/>
    <xf numFmtId="0" fontId="34" fillId="52" borderId="22" applyNumberFormat="0" applyAlignment="0" applyProtection="0"/>
    <xf numFmtId="0" fontId="34" fillId="52" borderId="22" applyNumberFormat="0" applyAlignment="0" applyProtection="0"/>
    <xf numFmtId="0" fontId="34" fillId="52" borderId="22" applyNumberFormat="0" applyAlignment="0" applyProtection="0"/>
    <xf numFmtId="0" fontId="34" fillId="52" borderId="22" applyNumberFormat="0" applyAlignment="0" applyProtection="0"/>
    <xf numFmtId="0" fontId="34" fillId="52" borderId="22" applyNumberFormat="0" applyAlignment="0" applyProtection="0"/>
    <xf numFmtId="0" fontId="34" fillId="52" borderId="22" applyNumberFormat="0" applyAlignment="0" applyProtection="0"/>
    <xf numFmtId="0" fontId="34" fillId="52" borderId="22" applyNumberFormat="0" applyAlignment="0" applyProtection="0"/>
    <xf numFmtId="0" fontId="34" fillId="52" borderId="22" applyNumberFormat="0" applyAlignment="0" applyProtection="0"/>
    <xf numFmtId="0" fontId="35" fillId="0" borderId="24" applyNumberFormat="0" applyFill="0" applyAlignment="0" applyProtection="0"/>
    <xf numFmtId="0" fontId="35" fillId="0" borderId="24" applyNumberFormat="0" applyFill="0" applyAlignment="0" applyProtection="0"/>
    <xf numFmtId="0" fontId="35" fillId="0" borderId="24" applyNumberFormat="0" applyFill="0" applyAlignment="0" applyProtection="0"/>
    <xf numFmtId="0" fontId="40" fillId="0" borderId="0" applyNumberFormat="0" applyFill="0" applyBorder="0" applyAlignment="0" applyProtection="0"/>
    <xf numFmtId="0" fontId="35" fillId="0" borderId="24" applyNumberFormat="0" applyFill="0" applyAlignment="0" applyProtection="0"/>
    <xf numFmtId="0" fontId="40" fillId="0" borderId="0" applyNumberFormat="0" applyFill="0" applyBorder="0" applyAlignment="0" applyProtection="0"/>
    <xf numFmtId="0" fontId="35" fillId="0" borderId="24" applyNumberFormat="0" applyFill="0" applyAlignment="0" applyProtection="0"/>
    <xf numFmtId="0" fontId="40" fillId="0" borderId="0" applyNumberFormat="0" applyFill="0" applyBorder="0" applyAlignment="0" applyProtection="0"/>
    <xf numFmtId="0" fontId="35" fillId="0" borderId="24" applyNumberFormat="0" applyFill="0" applyAlignment="0" applyProtection="0"/>
    <xf numFmtId="0" fontId="35" fillId="0" borderId="24" applyNumberFormat="0" applyFill="0" applyAlignment="0" applyProtection="0"/>
    <xf numFmtId="0" fontId="35" fillId="0" borderId="24" applyNumberFormat="0" applyFill="0" applyAlignment="0" applyProtection="0"/>
    <xf numFmtId="0" fontId="35" fillId="0" borderId="24" applyNumberFormat="0" applyFill="0" applyAlignment="0" applyProtection="0"/>
    <xf numFmtId="0" fontId="35" fillId="0" borderId="24" applyNumberFormat="0" applyFill="0" applyAlignment="0" applyProtection="0"/>
    <xf numFmtId="0" fontId="35" fillId="0" borderId="24" applyNumberFormat="0" applyFill="0" applyAlignment="0" applyProtection="0"/>
    <xf numFmtId="0" fontId="35" fillId="0" borderId="24" applyNumberFormat="0" applyFill="0" applyAlignment="0" applyProtection="0"/>
    <xf numFmtId="0" fontId="35" fillId="0" borderId="24" applyNumberFormat="0" applyFill="0" applyAlignment="0" applyProtection="0"/>
    <xf numFmtId="0" fontId="35" fillId="0" borderId="24" applyNumberFormat="0" applyFill="0" applyAlignment="0" applyProtection="0"/>
    <xf numFmtId="0" fontId="36" fillId="0" borderId="25" applyNumberFormat="0" applyFill="0" applyAlignment="0" applyProtection="0"/>
    <xf numFmtId="0" fontId="36" fillId="0" borderId="25" applyNumberFormat="0" applyFill="0" applyAlignment="0" applyProtection="0"/>
    <xf numFmtId="0" fontId="36" fillId="0" borderId="25" applyNumberFormat="0" applyFill="0" applyAlignment="0" applyProtection="0"/>
    <xf numFmtId="0" fontId="40" fillId="0" borderId="0" applyNumberFormat="0" applyFill="0" applyBorder="0" applyAlignment="0" applyProtection="0"/>
    <xf numFmtId="0" fontId="36" fillId="0" borderId="25" applyNumberFormat="0" applyFill="0" applyAlignment="0" applyProtection="0"/>
    <xf numFmtId="0" fontId="40" fillId="0" borderId="0" applyNumberFormat="0" applyFill="0" applyBorder="0" applyAlignment="0" applyProtection="0"/>
    <xf numFmtId="0" fontId="36" fillId="0" borderId="25" applyNumberFormat="0" applyFill="0" applyAlignment="0" applyProtection="0"/>
    <xf numFmtId="0" fontId="36" fillId="0" borderId="25" applyNumberFormat="0" applyFill="0" applyAlignment="0" applyProtection="0"/>
    <xf numFmtId="0" fontId="40" fillId="0" borderId="0" applyNumberFormat="0" applyFill="0" applyBorder="0" applyAlignment="0" applyProtection="0"/>
    <xf numFmtId="0" fontId="36" fillId="0" borderId="25" applyNumberFormat="0" applyFill="0" applyAlignment="0" applyProtection="0"/>
    <xf numFmtId="0" fontId="36" fillId="0" borderId="25" applyNumberFormat="0" applyFill="0" applyAlignment="0" applyProtection="0"/>
    <xf numFmtId="0" fontId="36" fillId="0" borderId="25" applyNumberFormat="0" applyFill="0" applyAlignment="0" applyProtection="0"/>
    <xf numFmtId="0" fontId="36" fillId="0" borderId="25" applyNumberFormat="0" applyFill="0" applyAlignment="0" applyProtection="0"/>
    <xf numFmtId="0" fontId="36" fillId="0" borderId="25" applyNumberFormat="0" applyFill="0" applyAlignment="0" applyProtection="0"/>
    <xf numFmtId="0" fontId="36" fillId="0" borderId="25" applyNumberFormat="0" applyFill="0" applyAlignment="0" applyProtection="0"/>
    <xf numFmtId="0" fontId="36" fillId="0" borderId="25" applyNumberFormat="0" applyFill="0" applyAlignment="0" applyProtection="0"/>
    <xf numFmtId="0" fontId="36" fillId="0" borderId="25" applyNumberFormat="0" applyFill="0" applyAlignment="0" applyProtection="0"/>
    <xf numFmtId="0" fontId="37" fillId="0" borderId="26" applyNumberFormat="0" applyFill="0" applyAlignment="0" applyProtection="0"/>
    <xf numFmtId="0" fontId="37" fillId="0" borderId="26" applyNumberFormat="0" applyFill="0" applyAlignment="0" applyProtection="0"/>
    <xf numFmtId="0" fontId="37" fillId="0" borderId="26" applyNumberFormat="0" applyFill="0" applyAlignment="0" applyProtection="0"/>
    <xf numFmtId="0" fontId="37" fillId="0" borderId="26" applyNumberFormat="0" applyFill="0" applyAlignment="0" applyProtection="0"/>
    <xf numFmtId="0" fontId="37" fillId="0" borderId="26" applyNumberFormat="0" applyFill="0" applyAlignment="0" applyProtection="0"/>
    <xf numFmtId="0" fontId="5" fillId="44" borderId="0" applyNumberFormat="0" applyBorder="0" applyAlignment="0" applyProtection="0"/>
    <xf numFmtId="0" fontId="37" fillId="0" borderId="26" applyNumberFormat="0" applyFill="0" applyAlignment="0" applyProtection="0"/>
    <xf numFmtId="0" fontId="37" fillId="0" borderId="26" applyNumberFormat="0" applyFill="0" applyAlignment="0" applyProtection="0"/>
    <xf numFmtId="0" fontId="37" fillId="0" borderId="26" applyNumberFormat="0" applyFill="0" applyAlignment="0" applyProtection="0"/>
    <xf numFmtId="0" fontId="37" fillId="0" borderId="26" applyNumberFormat="0" applyFill="0" applyAlignment="0" applyProtection="0"/>
    <xf numFmtId="0" fontId="37" fillId="0" borderId="26" applyNumberFormat="0" applyFill="0" applyAlignment="0" applyProtection="0"/>
    <xf numFmtId="0" fontId="37" fillId="0" borderId="26" applyNumberFormat="0" applyFill="0" applyAlignment="0" applyProtection="0"/>
    <xf numFmtId="0" fontId="37" fillId="0" borderId="26" applyNumberFormat="0" applyFill="0" applyAlignment="0" applyProtection="0"/>
    <xf numFmtId="0" fontId="37" fillId="0" borderId="26" applyNumberFormat="0" applyFill="0" applyAlignment="0" applyProtection="0"/>
    <xf numFmtId="0" fontId="37" fillId="0" borderId="26" applyNumberFormat="0" applyFill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5" fillId="44" borderId="0" applyNumberFormat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5" fillId="44" borderId="0" applyNumberFormat="0" applyBorder="0" applyAlignment="0" applyProtection="0"/>
    <xf numFmtId="0" fontId="37" fillId="0" borderId="0" applyNumberFormat="0" applyFill="0" applyBorder="0" applyAlignment="0" applyProtection="0"/>
    <xf numFmtId="0" fontId="5" fillId="44" borderId="0" applyNumberFormat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27" applyNumberFormat="0" applyFill="0" applyAlignment="0" applyProtection="0"/>
    <xf numFmtId="0" fontId="38" fillId="0" borderId="27" applyNumberFormat="0" applyFill="0" applyAlignment="0" applyProtection="0"/>
    <xf numFmtId="0" fontId="38" fillId="0" borderId="27" applyNumberFormat="0" applyFill="0" applyAlignment="0" applyProtection="0"/>
    <xf numFmtId="0" fontId="5" fillId="44" borderId="0" applyNumberFormat="0" applyBorder="0" applyAlignment="0" applyProtection="0"/>
    <xf numFmtId="0" fontId="38" fillId="0" borderId="27" applyNumberFormat="0" applyFill="0" applyAlignment="0" applyProtection="0"/>
    <xf numFmtId="0" fontId="38" fillId="0" borderId="27" applyNumberFormat="0" applyFill="0" applyAlignment="0" applyProtection="0"/>
    <xf numFmtId="0" fontId="5" fillId="44" borderId="0" applyNumberFormat="0" applyBorder="0" applyAlignment="0" applyProtection="0"/>
    <xf numFmtId="0" fontId="38" fillId="0" borderId="27" applyNumberFormat="0" applyFill="0" applyAlignment="0" applyProtection="0"/>
    <xf numFmtId="0" fontId="38" fillId="0" borderId="27" applyNumberFormat="0" applyFill="0" applyAlignment="0" applyProtection="0"/>
    <xf numFmtId="0" fontId="38" fillId="0" borderId="27" applyNumberFormat="0" applyFill="0" applyAlignment="0" applyProtection="0"/>
    <xf numFmtId="0" fontId="38" fillId="0" borderId="27" applyNumberFormat="0" applyFill="0" applyAlignment="0" applyProtection="0"/>
    <xf numFmtId="0" fontId="38" fillId="0" borderId="27" applyNumberFormat="0" applyFill="0" applyAlignment="0" applyProtection="0"/>
    <xf numFmtId="0" fontId="38" fillId="0" borderId="27" applyNumberFormat="0" applyFill="0" applyAlignment="0" applyProtection="0"/>
    <xf numFmtId="0" fontId="38" fillId="0" borderId="27" applyNumberFormat="0" applyFill="0" applyAlignment="0" applyProtection="0"/>
    <xf numFmtId="0" fontId="38" fillId="0" borderId="27" applyNumberFormat="0" applyFill="0" applyAlignment="0" applyProtection="0"/>
    <xf numFmtId="0" fontId="38" fillId="0" borderId="27" applyNumberFormat="0" applyFill="0" applyAlignment="0" applyProtection="0"/>
    <xf numFmtId="0" fontId="39" fillId="53" borderId="28" applyNumberFormat="0" applyAlignment="0" applyProtection="0"/>
    <xf numFmtId="0" fontId="39" fillId="53" borderId="28" applyNumberFormat="0" applyAlignment="0" applyProtection="0"/>
    <xf numFmtId="0" fontId="39" fillId="53" borderId="28" applyNumberFormat="0" applyAlignment="0" applyProtection="0"/>
    <xf numFmtId="0" fontId="41" fillId="45" borderId="0" applyNumberFormat="0" applyBorder="0" applyAlignment="0" applyProtection="0"/>
    <xf numFmtId="0" fontId="39" fillId="53" borderId="28" applyNumberFormat="0" applyAlignment="0" applyProtection="0"/>
    <xf numFmtId="0" fontId="5" fillId="44" borderId="0" applyNumberFormat="0" applyBorder="0" applyAlignment="0" applyProtection="0"/>
    <xf numFmtId="0" fontId="39" fillId="53" borderId="28" applyNumberFormat="0" applyAlignment="0" applyProtection="0"/>
    <xf numFmtId="0" fontId="41" fillId="45" borderId="0" applyNumberFormat="0" applyBorder="0" applyAlignment="0" applyProtection="0"/>
    <xf numFmtId="0" fontId="39" fillId="53" borderId="28" applyNumberFormat="0" applyAlignment="0" applyProtection="0"/>
    <xf numFmtId="0" fontId="39" fillId="53" borderId="28" applyNumberFormat="0" applyAlignment="0" applyProtection="0"/>
    <xf numFmtId="0" fontId="39" fillId="53" borderId="28" applyNumberFormat="0" applyAlignment="0" applyProtection="0"/>
    <xf numFmtId="0" fontId="39" fillId="53" borderId="28" applyNumberFormat="0" applyAlignment="0" applyProtection="0"/>
    <xf numFmtId="0" fontId="39" fillId="53" borderId="28" applyNumberFormat="0" applyAlignment="0" applyProtection="0"/>
    <xf numFmtId="0" fontId="39" fillId="53" borderId="28" applyNumberFormat="0" applyAlignment="0" applyProtection="0"/>
    <xf numFmtId="0" fontId="39" fillId="53" borderId="28" applyNumberFormat="0" applyAlignment="0" applyProtection="0"/>
    <xf numFmtId="0" fontId="39" fillId="53" borderId="28" applyNumberFormat="0" applyAlignment="0" applyProtection="0"/>
    <xf numFmtId="0" fontId="39" fillId="53" borderId="28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45" borderId="0" applyNumberFormat="0" applyBorder="0" applyAlignment="0" applyProtection="0"/>
    <xf numFmtId="0" fontId="40" fillId="0" borderId="0" applyNumberFormat="0" applyFill="0" applyBorder="0" applyAlignment="0" applyProtection="0"/>
    <xf numFmtId="0" fontId="5" fillId="44" borderId="0" applyNumberFormat="0" applyBorder="0" applyAlignment="0" applyProtection="0"/>
    <xf numFmtId="0" fontId="40" fillId="0" borderId="0" applyNumberFormat="0" applyFill="0" applyBorder="0" applyAlignment="0" applyProtection="0"/>
    <xf numFmtId="0" fontId="41" fillId="45" borderId="0" applyNumberFormat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5" fillId="4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5" fillId="4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31" fillId="0" borderId="0"/>
    <xf numFmtId="0" fontId="5" fillId="4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31" fillId="0" borderId="0"/>
    <xf numFmtId="0" fontId="5" fillId="4" borderId="0" applyNumberFormat="0" applyBorder="0" applyAlignment="0" applyProtection="0"/>
    <xf numFmtId="0" fontId="1" fillId="0" borderId="0"/>
    <xf numFmtId="0" fontId="5" fillId="4" borderId="0" applyNumberFormat="0" applyBorder="0" applyAlignment="0" applyProtection="0"/>
    <xf numFmtId="0" fontId="5" fillId="43" borderId="0" applyNumberFormat="0" applyBorder="0" applyAlignment="0" applyProtection="0"/>
    <xf numFmtId="0" fontId="5" fillId="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5" fillId="43" borderId="0" applyNumberFormat="0" applyBorder="0" applyAlignment="0" applyProtection="0"/>
    <xf numFmtId="0" fontId="31" fillId="0" borderId="0"/>
    <xf numFmtId="0" fontId="5" fillId="43" borderId="0" applyNumberFormat="0" applyBorder="0" applyAlignment="0" applyProtection="0"/>
    <xf numFmtId="0" fontId="5" fillId="4" borderId="0" applyNumberFormat="0" applyBorder="0" applyAlignment="0" applyProtection="0"/>
    <xf numFmtId="0" fontId="5" fillId="43" borderId="0" applyNumberFormat="0" applyBorder="0" applyAlignment="0" applyProtection="0"/>
    <xf numFmtId="0" fontId="31" fillId="0" borderId="0"/>
    <xf numFmtId="0" fontId="5" fillId="41" borderId="0" applyNumberFormat="0" applyBorder="0" applyAlignment="0" applyProtection="0"/>
    <xf numFmtId="0" fontId="31" fillId="0" borderId="0"/>
    <xf numFmtId="0" fontId="5" fillId="41" borderId="0" applyNumberFormat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" fillId="0" borderId="0"/>
    <xf numFmtId="0" fontId="31" fillId="0" borderId="0"/>
    <xf numFmtId="0" fontId="5" fillId="41" borderId="0" applyNumberFormat="0" applyBorder="0" applyAlignment="0" applyProtection="0"/>
    <xf numFmtId="0" fontId="5" fillId="43" borderId="0" applyNumberFormat="0" applyBorder="0" applyAlignment="0" applyProtection="0"/>
    <xf numFmtId="0" fontId="5" fillId="41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4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43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5" fillId="43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5" fillId="4" borderId="0" applyNumberFormat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" fillId="4" borderId="1" applyNumberFormat="0" applyFont="0" applyAlignment="0" applyProtection="0"/>
    <xf numFmtId="0" fontId="2" fillId="4" borderId="1" applyNumberFormat="0" applyFont="0" applyAlignment="0" applyProtection="0"/>
    <xf numFmtId="0" fontId="2" fillId="4" borderId="1" applyNumberFormat="0" applyFont="0" applyAlignment="0" applyProtection="0"/>
    <xf numFmtId="0" fontId="2" fillId="4" borderId="1" applyNumberFormat="0" applyFont="0" applyAlignment="0" applyProtection="0"/>
    <xf numFmtId="0" fontId="2" fillId="4" borderId="1" applyNumberFormat="0" applyFont="0" applyAlignment="0" applyProtection="0"/>
    <xf numFmtId="0" fontId="2" fillId="4" borderId="1" applyNumberFormat="0" applyFont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31" fillId="0" borderId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31" fillId="0" borderId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2" fillId="4" borderId="1" applyNumberFormat="0" applyFont="0" applyAlignment="0" applyProtection="0"/>
    <xf numFmtId="0" fontId="2" fillId="4" borderId="1" applyNumberFormat="0" applyFont="0" applyAlignment="0" applyProtection="0"/>
    <xf numFmtId="0" fontId="2" fillId="4" borderId="1" applyNumberFormat="0" applyFont="0" applyAlignment="0" applyProtection="0"/>
    <xf numFmtId="0" fontId="1" fillId="0" borderId="0"/>
    <xf numFmtId="0" fontId="2" fillId="4" borderId="1" applyNumberFormat="0" applyFont="0" applyAlignment="0" applyProtection="0"/>
    <xf numFmtId="0" fontId="2" fillId="4" borderId="1" applyNumberFormat="0" applyFont="0" applyAlignment="0" applyProtection="0"/>
    <xf numFmtId="0" fontId="2" fillId="4" borderId="1" applyNumberFormat="0" applyFont="0" applyAlignment="0" applyProtection="0"/>
    <xf numFmtId="0" fontId="2" fillId="4" borderId="1" applyNumberFormat="0" applyFont="0" applyAlignment="0" applyProtection="0"/>
    <xf numFmtId="0" fontId="2" fillId="4" borderId="1" applyNumberFormat="0" applyFont="0" applyAlignment="0" applyProtection="0"/>
    <xf numFmtId="0" fontId="44" fillId="0" borderId="29" applyNumberFormat="0" applyFill="0" applyAlignment="0" applyProtection="0"/>
    <xf numFmtId="0" fontId="44" fillId="0" borderId="29" applyNumberFormat="0" applyFill="0" applyAlignment="0" applyProtection="0"/>
    <xf numFmtId="0" fontId="44" fillId="0" borderId="29" applyNumberFormat="0" applyFill="0" applyAlignment="0" applyProtection="0"/>
    <xf numFmtId="0" fontId="44" fillId="0" borderId="29" applyNumberFormat="0" applyFill="0" applyAlignment="0" applyProtection="0"/>
    <xf numFmtId="0" fontId="5" fillId="41" borderId="0" applyNumberFormat="0" applyBorder="0" applyAlignment="0" applyProtection="0"/>
    <xf numFmtId="0" fontId="44" fillId="0" borderId="29" applyNumberFormat="0" applyFill="0" applyAlignment="0" applyProtection="0"/>
    <xf numFmtId="0" fontId="44" fillId="0" borderId="29" applyNumberFormat="0" applyFill="0" applyAlignment="0" applyProtection="0"/>
    <xf numFmtId="0" fontId="5" fillId="41" borderId="0" applyNumberFormat="0" applyBorder="0" applyAlignment="0" applyProtection="0"/>
    <xf numFmtId="0" fontId="44" fillId="0" borderId="29" applyNumberFormat="0" applyFill="0" applyAlignment="0" applyProtection="0"/>
    <xf numFmtId="0" fontId="44" fillId="0" borderId="29" applyNumberFormat="0" applyFill="0" applyAlignment="0" applyProtection="0"/>
    <xf numFmtId="0" fontId="44" fillId="0" borderId="29" applyNumberFormat="0" applyFill="0" applyAlignment="0" applyProtection="0"/>
    <xf numFmtId="0" fontId="44" fillId="0" borderId="29" applyNumberFormat="0" applyFill="0" applyAlignment="0" applyProtection="0"/>
    <xf numFmtId="0" fontId="44" fillId="0" borderId="29" applyNumberFormat="0" applyFill="0" applyAlignment="0" applyProtection="0"/>
    <xf numFmtId="0" fontId="44" fillId="0" borderId="29" applyNumberFormat="0" applyFill="0" applyAlignment="0" applyProtection="0"/>
    <xf numFmtId="0" fontId="44" fillId="0" borderId="29" applyNumberFormat="0" applyFill="0" applyAlignment="0" applyProtection="0"/>
    <xf numFmtId="0" fontId="44" fillId="0" borderId="29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5" fillId="41" borderId="0" applyNumberFormat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5" fillId="41" borderId="0" applyNumberFormat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43" fontId="2" fillId="0" borderId="0" applyFont="0" applyFill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36" fillId="0" borderId="25" applyNumberFormat="0" applyFill="0" applyAlignment="0" applyProtection="0"/>
    <xf numFmtId="0" fontId="37" fillId="0" borderId="0" applyNumberFormat="0" applyFill="0" applyBorder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6" fillId="45" borderId="0" applyNumberFormat="0" applyBorder="0" applyAlignment="0" applyProtection="0"/>
    <xf numFmtId="0" fontId="35" fillId="0" borderId="24" applyNumberFormat="0" applyFill="0" applyAlignment="0" applyProtection="0"/>
    <xf numFmtId="0" fontId="6" fillId="45" borderId="0" applyNumberFormat="0" applyBorder="0" applyAlignment="0" applyProtection="0"/>
    <xf numFmtId="0" fontId="6" fillId="45" borderId="0" applyNumberFormat="0" applyBorder="0" applyAlignment="0" applyProtection="0"/>
    <xf numFmtId="0" fontId="35" fillId="0" borderId="24" applyNumberFormat="0" applyFill="0" applyAlignment="0" applyProtection="0"/>
    <xf numFmtId="0" fontId="6" fillId="45" borderId="0" applyNumberFormat="0" applyBorder="0" applyAlignment="0" applyProtection="0"/>
    <xf numFmtId="0" fontId="35" fillId="0" borderId="24" applyNumberFormat="0" applyFill="0" applyAlignment="0" applyProtection="0"/>
    <xf numFmtId="0" fontId="35" fillId="0" borderId="24" applyNumberFormat="0" applyFill="0" applyAlignment="0" applyProtection="0"/>
    <xf numFmtId="0" fontId="37" fillId="0" borderId="26" applyNumberFormat="0" applyFill="0" applyAlignment="0" applyProtection="0"/>
    <xf numFmtId="0" fontId="37" fillId="0" borderId="26" applyNumberFormat="0" applyFill="0" applyAlignment="0" applyProtection="0"/>
    <xf numFmtId="0" fontId="37" fillId="0" borderId="26" applyNumberFormat="0" applyFill="0" applyAlignment="0" applyProtection="0"/>
    <xf numFmtId="0" fontId="6" fillId="44" borderId="0" applyNumberFormat="0" applyBorder="0" applyAlignment="0" applyProtection="0"/>
    <xf numFmtId="0" fontId="6" fillId="47" borderId="0" applyNumberFormat="0" applyBorder="0" applyAlignment="0" applyProtection="0"/>
    <xf numFmtId="0" fontId="6" fillId="44" borderId="0" applyNumberFormat="0" applyBorder="0" applyAlignment="0" applyProtection="0"/>
    <xf numFmtId="0" fontId="37" fillId="0" borderId="26" applyNumberFormat="0" applyFill="0" applyAlignment="0" applyProtection="0"/>
    <xf numFmtId="0" fontId="6" fillId="44" borderId="0" applyNumberFormat="0" applyBorder="0" applyAlignment="0" applyProtection="0"/>
    <xf numFmtId="0" fontId="6" fillId="47" borderId="0" applyNumberFormat="0" applyBorder="0" applyAlignment="0" applyProtection="0"/>
    <xf numFmtId="0" fontId="6" fillId="44" borderId="0" applyNumberFormat="0" applyBorder="0" applyAlignment="0" applyProtection="0"/>
    <xf numFmtId="0" fontId="34" fillId="52" borderId="22" applyNumberFormat="0" applyAlignment="0" applyProtection="0"/>
    <xf numFmtId="0" fontId="6" fillId="47" borderId="0" applyNumberFormat="0" applyBorder="0" applyAlignment="0" applyProtection="0"/>
    <xf numFmtId="0" fontId="34" fillId="52" borderId="22" applyNumberFormat="0" applyAlignment="0" applyProtection="0"/>
    <xf numFmtId="0" fontId="34" fillId="52" borderId="22" applyNumberFormat="0" applyAlignment="0" applyProtection="0"/>
    <xf numFmtId="0" fontId="6" fillId="47" borderId="0" applyNumberFormat="0" applyBorder="0" applyAlignment="0" applyProtection="0"/>
    <xf numFmtId="0" fontId="34" fillId="52" borderId="22" applyNumberFormat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36" fillId="0" borderId="25" applyNumberFormat="0" applyFill="0" applyAlignment="0" applyProtection="0"/>
    <xf numFmtId="0" fontId="33" fillId="52" borderId="23" applyNumberFormat="0" applyAlignment="0" applyProtection="0"/>
    <xf numFmtId="0" fontId="6" fillId="42" borderId="0" applyNumberFormat="0" applyBorder="0" applyAlignment="0" applyProtection="0"/>
    <xf numFmtId="0" fontId="33" fillId="52" borderId="23" applyNumberFormat="0" applyAlignment="0" applyProtection="0"/>
    <xf numFmtId="0" fontId="36" fillId="0" borderId="25" applyNumberFormat="0" applyFill="0" applyAlignment="0" applyProtection="0"/>
    <xf numFmtId="0" fontId="33" fillId="52" borderId="23" applyNumberFormat="0" applyAlignment="0" applyProtection="0"/>
    <xf numFmtId="0" fontId="6" fillId="42" borderId="0" applyNumberFormat="0" applyBorder="0" applyAlignment="0" applyProtection="0"/>
    <xf numFmtId="0" fontId="33" fillId="52" borderId="23" applyNumberFormat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36" fillId="0" borderId="25" applyNumberFormat="0" applyFill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36" fillId="0" borderId="25" applyNumberFormat="0" applyFill="0" applyAlignment="0" applyProtection="0"/>
    <xf numFmtId="0" fontId="32" fillId="45" borderId="22" applyNumberFormat="0" applyAlignment="0" applyProtection="0"/>
    <xf numFmtId="0" fontId="32" fillId="45" borderId="22" applyNumberFormat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32" fillId="45" borderId="22" applyNumberFormat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32" fillId="45" borderId="22" applyNumberFormat="0" applyAlignment="0" applyProtection="0"/>
    <xf numFmtId="0" fontId="35" fillId="0" borderId="24" applyNumberFormat="0" applyFill="0" applyAlignment="0" applyProtection="0"/>
    <xf numFmtId="0" fontId="6" fillId="45" borderId="0" applyNumberFormat="0" applyBorder="0" applyAlignment="0" applyProtection="0"/>
    <xf numFmtId="0" fontId="6" fillId="45" borderId="0" applyNumberFormat="0" applyBorder="0" applyAlignment="0" applyProtection="0"/>
    <xf numFmtId="0" fontId="35" fillId="0" borderId="24" applyNumberFormat="0" applyFill="0" applyAlignment="0" applyProtection="0"/>
    <xf numFmtId="0" fontId="6" fillId="45" borderId="0" applyNumberFormat="0" applyBorder="0" applyAlignment="0" applyProtection="0"/>
    <xf numFmtId="0" fontId="6" fillId="48" borderId="0" applyNumberFormat="0" applyBorder="0" applyAlignment="0" applyProtection="0"/>
    <xf numFmtId="0" fontId="6" fillId="45" borderId="0" applyNumberFormat="0" applyBorder="0" applyAlignment="0" applyProtection="0"/>
    <xf numFmtId="0" fontId="6" fillId="48" borderId="0" applyNumberFormat="0" applyBorder="0" applyAlignment="0" applyProtection="0"/>
    <xf numFmtId="0" fontId="6" fillId="51" borderId="0" applyNumberFormat="0" applyBorder="0" applyAlignment="0" applyProtection="0"/>
    <xf numFmtId="0" fontId="6" fillId="48" borderId="0" applyNumberFormat="0" applyBorder="0" applyAlignment="0" applyProtection="0"/>
    <xf numFmtId="0" fontId="35" fillId="0" borderId="24" applyNumberFormat="0" applyFill="0" applyAlignment="0" applyProtection="0"/>
    <xf numFmtId="0" fontId="6" fillId="48" borderId="0" applyNumberFormat="0" applyBorder="0" applyAlignment="0" applyProtection="0"/>
    <xf numFmtId="0" fontId="6" fillId="51" borderId="0" applyNumberFormat="0" applyBorder="0" applyAlignment="0" applyProtection="0"/>
    <xf numFmtId="0" fontId="6" fillId="51" borderId="0" applyNumberFormat="0" applyBorder="0" applyAlignment="0" applyProtection="0"/>
    <xf numFmtId="0" fontId="35" fillId="0" borderId="24" applyNumberFormat="0" applyFill="0" applyAlignment="0" applyProtection="0"/>
    <xf numFmtId="0" fontId="6" fillId="51" borderId="0" applyNumberFormat="0" applyBorder="0" applyAlignment="0" applyProtection="0"/>
    <xf numFmtId="0" fontId="6" fillId="49" borderId="0" applyNumberFormat="0" applyBorder="0" applyAlignment="0" applyProtection="0"/>
    <xf numFmtId="0" fontId="6" fillId="49" borderId="0" applyNumberFormat="0" applyBorder="0" applyAlignment="0" applyProtection="0"/>
    <xf numFmtId="0" fontId="6" fillId="49" borderId="0" applyNumberFormat="0" applyBorder="0" applyAlignment="0" applyProtection="0"/>
    <xf numFmtId="0" fontId="6" fillId="49" borderId="0" applyNumberFormat="0" applyBorder="0" applyAlignment="0" applyProtection="0"/>
    <xf numFmtId="0" fontId="6" fillId="44" borderId="0" applyNumberFormat="0" applyBorder="0" applyAlignment="0" applyProtection="0"/>
    <xf numFmtId="0" fontId="6" fillId="47" borderId="0" applyNumberFormat="0" applyBorder="0" applyAlignment="0" applyProtection="0"/>
    <xf numFmtId="0" fontId="6" fillId="44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4" borderId="0" applyNumberFormat="0" applyBorder="0" applyAlignment="0" applyProtection="0"/>
    <xf numFmtId="0" fontId="6" fillId="47" borderId="0" applyNumberFormat="0" applyBorder="0" applyAlignment="0" applyProtection="0"/>
    <xf numFmtId="0" fontId="6" fillId="44" borderId="0" applyNumberFormat="0" applyBorder="0" applyAlignment="0" applyProtection="0"/>
    <xf numFmtId="0" fontId="6" fillId="50" borderId="0" applyNumberFormat="0" applyBorder="0" applyAlignment="0" applyProtection="0"/>
    <xf numFmtId="0" fontId="34" fillId="52" borderId="22" applyNumberFormat="0" applyAlignment="0" applyProtection="0"/>
    <xf numFmtId="0" fontId="6" fillId="50" borderId="0" applyNumberFormat="0" applyBorder="0" applyAlignment="0" applyProtection="0"/>
    <xf numFmtId="0" fontId="6" fillId="50" borderId="0" applyNumberFormat="0" applyBorder="0" applyAlignment="0" applyProtection="0"/>
    <xf numFmtId="0" fontId="34" fillId="52" borderId="22" applyNumberFormat="0" applyAlignment="0" applyProtection="0"/>
    <xf numFmtId="0" fontId="6" fillId="50" borderId="0" applyNumberFormat="0" applyBorder="0" applyAlignment="0" applyProtection="0"/>
    <xf numFmtId="0" fontId="34" fillId="52" borderId="22" applyNumberFormat="0" applyAlignment="0" applyProtection="0"/>
    <xf numFmtId="0" fontId="34" fillId="52" borderId="22" applyNumberFormat="0" applyAlignment="0" applyProtection="0"/>
    <xf numFmtId="0" fontId="6" fillId="50" borderId="0" applyNumberFormat="0" applyBorder="0" applyAlignment="0" applyProtection="0"/>
    <xf numFmtId="0" fontId="6" fillId="47" borderId="0" applyNumberFormat="0" applyBorder="0" applyAlignment="0" applyProtection="0"/>
    <xf numFmtId="0" fontId="6" fillId="50" borderId="0" applyNumberFormat="0" applyBorder="0" applyAlignment="0" applyProtection="0"/>
    <xf numFmtId="0" fontId="6" fillId="50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50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33" fillId="52" borderId="23" applyNumberFormat="0" applyAlignment="0" applyProtection="0"/>
    <xf numFmtId="0" fontId="6" fillId="49" borderId="0" applyNumberFormat="0" applyBorder="0" applyAlignment="0" applyProtection="0"/>
    <xf numFmtId="0" fontId="6" fillId="51" borderId="0" applyNumberFormat="0" applyBorder="0" applyAlignment="0" applyProtection="0"/>
    <xf numFmtId="0" fontId="6" fillId="51" borderId="0" applyNumberFormat="0" applyBorder="0" applyAlignment="0" applyProtection="0"/>
    <xf numFmtId="0" fontId="6" fillId="49" borderId="0" applyNumberFormat="0" applyBorder="0" applyAlignment="0" applyProtection="0"/>
    <xf numFmtId="0" fontId="6" fillId="51" borderId="0" applyNumberFormat="0" applyBorder="0" applyAlignment="0" applyProtection="0"/>
    <xf numFmtId="0" fontId="33" fillId="52" borderId="23" applyNumberFormat="0" applyAlignment="0" applyProtection="0"/>
    <xf numFmtId="0" fontId="6" fillId="51" borderId="0" applyNumberFormat="0" applyBorder="0" applyAlignment="0" applyProtection="0"/>
    <xf numFmtId="0" fontId="6" fillId="49" borderId="0" applyNumberFormat="0" applyBorder="0" applyAlignment="0" applyProtection="0"/>
    <xf numFmtId="0" fontId="6" fillId="49" borderId="0" applyNumberFormat="0" applyBorder="0" applyAlignment="0" applyProtection="0"/>
    <xf numFmtId="0" fontId="33" fillId="52" borderId="23" applyNumberFormat="0" applyAlignment="0" applyProtection="0"/>
    <xf numFmtId="0" fontId="33" fillId="52" borderId="23" applyNumberFormat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32" fillId="45" borderId="22" applyNumberFormat="0" applyAlignment="0" applyProtection="0"/>
    <xf numFmtId="0" fontId="6" fillId="42" borderId="0" applyNumberFormat="0" applyBorder="0" applyAlignment="0" applyProtection="0"/>
    <xf numFmtId="0" fontId="32" fillId="45" borderId="22" applyNumberFormat="0" applyAlignment="0" applyProtection="0"/>
    <xf numFmtId="0" fontId="32" fillId="45" borderId="22" applyNumberFormat="0" applyAlignment="0" applyProtection="0"/>
    <xf numFmtId="0" fontId="6" fillId="42" borderId="0" applyNumberFormat="0" applyBorder="0" applyAlignment="0" applyProtection="0"/>
    <xf numFmtId="0" fontId="32" fillId="45" borderId="22" applyNumberFormat="0" applyAlignment="0" applyProtection="0"/>
    <xf numFmtId="0" fontId="6" fillId="48" borderId="0" applyNumberFormat="0" applyBorder="0" applyAlignment="0" applyProtection="0"/>
    <xf numFmtId="0" fontId="6" fillId="48" borderId="0" applyNumberFormat="0" applyBorder="0" applyAlignment="0" applyProtection="0"/>
    <xf numFmtId="0" fontId="6" fillId="48" borderId="0" applyNumberFormat="0" applyBorder="0" applyAlignment="0" applyProtection="0"/>
    <xf numFmtId="0" fontId="6" fillId="48" borderId="0" applyNumberFormat="0" applyBorder="0" applyAlignment="0" applyProtection="0"/>
    <xf numFmtId="0" fontId="33" fillId="52" borderId="23" applyNumberFormat="0" applyAlignment="0" applyProtection="0"/>
    <xf numFmtId="0" fontId="32" fillId="45" borderId="22" applyNumberFormat="0" applyAlignment="0" applyProtection="0"/>
    <xf numFmtId="0" fontId="33" fillId="52" borderId="23" applyNumberFormat="0" applyAlignment="0" applyProtection="0"/>
    <xf numFmtId="0" fontId="33" fillId="52" borderId="23" applyNumberFormat="0" applyAlignment="0" applyProtection="0"/>
    <xf numFmtId="0" fontId="32" fillId="45" borderId="22" applyNumberFormat="0" applyAlignment="0" applyProtection="0"/>
    <xf numFmtId="0" fontId="33" fillId="52" borderId="23" applyNumberFormat="0" applyAlignment="0" applyProtection="0"/>
    <xf numFmtId="0" fontId="6" fillId="47" borderId="0" applyNumberFormat="0" applyBorder="0" applyAlignment="0" applyProtection="0"/>
    <xf numFmtId="0" fontId="32" fillId="45" borderId="22" applyNumberFormat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32" fillId="45" borderId="22" applyNumberFormat="0" applyAlignment="0" applyProtection="0"/>
    <xf numFmtId="0" fontId="6" fillId="47" borderId="0" applyNumberFormat="0" applyBorder="0" applyAlignment="0" applyProtection="0"/>
    <xf numFmtId="0" fontId="34" fillId="52" borderId="22" applyNumberFormat="0" applyAlignment="0" applyProtection="0"/>
    <xf numFmtId="0" fontId="6" fillId="47" borderId="0" applyNumberFormat="0" applyBorder="0" applyAlignment="0" applyProtection="0"/>
    <xf numFmtId="0" fontId="34" fillId="52" borderId="22" applyNumberFormat="0" applyAlignment="0" applyProtection="0"/>
    <xf numFmtId="0" fontId="34" fillId="52" borderId="22" applyNumberFormat="0" applyAlignment="0" applyProtection="0"/>
    <xf numFmtId="0" fontId="34" fillId="52" borderId="22" applyNumberFormat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6" fillId="48" borderId="0" applyNumberFormat="0" applyBorder="0" applyAlignment="0" applyProtection="0"/>
    <xf numFmtId="0" fontId="35" fillId="0" borderId="24" applyNumberFormat="0" applyFill="0" applyAlignment="0" applyProtection="0"/>
    <xf numFmtId="0" fontId="6" fillId="42" borderId="0" applyNumberFormat="0" applyBorder="0" applyAlignment="0" applyProtection="0"/>
    <xf numFmtId="0" fontId="35" fillId="0" borderId="24" applyNumberFormat="0" applyFill="0" applyAlignment="0" applyProtection="0"/>
    <xf numFmtId="0" fontId="6" fillId="51" borderId="0" applyNumberFormat="0" applyBorder="0" applyAlignment="0" applyProtection="0"/>
    <xf numFmtId="0" fontId="35" fillId="0" borderId="24" applyNumberFormat="0" applyFill="0" applyAlignment="0" applyProtection="0"/>
    <xf numFmtId="0" fontId="6" fillId="42" borderId="0" applyNumberFormat="0" applyBorder="0" applyAlignment="0" applyProtection="0"/>
    <xf numFmtId="0" fontId="35" fillId="0" borderId="24" applyNumberFormat="0" applyFill="0" applyAlignment="0" applyProtection="0"/>
    <xf numFmtId="0" fontId="6" fillId="48" borderId="0" applyNumberFormat="0" applyBorder="0" applyAlignment="0" applyProtection="0"/>
    <xf numFmtId="0" fontId="6" fillId="48" borderId="0" applyNumberFormat="0" applyBorder="0" applyAlignment="0" applyProtection="0"/>
    <xf numFmtId="0" fontId="6" fillId="51" borderId="0" applyNumberFormat="0" applyBorder="0" applyAlignment="0" applyProtection="0"/>
    <xf numFmtId="0" fontId="6" fillId="48" borderId="0" applyNumberFormat="0" applyBorder="0" applyAlignment="0" applyProtection="0"/>
    <xf numFmtId="0" fontId="6" fillId="51" borderId="0" applyNumberFormat="0" applyBorder="0" applyAlignment="0" applyProtection="0"/>
    <xf numFmtId="0" fontId="6" fillId="51" borderId="0" applyNumberFormat="0" applyBorder="0" applyAlignment="0" applyProtection="0"/>
    <xf numFmtId="0" fontId="36" fillId="0" borderId="25" applyNumberFormat="0" applyFill="0" applyAlignment="0" applyProtection="0"/>
    <xf numFmtId="0" fontId="36" fillId="0" borderId="25" applyNumberFormat="0" applyFill="0" applyAlignment="0" applyProtection="0"/>
    <xf numFmtId="0" fontId="36" fillId="0" borderId="25" applyNumberFormat="0" applyFill="0" applyAlignment="0" applyProtection="0"/>
    <xf numFmtId="0" fontId="36" fillId="0" borderId="25" applyNumberFormat="0" applyFill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9" borderId="0" applyNumberFormat="0" applyBorder="0" applyAlignment="0" applyProtection="0"/>
    <xf numFmtId="0" fontId="6" fillId="47" borderId="0" applyNumberFormat="0" applyBorder="0" applyAlignment="0" applyProtection="0"/>
    <xf numFmtId="0" fontId="6" fillId="49" borderId="0" applyNumberFormat="0" applyBorder="0" applyAlignment="0" applyProtection="0"/>
    <xf numFmtId="0" fontId="6" fillId="49" borderId="0" applyNumberFormat="0" applyBorder="0" applyAlignment="0" applyProtection="0"/>
    <xf numFmtId="0" fontId="37" fillId="0" borderId="26" applyNumberFormat="0" applyFill="0" applyAlignment="0" applyProtection="0"/>
    <xf numFmtId="0" fontId="37" fillId="0" borderId="26" applyNumberFormat="0" applyFill="0" applyAlignment="0" applyProtection="0"/>
    <xf numFmtId="0" fontId="6" fillId="49" borderId="0" applyNumberFormat="0" applyBorder="0" applyAlignment="0" applyProtection="0"/>
    <xf numFmtId="0" fontId="37" fillId="0" borderId="26" applyNumberFormat="0" applyFill="0" applyAlignment="0" applyProtection="0"/>
    <xf numFmtId="0" fontId="37" fillId="0" borderId="26" applyNumberFormat="0" applyFill="0" applyAlignment="0" applyProtection="0"/>
    <xf numFmtId="0" fontId="6" fillId="47" borderId="0" applyNumberFormat="0" applyBorder="0" applyAlignment="0" applyProtection="0"/>
    <xf numFmtId="0" fontId="6" fillId="44" borderId="0" applyNumberFormat="0" applyBorder="0" applyAlignment="0" applyProtection="0"/>
    <xf numFmtId="0" fontId="6" fillId="47" borderId="0" applyNumberFormat="0" applyBorder="0" applyAlignment="0" applyProtection="0"/>
    <xf numFmtId="0" fontId="6" fillId="44" borderId="0" applyNumberFormat="0" applyBorder="0" applyAlignment="0" applyProtection="0"/>
    <xf numFmtId="0" fontId="6" fillId="44" borderId="0" applyNumberFormat="0" applyBorder="0" applyAlignment="0" applyProtection="0"/>
    <xf numFmtId="0" fontId="6" fillId="47" borderId="0" applyNumberFormat="0" applyBorder="0" applyAlignment="0" applyProtection="0"/>
    <xf numFmtId="0" fontId="6" fillId="44" borderId="0" applyNumberFormat="0" applyBorder="0" applyAlignment="0" applyProtection="0"/>
    <xf numFmtId="0" fontId="6" fillId="47" borderId="0" applyNumberFormat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6" fillId="50" borderId="0" applyNumberFormat="0" applyBorder="0" applyAlignment="0" applyProtection="0"/>
    <xf numFmtId="0" fontId="6" fillId="50" borderId="0" applyNumberFormat="0" applyBorder="0" applyAlignment="0" applyProtection="0"/>
    <xf numFmtId="0" fontId="6" fillId="50" borderId="0" applyNumberFormat="0" applyBorder="0" applyAlignment="0" applyProtection="0"/>
    <xf numFmtId="0" fontId="6" fillId="50" borderId="0" applyNumberFormat="0" applyBorder="0" applyAlignment="0" applyProtection="0"/>
    <xf numFmtId="0" fontId="6" fillId="45" borderId="0" applyNumberFormat="0" applyBorder="0" applyAlignment="0" applyProtection="0"/>
    <xf numFmtId="0" fontId="6" fillId="45" borderId="0" applyNumberFormat="0" applyBorder="0" applyAlignment="0" applyProtection="0"/>
    <xf numFmtId="0" fontId="38" fillId="0" borderId="27" applyNumberFormat="0" applyFill="0" applyAlignment="0" applyProtection="0"/>
    <xf numFmtId="0" fontId="6" fillId="45" borderId="0" applyNumberFormat="0" applyBorder="0" applyAlignment="0" applyProtection="0"/>
    <xf numFmtId="0" fontId="38" fillId="0" borderId="27" applyNumberFormat="0" applyFill="0" applyAlignment="0" applyProtection="0"/>
    <xf numFmtId="0" fontId="38" fillId="0" borderId="27" applyNumberFormat="0" applyFill="0" applyAlignment="0" applyProtection="0"/>
    <xf numFmtId="0" fontId="6" fillId="45" borderId="0" applyNumberFormat="0" applyBorder="0" applyAlignment="0" applyProtection="0"/>
    <xf numFmtId="0" fontId="38" fillId="0" borderId="27" applyNumberFormat="0" applyFill="0" applyAlignment="0" applyProtection="0"/>
    <xf numFmtId="0" fontId="6" fillId="50" borderId="0" applyNumberFormat="0" applyBorder="0" applyAlignment="0" applyProtection="0"/>
    <xf numFmtId="0" fontId="6" fillId="50" borderId="0" applyNumberFormat="0" applyBorder="0" applyAlignment="0" applyProtection="0"/>
    <xf numFmtId="0" fontId="6" fillId="50" borderId="0" applyNumberFormat="0" applyBorder="0" applyAlignment="0" applyProtection="0"/>
    <xf numFmtId="0" fontId="6" fillId="47" borderId="0" applyNumberFormat="0" applyBorder="0" applyAlignment="0" applyProtection="0"/>
    <xf numFmtId="0" fontId="6" fillId="50" borderId="0" applyNumberFormat="0" applyBorder="0" applyAlignment="0" applyProtection="0"/>
    <xf numFmtId="0" fontId="6" fillId="47" borderId="0" applyNumberFormat="0" applyBorder="0" applyAlignment="0" applyProtection="0"/>
    <xf numFmtId="0" fontId="39" fillId="53" borderId="28" applyNumberFormat="0" applyAlignment="0" applyProtection="0"/>
    <xf numFmtId="0" fontId="39" fillId="53" borderId="28" applyNumberFormat="0" applyAlignment="0" applyProtection="0"/>
    <xf numFmtId="0" fontId="6" fillId="47" borderId="0" applyNumberFormat="0" applyBorder="0" applyAlignment="0" applyProtection="0"/>
    <xf numFmtId="0" fontId="39" fillId="53" borderId="28" applyNumberFormat="0" applyAlignment="0" applyProtection="0"/>
    <xf numFmtId="0" fontId="39" fillId="53" borderId="28" applyNumberFormat="0" applyAlignment="0" applyProtection="0"/>
    <xf numFmtId="0" fontId="6" fillId="42" borderId="0" applyNumberFormat="0" applyBorder="0" applyAlignment="0" applyProtection="0"/>
    <xf numFmtId="0" fontId="6" fillId="47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6" fillId="49" borderId="0" applyNumberFormat="0" applyBorder="0" applyAlignment="0" applyProtection="0"/>
    <xf numFmtId="0" fontId="6" fillId="51" borderId="0" applyNumberFormat="0" applyBorder="0" applyAlignment="0" applyProtection="0"/>
    <xf numFmtId="0" fontId="6" fillId="49" borderId="0" applyNumberFormat="0" applyBorder="0" applyAlignment="0" applyProtection="0"/>
    <xf numFmtId="0" fontId="6" fillId="47" borderId="0" applyNumberFormat="0" applyBorder="0" applyAlignment="0" applyProtection="0"/>
    <xf numFmtId="0" fontId="6" fillId="51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51" borderId="0" applyNumberFormat="0" applyBorder="0" applyAlignment="0" applyProtection="0"/>
    <xf numFmtId="0" fontId="6" fillId="47" borderId="0" applyNumberFormat="0" applyBorder="0" applyAlignment="0" applyProtection="0"/>
    <xf numFmtId="0" fontId="41" fillId="45" borderId="0" applyNumberFormat="0" applyBorder="0" applyAlignment="0" applyProtection="0"/>
    <xf numFmtId="0" fontId="6" fillId="49" borderId="0" applyNumberFormat="0" applyBorder="0" applyAlignment="0" applyProtection="0"/>
    <xf numFmtId="0" fontId="41" fillId="45" borderId="0" applyNumberFormat="0" applyBorder="0" applyAlignment="0" applyProtection="0"/>
    <xf numFmtId="0" fontId="6" fillId="51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6" fillId="49" borderId="0" applyNumberFormat="0" applyBorder="0" applyAlignment="0" applyProtection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31" fillId="0" borderId="0"/>
    <xf numFmtId="0" fontId="5" fillId="45" borderId="0" applyNumberFormat="0" applyBorder="0" applyAlignment="0" applyProtection="0"/>
    <xf numFmtId="0" fontId="32" fillId="45" borderId="22" applyNumberFormat="0" applyAlignment="0" applyProtection="0"/>
    <xf numFmtId="0" fontId="5" fillId="45" borderId="0" applyNumberFormat="0" applyBorder="0" applyAlignment="0" applyProtection="0"/>
    <xf numFmtId="0" fontId="32" fillId="45" borderId="22" applyNumberFormat="0" applyAlignment="0" applyProtection="0"/>
    <xf numFmtId="0" fontId="32" fillId="45" borderId="22" applyNumberFormat="0" applyAlignment="0" applyProtection="0"/>
    <xf numFmtId="0" fontId="6" fillId="48" borderId="0" applyNumberFormat="0" applyBorder="0" applyAlignment="0" applyProtection="0"/>
    <xf numFmtId="0" fontId="32" fillId="45" borderId="22" applyNumberFormat="0" applyAlignment="0" applyProtection="0"/>
    <xf numFmtId="0" fontId="6" fillId="48" borderId="0" applyNumberFormat="0" applyBorder="0" applyAlignment="0" applyProtection="0"/>
    <xf numFmtId="0" fontId="6" fillId="48" borderId="0" applyNumberFormat="0" applyBorder="0" applyAlignment="0" applyProtection="0"/>
    <xf numFmtId="0" fontId="5" fillId="46" borderId="0" applyNumberFormat="0" applyBorder="0" applyAlignment="0" applyProtection="0"/>
    <xf numFmtId="0" fontId="6" fillId="48" borderId="0" applyNumberFormat="0" applyBorder="0" applyAlignment="0" applyProtection="0"/>
    <xf numFmtId="0" fontId="5" fillId="46" borderId="0" applyNumberFormat="0" applyBorder="0" applyAlignment="0" applyProtection="0"/>
    <xf numFmtId="0" fontId="5" fillId="46" borderId="0" applyNumberFormat="0" applyBorder="0" applyAlignment="0" applyProtection="0"/>
    <xf numFmtId="0" fontId="31" fillId="0" borderId="0"/>
    <xf numFmtId="0" fontId="5" fillId="46" borderId="0" applyNumberFormat="0" applyBorder="0" applyAlignment="0" applyProtection="0"/>
    <xf numFmtId="0" fontId="33" fillId="52" borderId="23" applyNumberFormat="0" applyAlignment="0" applyProtection="0"/>
    <xf numFmtId="0" fontId="33" fillId="52" borderId="23" applyNumberFormat="0" applyAlignment="0" applyProtection="0"/>
    <xf numFmtId="0" fontId="33" fillId="52" borderId="23" applyNumberFormat="0" applyAlignment="0" applyProtection="0"/>
    <xf numFmtId="0" fontId="33" fillId="52" borderId="23" applyNumberFormat="0" applyAlignment="0" applyProtection="0"/>
    <xf numFmtId="0" fontId="5" fillId="44" borderId="0" applyNumberFormat="0" applyBorder="0" applyAlignment="0" applyProtection="0"/>
    <xf numFmtId="0" fontId="31" fillId="0" borderId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6" fillId="47" borderId="0" applyNumberFormat="0" applyBorder="0" applyAlignment="0" applyProtection="0"/>
    <xf numFmtId="0" fontId="5" fillId="44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31" fillId="0" borderId="0"/>
    <xf numFmtId="0" fontId="6" fillId="47" borderId="0" applyNumberFormat="0" applyBorder="0" applyAlignment="0" applyProtection="0"/>
    <xf numFmtId="0" fontId="34" fillId="52" borderId="22" applyNumberFormat="0" applyAlignment="0" applyProtection="0"/>
    <xf numFmtId="0" fontId="5" fillId="45" borderId="0" applyNumberFormat="0" applyBorder="0" applyAlignment="0" applyProtection="0"/>
    <xf numFmtId="0" fontId="34" fillId="52" borderId="22" applyNumberFormat="0" applyAlignment="0" applyProtection="0"/>
    <xf numFmtId="0" fontId="1" fillId="0" borderId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34" fillId="52" borderId="22" applyNumberFormat="0" applyAlignment="0" applyProtection="0"/>
    <xf numFmtId="0" fontId="5" fillId="45" borderId="0" applyNumberFormat="0" applyBorder="0" applyAlignment="0" applyProtection="0"/>
    <xf numFmtId="0" fontId="34" fillId="52" borderId="22" applyNumberFormat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6" fillId="42" borderId="0" applyNumberFormat="0" applyBorder="0" applyAlignment="0" applyProtection="0"/>
    <xf numFmtId="0" fontId="5" fillId="42" borderId="0" applyNumberFormat="0" applyBorder="0" applyAlignment="0" applyProtection="0"/>
    <xf numFmtId="0" fontId="35" fillId="0" borderId="24" applyNumberFormat="0" applyFill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35" fillId="0" borderId="24" applyNumberFormat="0" applyFill="0" applyAlignment="0" applyProtection="0"/>
    <xf numFmtId="0" fontId="5" fillId="42" borderId="0" applyNumberFormat="0" applyBorder="0" applyAlignment="0" applyProtection="0"/>
    <xf numFmtId="0" fontId="6" fillId="42" borderId="0" applyNumberFormat="0" applyBorder="0" applyAlignment="0" applyProtection="0"/>
    <xf numFmtId="0" fontId="35" fillId="0" borderId="24" applyNumberFormat="0" applyFill="0" applyAlignment="0" applyProtection="0"/>
    <xf numFmtId="0" fontId="35" fillId="0" borderId="24" applyNumberFormat="0" applyFill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42" fillId="3" borderId="0" applyNumberFormat="0" applyBorder="0" applyAlignment="0" applyProtection="0"/>
    <xf numFmtId="0" fontId="5" fillId="44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36" fillId="0" borderId="25" applyNumberFormat="0" applyFill="0" applyAlignment="0" applyProtection="0"/>
    <xf numFmtId="0" fontId="42" fillId="3" borderId="0" applyNumberFormat="0" applyBorder="0" applyAlignment="0" applyProtection="0"/>
    <xf numFmtId="0" fontId="36" fillId="0" borderId="25" applyNumberFormat="0" applyFill="0" applyAlignment="0" applyProtection="0"/>
    <xf numFmtId="0" fontId="36" fillId="0" borderId="25" applyNumberFormat="0" applyFill="0" applyAlignment="0" applyProtection="0"/>
    <xf numFmtId="0" fontId="6" fillId="47" borderId="0" applyNumberFormat="0" applyBorder="0" applyAlignment="0" applyProtection="0"/>
    <xf numFmtId="0" fontId="36" fillId="0" borderId="25" applyNumberFormat="0" applyFill="0" applyAlignment="0" applyProtection="0"/>
    <xf numFmtId="0" fontId="6" fillId="47" borderId="0" applyNumberFormat="0" applyBorder="0" applyAlignment="0" applyProtection="0"/>
    <xf numFmtId="0" fontId="5" fillId="4" borderId="0" applyNumberFormat="0" applyBorder="0" applyAlignment="0" applyProtection="0"/>
    <xf numFmtId="0" fontId="6" fillId="47" borderId="0" applyNumberFormat="0" applyBorder="0" applyAlignment="0" applyProtection="0"/>
    <xf numFmtId="0" fontId="43" fillId="0" borderId="0" applyNumberFormat="0" applyFill="0" applyBorder="0" applyAlignment="0" applyProtection="0"/>
    <xf numFmtId="0" fontId="5" fillId="4" borderId="0" applyNumberFormat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5" fillId="4" borderId="0" applyNumberFormat="0" applyBorder="0" applyAlignment="0" applyProtection="0"/>
    <xf numFmtId="0" fontId="43" fillId="0" borderId="0" applyNumberFormat="0" applyFill="0" applyBorder="0" applyAlignment="0" applyProtection="0"/>
    <xf numFmtId="0" fontId="6" fillId="47" borderId="0" applyNumberFormat="0" applyBorder="0" applyAlignment="0" applyProtection="0"/>
    <xf numFmtId="0" fontId="5" fillId="4" borderId="0" applyNumberFormat="0" applyBorder="0" applyAlignment="0" applyProtection="0"/>
    <xf numFmtId="0" fontId="37" fillId="0" borderId="26" applyNumberFormat="0" applyFill="0" applyAlignment="0" applyProtection="0"/>
    <xf numFmtId="0" fontId="37" fillId="0" borderId="26" applyNumberFormat="0" applyFill="0" applyAlignment="0" applyProtection="0"/>
    <xf numFmtId="0" fontId="37" fillId="0" borderId="26" applyNumberFormat="0" applyFill="0" applyAlignment="0" applyProtection="0"/>
    <xf numFmtId="0" fontId="5" fillId="43" borderId="0" applyNumberFormat="0" applyBorder="0" applyAlignment="0" applyProtection="0"/>
    <xf numFmtId="0" fontId="37" fillId="0" borderId="26" applyNumberFormat="0" applyFill="0" applyAlignment="0" applyProtection="0"/>
    <xf numFmtId="0" fontId="5" fillId="43" borderId="0" applyNumberFormat="0" applyBorder="0" applyAlignment="0" applyProtection="0"/>
    <xf numFmtId="0" fontId="5" fillId="43" borderId="0" applyNumberFormat="0" applyBorder="0" applyAlignment="0" applyProtection="0"/>
    <xf numFmtId="0" fontId="6" fillId="44" borderId="0" applyNumberFormat="0" applyBorder="0" applyAlignment="0" applyProtection="0"/>
    <xf numFmtId="0" fontId="5" fillId="43" borderId="0" applyNumberFormat="0" applyBorder="0" applyAlignment="0" applyProtection="0"/>
    <xf numFmtId="0" fontId="6" fillId="44" borderId="0" applyNumberFormat="0" applyBorder="0" applyAlignment="0" applyProtection="0"/>
    <xf numFmtId="0" fontId="6" fillId="44" borderId="0" applyNumberFormat="0" applyBorder="0" applyAlignment="0" applyProtection="0"/>
    <xf numFmtId="0" fontId="6" fillId="44" borderId="0" applyNumberFormat="0" applyBorder="0" applyAlignment="0" applyProtection="0"/>
    <xf numFmtId="0" fontId="5" fillId="41" borderId="0" applyNumberFormat="0" applyBorder="0" applyAlignment="0" applyProtection="0"/>
    <xf numFmtId="0" fontId="37" fillId="0" borderId="0" applyNumberFormat="0" applyFill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37" fillId="0" borderId="0" applyNumberFormat="0" applyFill="0" applyBorder="0" applyAlignment="0" applyProtection="0"/>
    <xf numFmtId="0" fontId="5" fillId="41" borderId="0" applyNumberFormat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2" fillId="4" borderId="1" applyNumberFormat="0" applyFont="0" applyAlignment="0" applyProtection="0"/>
    <xf numFmtId="0" fontId="2" fillId="4" borderId="1" applyNumberFormat="0" applyFont="0" applyAlignment="0" applyProtection="0"/>
    <xf numFmtId="0" fontId="2" fillId="4" borderId="1" applyNumberFormat="0" applyFont="0" applyAlignment="0" applyProtection="0"/>
    <xf numFmtId="0" fontId="2" fillId="4" borderId="1" applyNumberFormat="0" applyFont="0" applyAlignment="0" applyProtection="0"/>
    <xf numFmtId="0" fontId="6" fillId="45" borderId="0" applyNumberFormat="0" applyBorder="0" applyAlignment="0" applyProtection="0"/>
    <xf numFmtId="0" fontId="5" fillId="4" borderId="0" applyNumberFormat="0" applyBorder="0" applyAlignment="0" applyProtection="0"/>
    <xf numFmtId="0" fontId="6" fillId="45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6" fillId="45" borderId="0" applyNumberFormat="0" applyBorder="0" applyAlignment="0" applyProtection="0"/>
    <xf numFmtId="0" fontId="5" fillId="4" borderId="0" applyNumberFormat="0" applyBorder="0" applyAlignment="0" applyProtection="0"/>
    <xf numFmtId="0" fontId="38" fillId="0" borderId="27" applyNumberFormat="0" applyFill="0" applyAlignment="0" applyProtection="0"/>
    <xf numFmtId="0" fontId="44" fillId="0" borderId="29" applyNumberFormat="0" applyFill="0" applyAlignment="0" applyProtection="0"/>
    <xf numFmtId="0" fontId="44" fillId="0" borderId="29" applyNumberFormat="0" applyFill="0" applyAlignment="0" applyProtection="0"/>
    <xf numFmtId="0" fontId="38" fillId="0" borderId="27" applyNumberFormat="0" applyFill="0" applyAlignment="0" applyProtection="0"/>
    <xf numFmtId="0" fontId="44" fillId="0" borderId="29" applyNumberFormat="0" applyFill="0" applyAlignment="0" applyProtection="0"/>
    <xf numFmtId="0" fontId="6" fillId="45" borderId="0" applyNumberFormat="0" applyBorder="0" applyAlignment="0" applyProtection="0"/>
    <xf numFmtId="0" fontId="44" fillId="0" borderId="29" applyNumberFormat="0" applyFill="0" applyAlignment="0" applyProtection="0"/>
    <xf numFmtId="0" fontId="38" fillId="0" borderId="27" applyNumberFormat="0" applyFill="0" applyAlignment="0" applyProtection="0"/>
    <xf numFmtId="0" fontId="38" fillId="0" borderId="27" applyNumberFormat="0" applyFill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5" fillId="42" borderId="0" applyNumberFormat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5" fillId="42" borderId="0" applyNumberFormat="0" applyBorder="0" applyAlignment="0" applyProtection="0"/>
    <xf numFmtId="0" fontId="39" fillId="53" borderId="28" applyNumberFormat="0" applyAlignment="0" applyProtection="0"/>
    <xf numFmtId="0" fontId="39" fillId="53" borderId="28" applyNumberFormat="0" applyAlignment="0" applyProtection="0"/>
    <xf numFmtId="0" fontId="39" fillId="53" borderId="28" applyNumberFormat="0" applyAlignment="0" applyProtection="0"/>
    <xf numFmtId="0" fontId="6" fillId="42" borderId="0" applyNumberFormat="0" applyBorder="0" applyAlignment="0" applyProtection="0"/>
    <xf numFmtId="0" fontId="39" fillId="53" borderId="28" applyNumberFormat="0" applyAlignment="0" applyProtection="0"/>
    <xf numFmtId="0" fontId="6" fillId="42" borderId="0" applyNumberFormat="0" applyBorder="0" applyAlignment="0" applyProtection="0"/>
    <xf numFmtId="0" fontId="5" fillId="41" borderId="0" applyNumberFormat="0" applyBorder="0" applyAlignment="0" applyProtection="0"/>
    <xf numFmtId="0" fontId="46" fillId="5" borderId="0" applyNumberFormat="0" applyBorder="0" applyAlignment="0" applyProtection="0"/>
    <xf numFmtId="0" fontId="5" fillId="41" borderId="0" applyNumberFormat="0" applyBorder="0" applyAlignment="0" applyProtection="0"/>
    <xf numFmtId="0" fontId="46" fillId="5" borderId="0" applyNumberFormat="0" applyBorder="0" applyAlignment="0" applyProtection="0"/>
    <xf numFmtId="0" fontId="6" fillId="42" borderId="0" applyNumberFormat="0" applyBorder="0" applyAlignment="0" applyProtection="0"/>
    <xf numFmtId="0" fontId="46" fillId="5" borderId="0" applyNumberFormat="0" applyBorder="0" applyAlignment="0" applyProtection="0"/>
    <xf numFmtId="0" fontId="5" fillId="41" borderId="0" applyNumberFormat="0" applyBorder="0" applyAlignment="0" applyProtection="0"/>
    <xf numFmtId="0" fontId="46" fillId="5" borderId="0" applyNumberFormat="0" applyBorder="0" applyAlignment="0" applyProtection="0"/>
    <xf numFmtId="0" fontId="5" fillId="41" borderId="0" applyNumberFormat="0" applyBorder="0" applyAlignment="0" applyProtection="0"/>
    <xf numFmtId="0" fontId="6" fillId="42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5" fillId="41" borderId="0" applyNumberFormat="0" applyBorder="0" applyAlignment="0" applyProtection="0"/>
    <xf numFmtId="0" fontId="42" fillId="3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43" fillId="0" borderId="0" applyNumberFormat="0" applyFill="0" applyBorder="0" applyAlignment="0" applyProtection="0"/>
    <xf numFmtId="0" fontId="1" fillId="0" borderId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5" fillId="42" borderId="0" applyNumberFormat="0" applyBorder="0" applyAlignment="0" applyProtection="0"/>
    <xf numFmtId="0" fontId="31" fillId="0" borderId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7" fillId="0" borderId="0">
      <alignment vertical="top" wrapText="1"/>
    </xf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31" fillId="0" borderId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2" fillId="4" borderId="1" applyNumberFormat="0" applyFont="0" applyAlignment="0" applyProtection="0"/>
    <xf numFmtId="0" fontId="2" fillId="4" borderId="1" applyNumberFormat="0" applyFont="0" applyAlignment="0" applyProtection="0"/>
    <xf numFmtId="0" fontId="2" fillId="4" borderId="1" applyNumberFormat="0" applyFont="0" applyAlignment="0" applyProtection="0"/>
    <xf numFmtId="0" fontId="31" fillId="0" borderId="0"/>
    <xf numFmtId="0" fontId="2" fillId="4" borderId="1" applyNumberFormat="0" applyFont="0" applyAlignment="0" applyProtection="0"/>
    <xf numFmtId="0" fontId="1" fillId="0" borderId="0"/>
    <xf numFmtId="0" fontId="1" fillId="0" borderId="0"/>
    <xf numFmtId="0" fontId="5" fillId="45" borderId="0" applyNumberFormat="0" applyBorder="0" applyAlignment="0" applyProtection="0"/>
    <xf numFmtId="0" fontId="44" fillId="0" borderId="29" applyNumberFormat="0" applyFill="0" applyAlignment="0" applyProtection="0"/>
    <xf numFmtId="0" fontId="46" fillId="5" borderId="0" applyNumberFormat="0" applyBorder="0" applyAlignment="0" applyProtection="0"/>
    <xf numFmtId="0" fontId="44" fillId="0" borderId="29" applyNumberFormat="0" applyFill="0" applyAlignment="0" applyProtection="0"/>
    <xf numFmtId="0" fontId="45" fillId="0" borderId="0" applyNumberFormat="0" applyFill="0" applyBorder="0" applyAlignment="0" applyProtection="0"/>
    <xf numFmtId="0" fontId="44" fillId="0" borderId="29" applyNumberFormat="0" applyFill="0" applyAlignment="0" applyProtection="0"/>
    <xf numFmtId="0" fontId="44" fillId="0" borderId="29" applyNumberFormat="0" applyFill="0" applyAlignment="0" applyProtection="0"/>
    <xf numFmtId="0" fontId="44" fillId="0" borderId="29" applyNumberFormat="0" applyFill="0" applyAlignment="0" applyProtection="0"/>
    <xf numFmtId="0" fontId="2" fillId="4" borderId="1" applyNumberFormat="0" applyFont="0" applyAlignment="0" applyProtection="0"/>
    <xf numFmtId="0" fontId="43" fillId="0" borderId="0" applyNumberFormat="0" applyFill="0" applyBorder="0" applyAlignment="0" applyProtection="0"/>
    <xf numFmtId="0" fontId="42" fillId="3" borderId="0" applyNumberFormat="0" applyBorder="0" applyAlignment="0" applyProtection="0"/>
    <xf numFmtId="0" fontId="41" fillId="45" borderId="0" applyNumberFormat="0" applyBorder="0" applyAlignment="0" applyProtection="0"/>
    <xf numFmtId="0" fontId="40" fillId="0" borderId="0" applyNumberFormat="0" applyFill="0" applyBorder="0" applyAlignment="0" applyProtection="0"/>
    <xf numFmtId="0" fontId="39" fillId="53" borderId="28" applyNumberFormat="0" applyAlignment="0" applyProtection="0"/>
    <xf numFmtId="0" fontId="38" fillId="0" borderId="27" applyNumberFormat="0" applyFill="0" applyAlignment="0" applyProtection="0"/>
    <xf numFmtId="0" fontId="37" fillId="0" borderId="0" applyNumberFormat="0" applyFill="0" applyBorder="0" applyAlignment="0" applyProtection="0"/>
    <xf numFmtId="0" fontId="37" fillId="0" borderId="26" applyNumberFormat="0" applyFill="0" applyAlignment="0" applyProtection="0"/>
    <xf numFmtId="0" fontId="36" fillId="0" borderId="25" applyNumberFormat="0" applyFill="0" applyAlignment="0" applyProtection="0"/>
    <xf numFmtId="0" fontId="45" fillId="0" borderId="0" applyNumberFormat="0" applyFill="0" applyBorder="0" applyAlignment="0" applyProtection="0"/>
    <xf numFmtId="0" fontId="35" fillId="0" borderId="24" applyNumberFormat="0" applyFill="0" applyAlignment="0" applyProtection="0"/>
    <xf numFmtId="0" fontId="45" fillId="0" borderId="0" applyNumberFormat="0" applyFill="0" applyBorder="0" applyAlignment="0" applyProtection="0"/>
    <xf numFmtId="0" fontId="34" fillId="52" borderId="22" applyNumberFormat="0" applyAlignment="0" applyProtection="0"/>
    <xf numFmtId="0" fontId="45" fillId="0" borderId="0" applyNumberFormat="0" applyFill="0" applyBorder="0" applyAlignment="0" applyProtection="0"/>
    <xf numFmtId="0" fontId="33" fillId="52" borderId="23" applyNumberFormat="0" applyAlignment="0" applyProtection="0"/>
    <xf numFmtId="0" fontId="45" fillId="0" borderId="0" applyNumberFormat="0" applyFill="0" applyBorder="0" applyAlignment="0" applyProtection="0"/>
    <xf numFmtId="0" fontId="32" fillId="45" borderId="22" applyNumberFormat="0" applyAlignment="0" applyProtection="0"/>
    <xf numFmtId="0" fontId="6" fillId="51" borderId="0" applyNumberFormat="0" applyBorder="0" applyAlignment="0" applyProtection="0"/>
    <xf numFmtId="0" fontId="6" fillId="47" borderId="0" applyNumberFormat="0" applyBorder="0" applyAlignment="0" applyProtection="0"/>
    <xf numFmtId="0" fontId="6" fillId="50" borderId="0" applyNumberFormat="0" applyBorder="0" applyAlignment="0" applyProtection="0"/>
    <xf numFmtId="0" fontId="6" fillId="49" borderId="0" applyNumberFormat="0" applyBorder="0" applyAlignment="0" applyProtection="0"/>
    <xf numFmtId="0" fontId="6" fillId="48" borderId="0" applyNumberFormat="0" applyBorder="0" applyAlignment="0" applyProtection="0"/>
    <xf numFmtId="0" fontId="6" fillId="47" borderId="0" applyNumberFormat="0" applyBorder="0" applyAlignment="0" applyProtection="0"/>
    <xf numFmtId="0" fontId="6" fillId="42" borderId="0" applyNumberFormat="0" applyBorder="0" applyAlignment="0" applyProtection="0"/>
    <xf numFmtId="0" fontId="6" fillId="47" borderId="0" applyNumberFormat="0" applyBorder="0" applyAlignment="0" applyProtection="0"/>
    <xf numFmtId="0" fontId="6" fillId="44" borderId="0" applyNumberFormat="0" applyBorder="0" applyAlignment="0" applyProtection="0"/>
    <xf numFmtId="0" fontId="6" fillId="45" borderId="0" applyNumberFormat="0" applyBorder="0" applyAlignment="0" applyProtection="0"/>
    <xf numFmtId="0" fontId="6" fillId="42" borderId="0" applyNumberFormat="0" applyBorder="0" applyAlignment="0" applyProtection="0"/>
    <xf numFmtId="0" fontId="6" fillId="47" borderId="0" applyNumberFormat="0" applyBorder="0" applyAlignment="0" applyProtection="0"/>
    <xf numFmtId="0" fontId="5" fillId="45" borderId="0" applyNumberFormat="0" applyBorder="0" applyAlignment="0" applyProtection="0"/>
    <xf numFmtId="0" fontId="5" fillId="46" borderId="0" applyNumberFormat="0" applyBorder="0" applyAlignment="0" applyProtection="0"/>
    <xf numFmtId="0" fontId="46" fillId="5" borderId="0" applyNumberFormat="0" applyBorder="0" applyAlignment="0" applyProtection="0"/>
    <xf numFmtId="0" fontId="5" fillId="44" borderId="0" applyNumberFormat="0" applyBorder="0" applyAlignment="0" applyProtection="0"/>
    <xf numFmtId="0" fontId="46" fillId="5" borderId="0" applyNumberFormat="0" applyBorder="0" applyAlignment="0" applyProtection="0"/>
    <xf numFmtId="0" fontId="5" fillId="45" borderId="0" applyNumberFormat="0" applyBorder="0" applyAlignment="0" applyProtection="0"/>
    <xf numFmtId="0" fontId="46" fillId="5" borderId="0" applyNumberFormat="0" applyBorder="0" applyAlignment="0" applyProtection="0"/>
    <xf numFmtId="0" fontId="5" fillId="42" borderId="0" applyNumberFormat="0" applyBorder="0" applyAlignment="0" applyProtection="0"/>
    <xf numFmtId="0" fontId="46" fillId="5" borderId="0" applyNumberFormat="0" applyBorder="0" applyAlignment="0" applyProtection="0"/>
    <xf numFmtId="0" fontId="5" fillId="44" borderId="0" applyNumberFormat="0" applyBorder="0" applyAlignment="0" applyProtection="0"/>
    <xf numFmtId="0" fontId="5" fillId="4" borderId="0" applyNumberFormat="0" applyBorder="0" applyAlignment="0" applyProtection="0"/>
    <xf numFmtId="0" fontId="5" fillId="43" borderId="0" applyNumberFormat="0" applyBorder="0" applyAlignment="0" applyProtection="0"/>
    <xf numFmtId="0" fontId="5" fillId="41" borderId="0" applyNumberFormat="0" applyBorder="0" applyAlignment="0" applyProtection="0"/>
    <xf numFmtId="0" fontId="5" fillId="4" borderId="0" applyNumberFormat="0" applyBorder="0" applyAlignment="0" applyProtection="0"/>
    <xf numFmtId="0" fontId="5" fillId="42" borderId="0" applyNumberFormat="0" applyBorder="0" applyAlignment="0" applyProtection="0"/>
    <xf numFmtId="0" fontId="5" fillId="41" borderId="0" applyNumberFormat="0" applyBorder="0" applyAlignment="0" applyProtection="0"/>
    <xf numFmtId="0" fontId="31" fillId="0" borderId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6" fillId="47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41" fillId="45" borderId="0" applyNumberFormat="0" applyBorder="0" applyAlignment="0" applyProtection="0"/>
    <xf numFmtId="0" fontId="5" fillId="45" borderId="0" applyNumberFormat="0" applyBorder="0" applyAlignment="0" applyProtection="0"/>
    <xf numFmtId="0" fontId="31" fillId="0" borderId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5" fillId="46" borderId="0" applyNumberFormat="0" applyBorder="0" applyAlignment="0" applyProtection="0"/>
    <xf numFmtId="0" fontId="5" fillId="46" borderId="0" applyNumberFormat="0" applyBorder="0" applyAlignment="0" applyProtection="0"/>
    <xf numFmtId="0" fontId="5" fillId="46" borderId="0" applyNumberFormat="0" applyBorder="0" applyAlignment="0" applyProtection="0"/>
    <xf numFmtId="0" fontId="5" fillId="46" borderId="0" applyNumberFormat="0" applyBorder="0" applyAlignment="0" applyProtection="0"/>
    <xf numFmtId="0" fontId="31" fillId="0" borderId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31" fillId="0" borderId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31" fillId="0" borderId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1" fillId="0" borderId="0"/>
    <xf numFmtId="0" fontId="5" fillId="45" borderId="0" applyNumberFormat="0" applyBorder="0" applyAlignment="0" applyProtection="0"/>
    <xf numFmtId="0" fontId="5" fillId="45" borderId="0" applyNumberFormat="0" applyBorder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5" fillId="44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5" fillId="4" borderId="0" applyNumberFormat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5" fillId="4" borderId="0" applyNumberFormat="0" applyBorder="0" applyAlignment="0" applyProtection="0"/>
    <xf numFmtId="0" fontId="5" fillId="43" borderId="0" applyNumberFormat="0" applyBorder="0" applyAlignment="0" applyProtection="0"/>
    <xf numFmtId="0" fontId="5" fillId="43" borderId="0" applyNumberFormat="0" applyBorder="0" applyAlignment="0" applyProtection="0"/>
    <xf numFmtId="0" fontId="5" fillId="43" borderId="0" applyNumberFormat="0" applyBorder="0" applyAlignment="0" applyProtection="0"/>
    <xf numFmtId="0" fontId="5" fillId="43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2" fillId="4" borderId="1" applyNumberFormat="0" applyFont="0" applyAlignment="0" applyProtection="0"/>
    <xf numFmtId="0" fontId="2" fillId="4" borderId="1" applyNumberFormat="0" applyFont="0" applyAlignment="0" applyProtection="0"/>
    <xf numFmtId="0" fontId="2" fillId="4" borderId="1" applyNumberFormat="0" applyFont="0" applyAlignment="0" applyProtection="0"/>
    <xf numFmtId="0" fontId="2" fillId="4" borderId="1" applyNumberFormat="0" applyFont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44" fillId="0" borderId="29" applyNumberFormat="0" applyFill="0" applyAlignment="0" applyProtection="0"/>
    <xf numFmtId="0" fontId="44" fillId="0" borderId="29" applyNumberFormat="0" applyFill="0" applyAlignment="0" applyProtection="0"/>
    <xf numFmtId="0" fontId="44" fillId="0" borderId="29" applyNumberFormat="0" applyFill="0" applyAlignment="0" applyProtection="0"/>
    <xf numFmtId="0" fontId="44" fillId="0" borderId="29" applyNumberFormat="0" applyFill="0" applyAlignment="0" applyProtection="0"/>
    <xf numFmtId="0" fontId="5" fillId="42" borderId="0" applyNumberFormat="0" applyBorder="0" applyAlignment="0" applyProtection="0"/>
    <xf numFmtId="0" fontId="5" fillId="42" borderId="0" applyNumberFormat="0" applyBorder="0" applyAlignment="0" applyProtection="0"/>
    <xf numFmtId="0" fontId="45" fillId="0" borderId="0" applyNumberFormat="0" applyFill="0" applyBorder="0" applyAlignment="0" applyProtection="0"/>
    <xf numFmtId="0" fontId="5" fillId="42" borderId="0" applyNumberFormat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5" fillId="42" borderId="0" applyNumberFormat="0" applyBorder="0" applyAlignment="0" applyProtection="0"/>
    <xf numFmtId="0" fontId="45" fillId="0" borderId="0" applyNumberFormat="0" applyFill="0" applyBorder="0" applyAlignment="0" applyProtection="0"/>
    <xf numFmtId="0" fontId="5" fillId="41" borderId="0" applyNumberFormat="0" applyBorder="0" applyAlignment="0" applyProtection="0"/>
    <xf numFmtId="0" fontId="5" fillId="41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5" fillId="41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5" fillId="41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42" fillId="3" borderId="0" applyNumberFormat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" fillId="4" borderId="1" applyNumberFormat="0" applyFont="0" applyAlignment="0" applyProtection="0"/>
    <xf numFmtId="0" fontId="2" fillId="4" borderId="1" applyNumberFormat="0" applyFont="0" applyAlignment="0" applyProtection="0"/>
    <xf numFmtId="0" fontId="2" fillId="4" borderId="1" applyNumberFormat="0" applyFont="0" applyAlignment="0" applyProtection="0"/>
    <xf numFmtId="0" fontId="2" fillId="4" borderId="1" applyNumberFormat="0" applyFont="0" applyAlignment="0" applyProtection="0"/>
    <xf numFmtId="0" fontId="44" fillId="0" borderId="29" applyNumberFormat="0" applyFill="0" applyAlignment="0" applyProtection="0"/>
    <xf numFmtId="0" fontId="44" fillId="0" borderId="29" applyNumberFormat="0" applyFill="0" applyAlignment="0" applyProtection="0"/>
    <xf numFmtId="0" fontId="44" fillId="0" borderId="29" applyNumberFormat="0" applyFill="0" applyAlignment="0" applyProtection="0"/>
    <xf numFmtId="0" fontId="44" fillId="0" borderId="29" applyNumberFormat="0" applyFill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3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" fillId="0" borderId="0"/>
    <xf numFmtId="0" fontId="3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31" fillId="0" borderId="0"/>
    <xf numFmtId="0" fontId="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" fillId="0" borderId="0"/>
    <xf numFmtId="0" fontId="1" fillId="0" borderId="0"/>
    <xf numFmtId="0" fontId="31" fillId="0" borderId="0"/>
    <xf numFmtId="0" fontId="31" fillId="0" borderId="0"/>
    <xf numFmtId="0" fontId="31" fillId="0" borderId="0"/>
    <xf numFmtId="0" fontId="1" fillId="0" borderId="0"/>
    <xf numFmtId="0" fontId="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" fillId="0" borderId="0"/>
    <xf numFmtId="0" fontId="5" fillId="46" borderId="0" applyNumberFormat="0" applyBorder="0" applyAlignment="0" applyProtection="0"/>
    <xf numFmtId="0" fontId="5" fillId="44" borderId="0" applyNumberFormat="0" applyBorder="0" applyAlignment="0" applyProtection="0"/>
    <xf numFmtId="0" fontId="1" fillId="0" borderId="0"/>
    <xf numFmtId="0" fontId="5" fillId="42" borderId="0" applyNumberFormat="0" applyBorder="0" applyAlignment="0" applyProtection="0"/>
    <xf numFmtId="0" fontId="5" fillId="45" borderId="0" applyNumberFormat="0" applyBorder="0" applyAlignment="0" applyProtection="0"/>
    <xf numFmtId="0" fontId="6" fillId="48" borderId="0" applyNumberFormat="0" applyBorder="0" applyAlignment="0" applyProtection="0"/>
    <xf numFmtId="0" fontId="5" fillId="44" borderId="0" applyNumberFormat="0" applyBorder="0" applyAlignment="0" applyProtection="0"/>
    <xf numFmtId="0" fontId="2" fillId="4" borderId="1" applyNumberFormat="0" applyFont="0" applyAlignment="0" applyProtection="0"/>
    <xf numFmtId="0" fontId="5" fillId="42" borderId="0" applyNumberFormat="0" applyBorder="0" applyAlignment="0" applyProtection="0"/>
    <xf numFmtId="0" fontId="45" fillId="0" borderId="0" applyNumberFormat="0" applyFill="0" applyBorder="0" applyAlignment="0" applyProtection="0"/>
    <xf numFmtId="0" fontId="32" fillId="45" borderId="22" applyNumberFormat="0" applyAlignment="0" applyProtection="0"/>
    <xf numFmtId="0" fontId="39" fillId="53" borderId="28" applyNumberFormat="0" applyAlignment="0" applyProtection="0"/>
    <xf numFmtId="0" fontId="1" fillId="0" borderId="0"/>
    <xf numFmtId="0" fontId="5" fillId="4" borderId="0" applyNumberFormat="0" applyBorder="0" applyAlignment="0" applyProtection="0"/>
    <xf numFmtId="0" fontId="41" fillId="45" borderId="0" applyNumberFormat="0" applyBorder="0" applyAlignment="0" applyProtection="0"/>
    <xf numFmtId="0" fontId="5" fillId="41" borderId="0" applyNumberFormat="0" applyBorder="0" applyAlignment="0" applyProtection="0"/>
    <xf numFmtId="0" fontId="6" fillId="50" borderId="0" applyNumberFormat="0" applyBorder="0" applyAlignment="0" applyProtection="0"/>
    <xf numFmtId="0" fontId="6" fillId="49" borderId="0" applyNumberFormat="0" applyBorder="0" applyAlignment="0" applyProtection="0"/>
    <xf numFmtId="0" fontId="6" fillId="42" borderId="0" applyNumberFormat="0" applyBorder="0" applyAlignment="0" applyProtection="0"/>
    <xf numFmtId="0" fontId="5" fillId="4" borderId="0" applyNumberFormat="0" applyBorder="0" applyAlignment="0" applyProtection="0"/>
    <xf numFmtId="0" fontId="37" fillId="0" borderId="0" applyNumberFormat="0" applyFill="0" applyBorder="0" applyAlignment="0" applyProtection="0"/>
    <xf numFmtId="0" fontId="5" fillId="45" borderId="0" applyNumberFormat="0" applyBorder="0" applyAlignment="0" applyProtection="0"/>
    <xf numFmtId="0" fontId="38" fillId="0" borderId="27" applyNumberFormat="0" applyFill="0" applyAlignment="0" applyProtection="0"/>
    <xf numFmtId="0" fontId="5" fillId="41" borderId="0" applyNumberFormat="0" applyBorder="0" applyAlignment="0" applyProtection="0"/>
    <xf numFmtId="0" fontId="44" fillId="0" borderId="29" applyNumberFormat="0" applyFill="0" applyAlignment="0" applyProtection="0"/>
    <xf numFmtId="0" fontId="6" fillId="45" borderId="0" applyNumberFormat="0" applyBorder="0" applyAlignment="0" applyProtection="0"/>
    <xf numFmtId="0" fontId="31" fillId="0" borderId="0"/>
    <xf numFmtId="0" fontId="6" fillId="47" borderId="0" applyNumberFormat="0" applyBorder="0" applyAlignment="0" applyProtection="0"/>
    <xf numFmtId="0" fontId="6" fillId="42" borderId="0" applyNumberFormat="0" applyBorder="0" applyAlignment="0" applyProtection="0"/>
    <xf numFmtId="0" fontId="37" fillId="0" borderId="26" applyNumberFormat="0" applyFill="0" applyAlignment="0" applyProtection="0"/>
    <xf numFmtId="0" fontId="36" fillId="0" borderId="25" applyNumberFormat="0" applyFill="0" applyAlignment="0" applyProtection="0"/>
    <xf numFmtId="0" fontId="5" fillId="43" borderId="0" applyNumberFormat="0" applyBorder="0" applyAlignment="0" applyProtection="0"/>
    <xf numFmtId="0" fontId="43" fillId="0" borderId="0" applyNumberFormat="0" applyFill="0" applyBorder="0" applyAlignment="0" applyProtection="0"/>
    <xf numFmtId="0" fontId="35" fillId="0" borderId="24" applyNumberFormat="0" applyFill="0" applyAlignment="0" applyProtection="0"/>
    <xf numFmtId="0" fontId="33" fillId="52" borderId="23" applyNumberFormat="0" applyAlignment="0" applyProtection="0"/>
    <xf numFmtId="0" fontId="6" fillId="51" borderId="0" applyNumberFormat="0" applyBorder="0" applyAlignment="0" applyProtection="0"/>
    <xf numFmtId="0" fontId="42" fillId="3" borderId="0" applyNumberFormat="0" applyBorder="0" applyAlignment="0" applyProtection="0"/>
    <xf numFmtId="0" fontId="6" fillId="47" borderId="0" applyNumberFormat="0" applyBorder="0" applyAlignment="0" applyProtection="0"/>
    <xf numFmtId="0" fontId="46" fillId="5" borderId="0" applyNumberFormat="0" applyBorder="0" applyAlignment="0" applyProtection="0"/>
    <xf numFmtId="0" fontId="6" fillId="47" borderId="0" applyNumberFormat="0" applyBorder="0" applyAlignment="0" applyProtection="0"/>
    <xf numFmtId="0" fontId="34" fillId="52" borderId="22" applyNumberFormat="0" applyAlignment="0" applyProtection="0"/>
    <xf numFmtId="0" fontId="5" fillId="2" borderId="0" applyNumberFormat="0" applyBorder="0" applyAlignment="0" applyProtection="0"/>
    <xf numFmtId="0" fontId="1" fillId="18" borderId="0" applyNumberFormat="0" applyBorder="0" applyAlignment="0" applyProtection="0"/>
    <xf numFmtId="0" fontId="5" fillId="3" borderId="0" applyNumberFormat="0" applyBorder="0" applyAlignment="0" applyProtection="0"/>
    <xf numFmtId="0" fontId="1" fillId="22" borderId="0" applyNumberFormat="0" applyBorder="0" applyAlignment="0" applyProtection="0"/>
    <xf numFmtId="0" fontId="5" fillId="5" borderId="0" applyNumberFormat="0" applyBorder="0" applyAlignment="0" applyProtection="0"/>
    <xf numFmtId="0" fontId="1" fillId="26" borderId="0" applyNumberFormat="0" applyBorder="0" applyAlignment="0" applyProtection="0"/>
    <xf numFmtId="0" fontId="5" fillId="6" borderId="0" applyNumberFormat="0" applyBorder="0" applyAlignment="0" applyProtection="0"/>
    <xf numFmtId="0" fontId="1" fillId="30" borderId="0" applyNumberFormat="0" applyBorder="0" applyAlignment="0" applyProtection="0"/>
    <xf numFmtId="0" fontId="5" fillId="43" borderId="0" applyNumberFormat="0" applyBorder="0" applyAlignment="0" applyProtection="0"/>
    <xf numFmtId="0" fontId="1" fillId="34" borderId="0" applyNumberFormat="0" applyBorder="0" applyAlignment="0" applyProtection="0"/>
    <xf numFmtId="0" fontId="5" fillId="41" borderId="0" applyNumberFormat="0" applyBorder="0" applyAlignment="0" applyProtection="0"/>
    <xf numFmtId="0" fontId="1" fillId="38" borderId="0" applyNumberFormat="0" applyBorder="0" applyAlignment="0" applyProtection="0"/>
    <xf numFmtId="0" fontId="5" fillId="46" borderId="0" applyNumberFormat="0" applyBorder="0" applyAlignment="0" applyProtection="0"/>
    <xf numFmtId="0" fontId="1" fillId="19" borderId="0" applyNumberFormat="0" applyBorder="0" applyAlignment="0" applyProtection="0"/>
    <xf numFmtId="0" fontId="5" fillId="42" borderId="0" applyNumberFormat="0" applyBorder="0" applyAlignment="0" applyProtection="0"/>
    <xf numFmtId="0" fontId="1" fillId="23" borderId="0" applyNumberFormat="0" applyBorder="0" applyAlignment="0" applyProtection="0"/>
    <xf numFmtId="0" fontId="5" fillId="7" borderId="0" applyNumberFormat="0" applyBorder="0" applyAlignment="0" applyProtection="0"/>
    <xf numFmtId="0" fontId="1" fillId="27" borderId="0" applyNumberFormat="0" applyBorder="0" applyAlignment="0" applyProtection="0"/>
    <xf numFmtId="0" fontId="5" fillId="6" borderId="0" applyNumberFormat="0" applyBorder="0" applyAlignment="0" applyProtection="0"/>
    <xf numFmtId="0" fontId="1" fillId="31" borderId="0" applyNumberFormat="0" applyBorder="0" applyAlignment="0" applyProtection="0"/>
    <xf numFmtId="0" fontId="5" fillId="46" borderId="0" applyNumberFormat="0" applyBorder="0" applyAlignment="0" applyProtection="0"/>
    <xf numFmtId="0" fontId="1" fillId="35" borderId="0" applyNumberFormat="0" applyBorder="0" applyAlignment="0" applyProtection="0"/>
    <xf numFmtId="0" fontId="5" fillId="55" borderId="0" applyNumberFormat="0" applyBorder="0" applyAlignment="0" applyProtection="0"/>
    <xf numFmtId="0" fontId="1" fillId="39" borderId="0" applyNumberFormat="0" applyBorder="0" applyAlignment="0" applyProtection="0"/>
    <xf numFmtId="0" fontId="6" fillId="56" borderId="0" applyNumberFormat="0" applyBorder="0" applyAlignment="0" applyProtection="0"/>
    <xf numFmtId="0" fontId="30" fillId="20" borderId="0" applyNumberFormat="0" applyBorder="0" applyAlignment="0" applyProtection="0"/>
    <xf numFmtId="0" fontId="6" fillId="42" borderId="0" applyNumberFormat="0" applyBorder="0" applyAlignment="0" applyProtection="0"/>
    <xf numFmtId="0" fontId="30" fillId="24" borderId="0" applyNumberFormat="0" applyBorder="0" applyAlignment="0" applyProtection="0"/>
    <xf numFmtId="0" fontId="6" fillId="7" borderId="0" applyNumberFormat="0" applyBorder="0" applyAlignment="0" applyProtection="0"/>
    <xf numFmtId="0" fontId="30" fillId="28" borderId="0" applyNumberFormat="0" applyBorder="0" applyAlignment="0" applyProtection="0"/>
    <xf numFmtId="0" fontId="6" fillId="8" borderId="0" applyNumberFormat="0" applyBorder="0" applyAlignment="0" applyProtection="0"/>
    <xf numFmtId="0" fontId="30" fillId="32" borderId="0" applyNumberFormat="0" applyBorder="0" applyAlignment="0" applyProtection="0"/>
    <xf numFmtId="0" fontId="6" fillId="47" borderId="0" applyNumberFormat="0" applyBorder="0" applyAlignment="0" applyProtection="0"/>
    <xf numFmtId="0" fontId="30" fillId="36" borderId="0" applyNumberFormat="0" applyBorder="0" applyAlignment="0" applyProtection="0"/>
    <xf numFmtId="0" fontId="6" fillId="9" borderId="0" applyNumberFormat="0" applyBorder="0" applyAlignment="0" applyProtection="0"/>
    <xf numFmtId="0" fontId="30" fillId="40" borderId="0" applyNumberFormat="0" applyBorder="0" applyAlignment="0" applyProtection="0"/>
    <xf numFmtId="0" fontId="6" fillId="57" borderId="0" applyNumberFormat="0" applyBorder="0" applyAlignment="0" applyProtection="0"/>
    <xf numFmtId="0" fontId="30" fillId="17" borderId="0" applyNumberFormat="0" applyBorder="0" applyAlignment="0" applyProtection="0"/>
    <xf numFmtId="0" fontId="6" fillId="48" borderId="0" applyNumberFormat="0" applyBorder="0" applyAlignment="0" applyProtection="0"/>
    <xf numFmtId="0" fontId="30" fillId="21" borderId="0" applyNumberFormat="0" applyBorder="0" applyAlignment="0" applyProtection="0"/>
    <xf numFmtId="0" fontId="6" fillId="49" borderId="0" applyNumberFormat="0" applyBorder="0" applyAlignment="0" applyProtection="0"/>
    <xf numFmtId="0" fontId="30" fillId="25" borderId="0" applyNumberFormat="0" applyBorder="0" applyAlignment="0" applyProtection="0"/>
    <xf numFmtId="0" fontId="6" fillId="8" borderId="0" applyNumberFormat="0" applyBorder="0" applyAlignment="0" applyProtection="0"/>
    <xf numFmtId="0" fontId="30" fillId="29" borderId="0" applyNumberFormat="0" applyBorder="0" applyAlignment="0" applyProtection="0"/>
    <xf numFmtId="0" fontId="6" fillId="47" borderId="0" applyNumberFormat="0" applyBorder="0" applyAlignment="0" applyProtection="0"/>
    <xf numFmtId="0" fontId="30" fillId="33" borderId="0" applyNumberFormat="0" applyBorder="0" applyAlignment="0" applyProtection="0"/>
    <xf numFmtId="0" fontId="6" fillId="51" borderId="0" applyNumberFormat="0" applyBorder="0" applyAlignment="0" applyProtection="0"/>
    <xf numFmtId="0" fontId="30" fillId="37" borderId="0" applyNumberFormat="0" applyBorder="0" applyAlignment="0" applyProtection="0"/>
    <xf numFmtId="0" fontId="32" fillId="41" borderId="22" applyNumberFormat="0" applyAlignment="0" applyProtection="0"/>
    <xf numFmtId="0" fontId="22" fillId="13" borderId="16" applyNumberFormat="0" applyAlignment="0" applyProtection="0"/>
    <xf numFmtId="0" fontId="33" fillId="44" borderId="23" applyNumberFormat="0" applyAlignment="0" applyProtection="0"/>
    <xf numFmtId="0" fontId="23" fillId="14" borderId="17" applyNumberFormat="0" applyAlignment="0" applyProtection="0"/>
    <xf numFmtId="0" fontId="34" fillId="44" borderId="22" applyNumberFormat="0" applyAlignment="0" applyProtection="0"/>
    <xf numFmtId="0" fontId="24" fillId="14" borderId="16" applyNumberFormat="0" applyAlignment="0" applyProtection="0"/>
    <xf numFmtId="0" fontId="49" fillId="0" borderId="30" applyNumberFormat="0" applyFill="0" applyAlignment="0" applyProtection="0"/>
    <xf numFmtId="0" fontId="16" fillId="0" borderId="13" applyNumberFormat="0" applyFill="0" applyAlignment="0" applyProtection="0"/>
    <xf numFmtId="0" fontId="50" fillId="0" borderId="25" applyNumberFormat="0" applyFill="0" applyAlignment="0" applyProtection="0"/>
    <xf numFmtId="0" fontId="17" fillId="0" borderId="14" applyNumberFormat="0" applyFill="0" applyAlignment="0" applyProtection="0"/>
    <xf numFmtId="0" fontId="51" fillId="0" borderId="31" applyNumberFormat="0" applyFill="0" applyAlignment="0" applyProtection="0"/>
    <xf numFmtId="0" fontId="18" fillId="0" borderId="15" applyNumberFormat="0" applyFill="0" applyAlignment="0" applyProtection="0"/>
    <xf numFmtId="0" fontId="51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38" fillId="0" borderId="32" applyNumberFormat="0" applyFill="0" applyAlignment="0" applyProtection="0"/>
    <xf numFmtId="0" fontId="29" fillId="0" borderId="21" applyNumberFormat="0" applyFill="0" applyAlignment="0" applyProtection="0"/>
    <xf numFmtId="0" fontId="39" fillId="53" borderId="28" applyNumberFormat="0" applyAlignment="0" applyProtection="0"/>
    <xf numFmtId="0" fontId="26" fillId="15" borderId="19" applyNumberFormat="0" applyAlignment="0" applyProtection="0"/>
    <xf numFmtId="0" fontId="52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41" fillId="45" borderId="0" applyNumberFormat="0" applyBorder="0" applyAlignment="0" applyProtection="0"/>
    <xf numFmtId="0" fontId="21" fillId="12" borderId="0" applyNumberFormat="0" applyBorder="0" applyAlignment="0" applyProtection="0"/>
    <xf numFmtId="0" fontId="2" fillId="58" borderId="0"/>
    <xf numFmtId="0" fontId="2" fillId="58" borderId="0"/>
    <xf numFmtId="0" fontId="42" fillId="3" borderId="0" applyNumberFormat="0" applyBorder="0" applyAlignment="0" applyProtection="0"/>
    <xf numFmtId="0" fontId="20" fillId="11" borderId="0" applyNumberFormat="0" applyBorder="0" applyAlignment="0" applyProtection="0"/>
    <xf numFmtId="0" fontId="43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5" fillId="4" borderId="1" applyNumberFormat="0" applyFont="0" applyAlignment="0" applyProtection="0"/>
    <xf numFmtId="0" fontId="1" fillId="16" borderId="20" applyNumberFormat="0" applyFont="0" applyAlignment="0" applyProtection="0"/>
    <xf numFmtId="0" fontId="44" fillId="0" borderId="29" applyNumberFormat="0" applyFill="0" applyAlignment="0" applyProtection="0"/>
    <xf numFmtId="0" fontId="25" fillId="0" borderId="18" applyNumberFormat="0" applyFill="0" applyAlignment="0" applyProtection="0"/>
    <xf numFmtId="0" fontId="45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46" fillId="5" borderId="0" applyNumberFormat="0" applyBorder="0" applyAlignment="0" applyProtection="0"/>
    <xf numFmtId="0" fontId="19" fillId="10" borderId="0" applyNumberFormat="0" applyBorder="0" applyAlignment="0" applyProtection="0"/>
    <xf numFmtId="0" fontId="12" fillId="0" borderId="9">
      <alignment horizontal="center" vertical="center" wrapText="1"/>
    </xf>
    <xf numFmtId="0" fontId="12" fillId="0" borderId="0"/>
    <xf numFmtId="0" fontId="47" fillId="0" borderId="33">
      <alignment horizontal="right"/>
    </xf>
    <xf numFmtId="4" fontId="47" fillId="59" borderId="33">
      <alignment horizontal="right" vertical="top" shrinkToFit="1"/>
    </xf>
    <xf numFmtId="4" fontId="47" fillId="54" borderId="33">
      <alignment horizontal="right" vertical="top" shrinkToFit="1"/>
    </xf>
    <xf numFmtId="0" fontId="47" fillId="0" borderId="9">
      <alignment vertical="top" wrapText="1"/>
    </xf>
    <xf numFmtId="49" fontId="12" fillId="0" borderId="9">
      <alignment horizontal="center" vertical="top" shrinkToFit="1"/>
    </xf>
    <xf numFmtId="4" fontId="47" fillId="59" borderId="9">
      <alignment horizontal="right" vertical="top" shrinkToFit="1"/>
    </xf>
    <xf numFmtId="4" fontId="47" fillId="54" borderId="9">
      <alignment horizontal="right" vertical="top" shrinkToFit="1"/>
    </xf>
    <xf numFmtId="0" fontId="55" fillId="0" borderId="0"/>
    <xf numFmtId="0" fontId="55" fillId="0" borderId="0"/>
    <xf numFmtId="0" fontId="54" fillId="0" borderId="0"/>
    <xf numFmtId="0" fontId="54" fillId="0" borderId="0"/>
    <xf numFmtId="0" fontId="55" fillId="0" borderId="0"/>
    <xf numFmtId="0" fontId="12" fillId="60" borderId="0"/>
    <xf numFmtId="0" fontId="12" fillId="0" borderId="0">
      <alignment wrapText="1"/>
    </xf>
    <xf numFmtId="0" fontId="53" fillId="0" borderId="0">
      <alignment horizontal="center"/>
    </xf>
    <xf numFmtId="0" fontId="12" fillId="0" borderId="0">
      <alignment horizontal="right"/>
    </xf>
    <xf numFmtId="0" fontId="12" fillId="60" borderId="34"/>
    <xf numFmtId="0" fontId="12" fillId="60" borderId="33"/>
    <xf numFmtId="0" fontId="47" fillId="0" borderId="33">
      <alignment horizontal="right"/>
    </xf>
    <xf numFmtId="0" fontId="12" fillId="0" borderId="0">
      <alignment horizontal="left" wrapText="1"/>
    </xf>
    <xf numFmtId="0" fontId="12" fillId="60" borderId="35"/>
    <xf numFmtId="49" fontId="12" fillId="0" borderId="9">
      <alignment horizontal="left" vertical="top" wrapText="1" indent="2"/>
    </xf>
    <xf numFmtId="4" fontId="47" fillId="0" borderId="9">
      <alignment horizontal="right" vertical="top" shrinkToFit="1"/>
    </xf>
    <xf numFmtId="4" fontId="12" fillId="0" borderId="9">
      <alignment horizontal="right" vertical="top" shrinkToFit="1"/>
    </xf>
    <xf numFmtId="0" fontId="56" fillId="0" borderId="9">
      <alignment vertical="top" wrapText="1"/>
    </xf>
    <xf numFmtId="4" fontId="56" fillId="54" borderId="9">
      <alignment horizontal="right" vertical="top" shrinkToFit="1"/>
    </xf>
    <xf numFmtId="0" fontId="5" fillId="2" borderId="0" applyNumberFormat="0" applyBorder="0" applyAlignment="0" applyProtection="0"/>
    <xf numFmtId="0" fontId="1" fillId="18" borderId="0" applyNumberFormat="0" applyBorder="0" applyAlignment="0" applyProtection="0"/>
    <xf numFmtId="0" fontId="5" fillId="3" borderId="0" applyNumberFormat="0" applyBorder="0" applyAlignment="0" applyProtection="0"/>
    <xf numFmtId="0" fontId="1" fillId="22" borderId="0" applyNumberFormat="0" applyBorder="0" applyAlignment="0" applyProtection="0"/>
    <xf numFmtId="0" fontId="5" fillId="5" borderId="0" applyNumberFormat="0" applyBorder="0" applyAlignment="0" applyProtection="0"/>
    <xf numFmtId="0" fontId="1" fillId="26" borderId="0" applyNumberFormat="0" applyBorder="0" applyAlignment="0" applyProtection="0"/>
    <xf numFmtId="0" fontId="5" fillId="6" borderId="0" applyNumberFormat="0" applyBorder="0" applyAlignment="0" applyProtection="0"/>
    <xf numFmtId="0" fontId="1" fillId="30" borderId="0" applyNumberFormat="0" applyBorder="0" applyAlignment="0" applyProtection="0"/>
    <xf numFmtId="0" fontId="5" fillId="43" borderId="0" applyNumberFormat="0" applyBorder="0" applyAlignment="0" applyProtection="0"/>
    <xf numFmtId="0" fontId="1" fillId="34" borderId="0" applyNumberFormat="0" applyBorder="0" applyAlignment="0" applyProtection="0"/>
    <xf numFmtId="0" fontId="5" fillId="41" borderId="0" applyNumberFormat="0" applyBorder="0" applyAlignment="0" applyProtection="0"/>
    <xf numFmtId="0" fontId="1" fillId="38" borderId="0" applyNumberFormat="0" applyBorder="0" applyAlignment="0" applyProtection="0"/>
    <xf numFmtId="0" fontId="5" fillId="46" borderId="0" applyNumberFormat="0" applyBorder="0" applyAlignment="0" applyProtection="0"/>
    <xf numFmtId="0" fontId="1" fillId="19" borderId="0" applyNumberFormat="0" applyBorder="0" applyAlignment="0" applyProtection="0"/>
    <xf numFmtId="0" fontId="5" fillId="42" borderId="0" applyNumberFormat="0" applyBorder="0" applyAlignment="0" applyProtection="0"/>
    <xf numFmtId="0" fontId="1" fillId="23" borderId="0" applyNumberFormat="0" applyBorder="0" applyAlignment="0" applyProtection="0"/>
    <xf numFmtId="0" fontId="5" fillId="7" borderId="0" applyNumberFormat="0" applyBorder="0" applyAlignment="0" applyProtection="0"/>
    <xf numFmtId="0" fontId="1" fillId="27" borderId="0" applyNumberFormat="0" applyBorder="0" applyAlignment="0" applyProtection="0"/>
    <xf numFmtId="0" fontId="5" fillId="6" borderId="0" applyNumberFormat="0" applyBorder="0" applyAlignment="0" applyProtection="0"/>
    <xf numFmtId="0" fontId="1" fillId="31" borderId="0" applyNumberFormat="0" applyBorder="0" applyAlignment="0" applyProtection="0"/>
    <xf numFmtId="0" fontId="5" fillId="46" borderId="0" applyNumberFormat="0" applyBorder="0" applyAlignment="0" applyProtection="0"/>
    <xf numFmtId="0" fontId="1" fillId="35" borderId="0" applyNumberFormat="0" applyBorder="0" applyAlignment="0" applyProtection="0"/>
    <xf numFmtId="0" fontId="5" fillId="55" borderId="0" applyNumberFormat="0" applyBorder="0" applyAlignment="0" applyProtection="0"/>
    <xf numFmtId="0" fontId="1" fillId="39" borderId="0" applyNumberFormat="0" applyBorder="0" applyAlignment="0" applyProtection="0"/>
    <xf numFmtId="0" fontId="6" fillId="56" borderId="0" applyNumberFormat="0" applyBorder="0" applyAlignment="0" applyProtection="0"/>
    <xf numFmtId="0" fontId="30" fillId="20" borderId="0" applyNumberFormat="0" applyBorder="0" applyAlignment="0" applyProtection="0"/>
    <xf numFmtId="0" fontId="6" fillId="42" borderId="0" applyNumberFormat="0" applyBorder="0" applyAlignment="0" applyProtection="0"/>
    <xf numFmtId="0" fontId="30" fillId="24" borderId="0" applyNumberFormat="0" applyBorder="0" applyAlignment="0" applyProtection="0"/>
    <xf numFmtId="0" fontId="6" fillId="7" borderId="0" applyNumberFormat="0" applyBorder="0" applyAlignment="0" applyProtection="0"/>
    <xf numFmtId="0" fontId="30" fillId="28" borderId="0" applyNumberFormat="0" applyBorder="0" applyAlignment="0" applyProtection="0"/>
    <xf numFmtId="0" fontId="6" fillId="8" borderId="0" applyNumberFormat="0" applyBorder="0" applyAlignment="0" applyProtection="0"/>
    <xf numFmtId="0" fontId="30" fillId="32" borderId="0" applyNumberFormat="0" applyBorder="0" applyAlignment="0" applyProtection="0"/>
    <xf numFmtId="0" fontId="6" fillId="47" borderId="0" applyNumberFormat="0" applyBorder="0" applyAlignment="0" applyProtection="0"/>
    <xf numFmtId="0" fontId="30" fillId="36" borderId="0" applyNumberFormat="0" applyBorder="0" applyAlignment="0" applyProtection="0"/>
    <xf numFmtId="0" fontId="6" fillId="9" borderId="0" applyNumberFormat="0" applyBorder="0" applyAlignment="0" applyProtection="0"/>
    <xf numFmtId="0" fontId="30" fillId="40" borderId="0" applyNumberFormat="0" applyBorder="0" applyAlignment="0" applyProtection="0"/>
    <xf numFmtId="0" fontId="6" fillId="57" borderId="0" applyNumberFormat="0" applyBorder="0" applyAlignment="0" applyProtection="0"/>
    <xf numFmtId="0" fontId="30" fillId="17" borderId="0" applyNumberFormat="0" applyBorder="0" applyAlignment="0" applyProtection="0"/>
    <xf numFmtId="0" fontId="6" fillId="48" borderId="0" applyNumberFormat="0" applyBorder="0" applyAlignment="0" applyProtection="0"/>
    <xf numFmtId="0" fontId="30" fillId="21" borderId="0" applyNumberFormat="0" applyBorder="0" applyAlignment="0" applyProtection="0"/>
    <xf numFmtId="0" fontId="6" fillId="49" borderId="0" applyNumberFormat="0" applyBorder="0" applyAlignment="0" applyProtection="0"/>
    <xf numFmtId="0" fontId="30" fillId="25" borderId="0" applyNumberFormat="0" applyBorder="0" applyAlignment="0" applyProtection="0"/>
    <xf numFmtId="0" fontId="6" fillId="8" borderId="0" applyNumberFormat="0" applyBorder="0" applyAlignment="0" applyProtection="0"/>
    <xf numFmtId="0" fontId="30" fillId="29" borderId="0" applyNumberFormat="0" applyBorder="0" applyAlignment="0" applyProtection="0"/>
    <xf numFmtId="0" fontId="6" fillId="47" borderId="0" applyNumberFormat="0" applyBorder="0" applyAlignment="0" applyProtection="0"/>
    <xf numFmtId="0" fontId="30" fillId="33" borderId="0" applyNumberFormat="0" applyBorder="0" applyAlignment="0" applyProtection="0"/>
    <xf numFmtId="0" fontId="6" fillId="51" borderId="0" applyNumberFormat="0" applyBorder="0" applyAlignment="0" applyProtection="0"/>
    <xf numFmtId="0" fontId="30" fillId="37" borderId="0" applyNumberFormat="0" applyBorder="0" applyAlignment="0" applyProtection="0"/>
    <xf numFmtId="0" fontId="32" fillId="41" borderId="22" applyNumberFormat="0" applyAlignment="0" applyProtection="0"/>
    <xf numFmtId="0" fontId="22" fillId="13" borderId="16" applyNumberFormat="0" applyAlignment="0" applyProtection="0"/>
    <xf numFmtId="0" fontId="33" fillId="44" borderId="23" applyNumberFormat="0" applyAlignment="0" applyProtection="0"/>
    <xf numFmtId="0" fontId="23" fillId="14" borderId="17" applyNumberFormat="0" applyAlignment="0" applyProtection="0"/>
    <xf numFmtId="0" fontId="34" fillId="44" borderId="22" applyNumberFormat="0" applyAlignment="0" applyProtection="0"/>
    <xf numFmtId="0" fontId="24" fillId="14" borderId="16" applyNumberFormat="0" applyAlignment="0" applyProtection="0"/>
    <xf numFmtId="0" fontId="49" fillId="0" borderId="30" applyNumberFormat="0" applyFill="0" applyAlignment="0" applyProtection="0"/>
    <xf numFmtId="0" fontId="16" fillId="0" borderId="13" applyNumberFormat="0" applyFill="0" applyAlignment="0" applyProtection="0"/>
    <xf numFmtId="0" fontId="50" fillId="0" borderId="25" applyNumberFormat="0" applyFill="0" applyAlignment="0" applyProtection="0"/>
    <xf numFmtId="0" fontId="17" fillId="0" borderId="14" applyNumberFormat="0" applyFill="0" applyAlignment="0" applyProtection="0"/>
    <xf numFmtId="0" fontId="51" fillId="0" borderId="31" applyNumberFormat="0" applyFill="0" applyAlignment="0" applyProtection="0"/>
    <xf numFmtId="0" fontId="18" fillId="0" borderId="15" applyNumberFormat="0" applyFill="0" applyAlignment="0" applyProtection="0"/>
    <xf numFmtId="0" fontId="51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38" fillId="0" borderId="32" applyNumberFormat="0" applyFill="0" applyAlignment="0" applyProtection="0"/>
    <xf numFmtId="0" fontId="29" fillId="0" borderId="21" applyNumberFormat="0" applyFill="0" applyAlignment="0" applyProtection="0"/>
    <xf numFmtId="0" fontId="39" fillId="53" borderId="28" applyNumberFormat="0" applyAlignment="0" applyProtection="0"/>
    <xf numFmtId="0" fontId="26" fillId="15" borderId="19" applyNumberFormat="0" applyAlignment="0" applyProtection="0"/>
    <xf numFmtId="0" fontId="52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41" fillId="45" borderId="0" applyNumberFormat="0" applyBorder="0" applyAlignment="0" applyProtection="0"/>
    <xf numFmtId="0" fontId="21" fillId="12" borderId="0" applyNumberFormat="0" applyBorder="0" applyAlignment="0" applyProtection="0"/>
    <xf numFmtId="0" fontId="2" fillId="58" borderId="0"/>
    <xf numFmtId="0" fontId="2" fillId="58" borderId="0"/>
    <xf numFmtId="0" fontId="42" fillId="3" borderId="0" applyNumberFormat="0" applyBorder="0" applyAlignment="0" applyProtection="0"/>
    <xf numFmtId="0" fontId="20" fillId="11" borderId="0" applyNumberFormat="0" applyBorder="0" applyAlignment="0" applyProtection="0"/>
    <xf numFmtId="0" fontId="43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5" fillId="4" borderId="1" applyNumberFormat="0" applyFont="0" applyAlignment="0" applyProtection="0"/>
    <xf numFmtId="0" fontId="1" fillId="16" borderId="20" applyNumberFormat="0" applyFont="0" applyAlignment="0" applyProtection="0"/>
    <xf numFmtId="0" fontId="44" fillId="0" borderId="29" applyNumberFormat="0" applyFill="0" applyAlignment="0" applyProtection="0"/>
    <xf numFmtId="0" fontId="25" fillId="0" borderId="18" applyNumberFormat="0" applyFill="0" applyAlignment="0" applyProtection="0"/>
    <xf numFmtId="0" fontId="45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6" fontId="31" fillId="0" borderId="0" applyFont="0" applyFill="0" applyBorder="0" applyAlignment="0" applyProtection="0"/>
    <xf numFmtId="0" fontId="46" fillId="5" borderId="0" applyNumberFormat="0" applyBorder="0" applyAlignment="0" applyProtection="0"/>
    <xf numFmtId="0" fontId="19" fillId="10" borderId="0" applyNumberFormat="0" applyBorder="0" applyAlignment="0" applyProtection="0"/>
    <xf numFmtId="0" fontId="12" fillId="0" borderId="0"/>
    <xf numFmtId="4" fontId="47" fillId="0" borderId="9">
      <alignment horizontal="right" vertical="top" shrinkToFit="1"/>
    </xf>
    <xf numFmtId="4" fontId="12" fillId="0" borderId="9">
      <alignment horizontal="right" vertical="top" shrinkToFit="1"/>
    </xf>
    <xf numFmtId="0" fontId="46" fillId="5" borderId="0" applyNumberFormat="0" applyBorder="0" applyAlignment="0" applyProtection="0"/>
    <xf numFmtId="0" fontId="45" fillId="0" borderId="0" applyNumberFormat="0" applyFill="0" applyBorder="0" applyAlignment="0" applyProtection="0"/>
    <xf numFmtId="0" fontId="44" fillId="0" borderId="29" applyNumberFormat="0" applyFill="0" applyAlignment="0" applyProtection="0"/>
    <xf numFmtId="0" fontId="2" fillId="4" borderId="1" applyNumberFormat="0" applyFont="0" applyAlignment="0" applyProtection="0"/>
    <xf numFmtId="0" fontId="43" fillId="0" borderId="0" applyNumberFormat="0" applyFill="0" applyBorder="0" applyAlignment="0" applyProtection="0"/>
    <xf numFmtId="0" fontId="42" fillId="3" borderId="0" applyNumberFormat="0" applyBorder="0" applyAlignment="0" applyProtection="0"/>
    <xf numFmtId="0" fontId="41" fillId="45" borderId="0" applyNumberFormat="0" applyBorder="0" applyAlignment="0" applyProtection="0"/>
    <xf numFmtId="0" fontId="40" fillId="0" borderId="0" applyNumberFormat="0" applyFill="0" applyBorder="0" applyAlignment="0" applyProtection="0"/>
    <xf numFmtId="0" fontId="39" fillId="53" borderId="28" applyNumberFormat="0" applyAlignment="0" applyProtection="0"/>
    <xf numFmtId="0" fontId="38" fillId="0" borderId="27" applyNumberFormat="0" applyFill="0" applyAlignment="0" applyProtection="0"/>
    <xf numFmtId="0" fontId="37" fillId="0" borderId="0" applyNumberFormat="0" applyFill="0" applyBorder="0" applyAlignment="0" applyProtection="0"/>
    <xf numFmtId="0" fontId="37" fillId="0" borderId="26" applyNumberFormat="0" applyFill="0" applyAlignment="0" applyProtection="0"/>
    <xf numFmtId="0" fontId="36" fillId="0" borderId="25" applyNumberFormat="0" applyFill="0" applyAlignment="0" applyProtection="0"/>
    <xf numFmtId="0" fontId="35" fillId="0" borderId="24" applyNumberFormat="0" applyFill="0" applyAlignment="0" applyProtection="0"/>
    <xf numFmtId="0" fontId="34" fillId="52" borderId="22" applyNumberFormat="0" applyAlignment="0" applyProtection="0"/>
    <xf numFmtId="0" fontId="33" fillId="52" borderId="23" applyNumberFormat="0" applyAlignment="0" applyProtection="0"/>
    <xf numFmtId="0" fontId="32" fillId="45" borderId="22" applyNumberFormat="0" applyAlignment="0" applyProtection="0"/>
    <xf numFmtId="0" fontId="6" fillId="51" borderId="0" applyNumberFormat="0" applyBorder="0" applyAlignment="0" applyProtection="0"/>
    <xf numFmtId="0" fontId="6" fillId="47" borderId="0" applyNumberFormat="0" applyBorder="0" applyAlignment="0" applyProtection="0"/>
    <xf numFmtId="0" fontId="6" fillId="50" borderId="0" applyNumberFormat="0" applyBorder="0" applyAlignment="0" applyProtection="0"/>
    <xf numFmtId="0" fontId="6" fillId="49" borderId="0" applyNumberFormat="0" applyBorder="0" applyAlignment="0" applyProtection="0"/>
    <xf numFmtId="0" fontId="6" fillId="48" borderId="0" applyNumberFormat="0" applyBorder="0" applyAlignment="0" applyProtection="0"/>
    <xf numFmtId="0" fontId="6" fillId="47" borderId="0" applyNumberFormat="0" applyBorder="0" applyAlignment="0" applyProtection="0"/>
    <xf numFmtId="0" fontId="6" fillId="42" borderId="0" applyNumberFormat="0" applyBorder="0" applyAlignment="0" applyProtection="0"/>
    <xf numFmtId="0" fontId="6" fillId="47" borderId="0" applyNumberFormat="0" applyBorder="0" applyAlignment="0" applyProtection="0"/>
    <xf numFmtId="0" fontId="6" fillId="44" borderId="0" applyNumberFormat="0" applyBorder="0" applyAlignment="0" applyProtection="0"/>
    <xf numFmtId="0" fontId="6" fillId="45" borderId="0" applyNumberFormat="0" applyBorder="0" applyAlignment="0" applyProtection="0"/>
    <xf numFmtId="0" fontId="6" fillId="42" borderId="0" applyNumberFormat="0" applyBorder="0" applyAlignment="0" applyProtection="0"/>
    <xf numFmtId="0" fontId="6" fillId="47" borderId="0" applyNumberFormat="0" applyBorder="0" applyAlignment="0" applyProtection="0"/>
    <xf numFmtId="0" fontId="5" fillId="45" borderId="0" applyNumberFormat="0" applyBorder="0" applyAlignment="0" applyProtection="0"/>
    <xf numFmtId="0" fontId="5" fillId="46" borderId="0" applyNumberFormat="0" applyBorder="0" applyAlignment="0" applyProtection="0"/>
    <xf numFmtId="0" fontId="5" fillId="44" borderId="0" applyNumberFormat="0" applyBorder="0" applyAlignment="0" applyProtection="0"/>
    <xf numFmtId="0" fontId="5" fillId="45" borderId="0" applyNumberFormat="0" applyBorder="0" applyAlignment="0" applyProtection="0"/>
    <xf numFmtId="0" fontId="5" fillId="42" borderId="0" applyNumberFormat="0" applyBorder="0" applyAlignment="0" applyProtection="0"/>
    <xf numFmtId="0" fontId="5" fillId="44" borderId="0" applyNumberFormat="0" applyBorder="0" applyAlignment="0" applyProtection="0"/>
    <xf numFmtId="0" fontId="5" fillId="4" borderId="0" applyNumberFormat="0" applyBorder="0" applyAlignment="0" applyProtection="0"/>
    <xf numFmtId="0" fontId="5" fillId="43" borderId="0" applyNumberFormat="0" applyBorder="0" applyAlignment="0" applyProtection="0"/>
    <xf numFmtId="0" fontId="5" fillId="41" borderId="0" applyNumberFormat="0" applyBorder="0" applyAlignment="0" applyProtection="0"/>
    <xf numFmtId="0" fontId="5" fillId="4" borderId="0" applyNumberFormat="0" applyBorder="0" applyAlignment="0" applyProtection="0"/>
    <xf numFmtId="0" fontId="5" fillId="42" borderId="0" applyNumberFormat="0" applyBorder="0" applyAlignment="0" applyProtection="0"/>
    <xf numFmtId="0" fontId="5" fillId="41" borderId="0" applyNumberFormat="0" applyBorder="0" applyAlignment="0" applyProtection="0"/>
    <xf numFmtId="4" fontId="57" fillId="0" borderId="9">
      <alignment horizontal="right" vertical="top" shrinkToFit="1"/>
    </xf>
    <xf numFmtId="0" fontId="1" fillId="0" borderId="0"/>
    <xf numFmtId="4" fontId="57" fillId="0" borderId="9">
      <alignment horizontal="right" vertical="top" shrinkToFit="1"/>
    </xf>
    <xf numFmtId="0" fontId="1" fillId="0" borderId="0"/>
    <xf numFmtId="4" fontId="57" fillId="0" borderId="9">
      <alignment horizontal="right" vertical="top" shrinkToFit="1"/>
    </xf>
    <xf numFmtId="0" fontId="1" fillId="0" borderId="0"/>
    <xf numFmtId="4" fontId="57" fillId="0" borderId="9">
      <alignment horizontal="right" vertical="top" shrinkToFit="1"/>
    </xf>
    <xf numFmtId="0" fontId="1" fillId="0" borderId="0"/>
    <xf numFmtId="4" fontId="57" fillId="0" borderId="9">
      <alignment horizontal="right" vertical="top" shrinkToFit="1"/>
    </xf>
    <xf numFmtId="0" fontId="1" fillId="0" borderId="0"/>
    <xf numFmtId="4" fontId="57" fillId="0" borderId="9">
      <alignment horizontal="right" vertical="top" shrinkToFit="1"/>
    </xf>
    <xf numFmtId="0" fontId="1" fillId="0" borderId="0"/>
    <xf numFmtId="0" fontId="1" fillId="0" borderId="0"/>
    <xf numFmtId="0" fontId="3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" fontId="57" fillId="0" borderId="9">
      <alignment horizontal="right" vertical="top" shrinkToFit="1"/>
    </xf>
    <xf numFmtId="0" fontId="1" fillId="0" borderId="0"/>
    <xf numFmtId="4" fontId="57" fillId="0" borderId="9">
      <alignment horizontal="right" vertical="top" shrinkToFit="1"/>
    </xf>
    <xf numFmtId="0" fontId="1" fillId="0" borderId="0"/>
    <xf numFmtId="4" fontId="57" fillId="0" borderId="9">
      <alignment horizontal="right" vertical="top" shrinkToFit="1"/>
    </xf>
    <xf numFmtId="0" fontId="1" fillId="0" borderId="0"/>
    <xf numFmtId="4" fontId="57" fillId="0" borderId="9">
      <alignment horizontal="right" vertical="top" shrinkToFit="1"/>
    </xf>
    <xf numFmtId="0" fontId="1" fillId="0" borderId="0"/>
    <xf numFmtId="0" fontId="39" fillId="53" borderId="28" applyNumberFormat="0" applyAlignment="0" applyProtection="0"/>
    <xf numFmtId="0" fontId="41" fillId="45" borderId="0" applyNumberFormat="0" applyBorder="0" applyAlignment="0" applyProtection="0"/>
    <xf numFmtId="0" fontId="43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5" fillId="4" borderId="0" applyNumberFormat="0" applyBorder="0" applyAlignment="0" applyProtection="0"/>
    <xf numFmtId="0" fontId="5" fillId="42" borderId="0" applyNumberFormat="0" applyBorder="0" applyAlignment="0" applyProtection="0"/>
    <xf numFmtId="0" fontId="5" fillId="41" borderId="0" applyNumberFormat="0" applyBorder="0" applyAlignment="0" applyProtection="0"/>
    <xf numFmtId="0" fontId="5" fillId="43" borderId="0" applyNumberFormat="0" applyBorder="0" applyAlignment="0" applyProtection="0"/>
    <xf numFmtId="0" fontId="44" fillId="0" borderId="29" applyNumberFormat="0" applyFill="0" applyAlignment="0" applyProtection="0"/>
    <xf numFmtId="0" fontId="5" fillId="41" borderId="0" applyNumberFormat="0" applyBorder="0" applyAlignment="0" applyProtection="0"/>
    <xf numFmtId="0" fontId="5" fillId="44" borderId="0" applyNumberFormat="0" applyBorder="0" applyAlignment="0" applyProtection="0"/>
    <xf numFmtId="0" fontId="5" fillId="46" borderId="0" applyNumberFormat="0" applyBorder="0" applyAlignment="0" applyProtection="0"/>
    <xf numFmtId="0" fontId="5" fillId="45" borderId="0" applyNumberFormat="0" applyBorder="0" applyAlignment="0" applyProtection="0"/>
    <xf numFmtId="0" fontId="6" fillId="47" borderId="0" applyNumberFormat="0" applyBorder="0" applyAlignment="0" applyProtection="0"/>
    <xf numFmtId="0" fontId="6" fillId="42" borderId="0" applyNumberFormat="0" applyBorder="0" applyAlignment="0" applyProtection="0"/>
    <xf numFmtId="0" fontId="6" fillId="45" borderId="0" applyNumberFormat="0" applyBorder="0" applyAlignment="0" applyProtection="0"/>
    <xf numFmtId="0" fontId="6" fillId="44" borderId="0" applyNumberFormat="0" applyBorder="0" applyAlignment="0" applyProtection="0"/>
    <xf numFmtId="0" fontId="6" fillId="47" borderId="0" applyNumberFormat="0" applyBorder="0" applyAlignment="0" applyProtection="0"/>
    <xf numFmtId="0" fontId="6" fillId="42" borderId="0" applyNumberFormat="0" applyBorder="0" applyAlignment="0" applyProtection="0"/>
    <xf numFmtId="0" fontId="6" fillId="47" borderId="0" applyNumberFormat="0" applyBorder="0" applyAlignment="0" applyProtection="0"/>
    <xf numFmtId="0" fontId="6" fillId="48" borderId="0" applyNumberFormat="0" applyBorder="0" applyAlignment="0" applyProtection="0"/>
    <xf numFmtId="0" fontId="6" fillId="49" borderId="0" applyNumberFormat="0" applyBorder="0" applyAlignment="0" applyProtection="0"/>
    <xf numFmtId="0" fontId="6" fillId="50" borderId="0" applyNumberFormat="0" applyBorder="0" applyAlignment="0" applyProtection="0"/>
    <xf numFmtId="0" fontId="6" fillId="47" borderId="0" applyNumberFormat="0" applyBorder="0" applyAlignment="0" applyProtection="0"/>
    <xf numFmtId="0" fontId="6" fillId="51" borderId="0" applyNumberFormat="0" applyBorder="0" applyAlignment="0" applyProtection="0"/>
    <xf numFmtId="0" fontId="32" fillId="45" borderId="22" applyNumberFormat="0" applyAlignment="0" applyProtection="0"/>
    <xf numFmtId="0" fontId="33" fillId="52" borderId="23" applyNumberFormat="0" applyAlignment="0" applyProtection="0"/>
    <xf numFmtId="0" fontId="34" fillId="52" borderId="22" applyNumberFormat="0" applyAlignment="0" applyProtection="0"/>
    <xf numFmtId="0" fontId="35" fillId="0" borderId="24" applyNumberFormat="0" applyFill="0" applyAlignment="0" applyProtection="0"/>
    <xf numFmtId="0" fontId="36" fillId="0" borderId="25" applyNumberFormat="0" applyFill="0" applyAlignment="0" applyProtection="0"/>
    <xf numFmtId="0" fontId="37" fillId="0" borderId="2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27" applyNumberFormat="0" applyFill="0" applyAlignment="0" applyProtection="0"/>
    <xf numFmtId="0" fontId="46" fillId="5" borderId="0" applyNumberFormat="0" applyBorder="0" applyAlignment="0" applyProtection="0"/>
    <xf numFmtId="0" fontId="5" fillId="42" borderId="0" applyNumberFormat="0" applyBorder="0" applyAlignment="0" applyProtection="0"/>
    <xf numFmtId="0" fontId="40" fillId="0" borderId="0" applyNumberFormat="0" applyFill="0" applyBorder="0" applyAlignment="0" applyProtection="0"/>
    <xf numFmtId="0" fontId="2" fillId="4" borderId="1" applyNumberFormat="0" applyFont="0" applyAlignment="0" applyProtection="0"/>
    <xf numFmtId="0" fontId="5" fillId="4" borderId="0" applyNumberFormat="0" applyBorder="0" applyAlignment="0" applyProtection="0"/>
    <xf numFmtId="0" fontId="5" fillId="44" borderId="0" applyNumberFormat="0" applyBorder="0" applyAlignment="0" applyProtection="0"/>
    <xf numFmtId="0" fontId="5" fillId="45" borderId="0" applyNumberFormat="0" applyBorder="0" applyAlignment="0" applyProtection="0"/>
    <xf numFmtId="0" fontId="42" fillId="3" borderId="0" applyNumberFormat="0" applyBorder="0" applyAlignment="0" applyProtection="0"/>
  </cellStyleXfs>
  <cellXfs count="93">
    <xf numFmtId="0" fontId="0" fillId="0" borderId="0" xfId="0"/>
    <xf numFmtId="0" fontId="4" fillId="0" borderId="12" xfId="0" applyFont="1" applyFill="1" applyBorder="1" applyAlignment="1">
      <alignment horizontal="left" wrapText="1"/>
    </xf>
    <xf numFmtId="49" fontId="4" fillId="0" borderId="10" xfId="0" applyNumberFormat="1" applyFont="1" applyFill="1" applyBorder="1" applyAlignment="1">
      <alignment horizontal="center"/>
    </xf>
    <xf numFmtId="49" fontId="4" fillId="0" borderId="10" xfId="0" applyNumberFormat="1" applyFont="1" applyFill="1" applyBorder="1"/>
    <xf numFmtId="165" fontId="4" fillId="0" borderId="11" xfId="43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/>
    <xf numFmtId="49" fontId="4" fillId="0" borderId="0" xfId="0" applyNumberFormat="1" applyFont="1" applyFill="1" applyBorder="1"/>
    <xf numFmtId="49" fontId="3" fillId="0" borderId="0" xfId="0" applyNumberFormat="1" applyFont="1" applyFill="1" applyAlignment="1">
      <alignment horizontal="center"/>
    </xf>
    <xf numFmtId="0" fontId="10" fillId="0" borderId="0" xfId="0" applyFont="1" applyFill="1" applyBorder="1"/>
    <xf numFmtId="0" fontId="4" fillId="0" borderId="0" xfId="0" applyFont="1" applyFill="1"/>
    <xf numFmtId="165" fontId="4" fillId="0" borderId="0" xfId="0" applyNumberFormat="1" applyFont="1" applyFill="1" applyAlignment="1">
      <alignment horizontal="center"/>
    </xf>
    <xf numFmtId="0" fontId="8" fillId="0" borderId="0" xfId="0" applyFont="1" applyFill="1"/>
    <xf numFmtId="0" fontId="4" fillId="0" borderId="0" xfId="0" applyFont="1" applyFill="1" applyAlignment="1">
      <alignment horizontal="right"/>
    </xf>
    <xf numFmtId="49" fontId="3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49" fontId="4" fillId="0" borderId="5" xfId="0" quotePrefix="1" applyNumberFormat="1" applyFont="1" applyFill="1" applyBorder="1" applyAlignment="1">
      <alignment horizontal="center" vertical="center"/>
    </xf>
    <xf numFmtId="0" fontId="4" fillId="0" borderId="3" xfId="0" quotePrefix="1" applyFont="1" applyFill="1" applyBorder="1" applyAlignment="1">
      <alignment horizontal="center" vertical="center"/>
    </xf>
    <xf numFmtId="3" fontId="4" fillId="0" borderId="4" xfId="0" applyNumberFormat="1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/>
    </xf>
    <xf numFmtId="164" fontId="3" fillId="0" borderId="7" xfId="0" applyNumberFormat="1" applyFont="1" applyFill="1" applyBorder="1" applyAlignment="1">
      <alignment horizontal="left" wrapText="1"/>
    </xf>
    <xf numFmtId="49" fontId="3" fillId="0" borderId="6" xfId="0" applyNumberFormat="1" applyFont="1" applyFill="1" applyBorder="1" applyAlignment="1">
      <alignment horizontal="center"/>
    </xf>
    <xf numFmtId="164" fontId="3" fillId="0" borderId="6" xfId="0" applyNumberFormat="1" applyFont="1" applyFill="1" applyBorder="1" applyAlignment="1">
      <alignment horizontal="left" wrapText="1"/>
    </xf>
    <xf numFmtId="165" fontId="3" fillId="0" borderId="6" xfId="43" applyNumberFormat="1" applyFont="1" applyFill="1" applyBorder="1" applyAlignment="1">
      <alignment horizontal="center"/>
    </xf>
    <xf numFmtId="164" fontId="13" fillId="0" borderId="6" xfId="0" applyNumberFormat="1" applyFont="1" applyFill="1" applyBorder="1" applyAlignment="1">
      <alignment horizontal="left" wrapText="1"/>
    </xf>
    <xf numFmtId="165" fontId="13" fillId="0" borderId="6" xfId="43" applyNumberFormat="1" applyFont="1" applyFill="1" applyBorder="1" applyAlignment="1">
      <alignment horizontal="center"/>
    </xf>
    <xf numFmtId="164" fontId="4" fillId="0" borderId="6" xfId="0" applyNumberFormat="1" applyFont="1" applyFill="1" applyBorder="1" applyAlignment="1">
      <alignment horizontal="justify" wrapText="1"/>
    </xf>
    <xf numFmtId="164" fontId="4" fillId="0" borderId="6" xfId="0" applyNumberFormat="1" applyFont="1" applyFill="1" applyBorder="1" applyAlignment="1">
      <alignment horizontal="left" wrapText="1"/>
    </xf>
    <xf numFmtId="164" fontId="4" fillId="0" borderId="6" xfId="0" applyNumberFormat="1" applyFont="1" applyFill="1" applyBorder="1" applyAlignment="1">
      <alignment wrapText="1"/>
    </xf>
    <xf numFmtId="49" fontId="4" fillId="0" borderId="6" xfId="0" applyNumberFormat="1" applyFont="1" applyFill="1" applyBorder="1" applyAlignment="1">
      <alignment horizontal="center" wrapText="1"/>
    </xf>
    <xf numFmtId="0" fontId="3" fillId="0" borderId="6" xfId="0" applyFont="1" applyFill="1" applyBorder="1" applyAlignment="1">
      <alignment horizontal="left" wrapText="1"/>
    </xf>
    <xf numFmtId="0" fontId="4" fillId="0" borderId="6" xfId="0" applyFont="1" applyFill="1" applyBorder="1" applyAlignment="1">
      <alignment horizontal="left" wrapText="1"/>
    </xf>
    <xf numFmtId="0" fontId="4" fillId="0" borderId="6" xfId="13" applyFont="1" applyFill="1" applyBorder="1" applyAlignment="1">
      <alignment horizontal="left" wrapText="1"/>
    </xf>
    <xf numFmtId="0" fontId="13" fillId="0" borderId="6" xfId="0" applyNumberFormat="1" applyFont="1" applyFill="1" applyBorder="1" applyAlignment="1">
      <alignment horizontal="left" wrapText="1"/>
    </xf>
    <xf numFmtId="165" fontId="4" fillId="0" borderId="8" xfId="43" applyNumberFormat="1" applyFont="1" applyFill="1" applyBorder="1" applyAlignment="1">
      <alignment horizontal="center"/>
    </xf>
    <xf numFmtId="0" fontId="4" fillId="0" borderId="6" xfId="0" applyNumberFormat="1" applyFont="1" applyFill="1" applyBorder="1" applyAlignment="1">
      <alignment horizontal="left" wrapText="1"/>
    </xf>
    <xf numFmtId="0" fontId="4" fillId="0" borderId="6" xfId="0" applyNumberFormat="1" applyFont="1" applyFill="1" applyBorder="1" applyAlignment="1">
      <alignment horizontal="left" vertical="center" wrapText="1"/>
    </xf>
    <xf numFmtId="0" fontId="4" fillId="0" borderId="6" xfId="13" applyFont="1" applyFill="1" applyBorder="1" applyAlignment="1">
      <alignment horizontal="left" vertical="center" wrapText="1"/>
    </xf>
    <xf numFmtId="49" fontId="4" fillId="0" borderId="6" xfId="0" applyNumberFormat="1" applyFont="1" applyFill="1" applyBorder="1" applyAlignment="1">
      <alignment horizontal="center"/>
    </xf>
    <xf numFmtId="0" fontId="4" fillId="0" borderId="6" xfId="0" applyFont="1" applyFill="1" applyBorder="1" applyAlignment="1">
      <alignment horizontal="left" vertical="center" wrapText="1"/>
    </xf>
    <xf numFmtId="165" fontId="14" fillId="0" borderId="0" xfId="0" applyNumberFormat="1" applyFont="1" applyFill="1"/>
    <xf numFmtId="165" fontId="4" fillId="0" borderId="6" xfId="43" applyNumberFormat="1" applyFont="1" applyFill="1" applyBorder="1" applyAlignment="1">
      <alignment horizontal="center"/>
    </xf>
    <xf numFmtId="164" fontId="3" fillId="0" borderId="6" xfId="0" applyNumberFormat="1" applyFont="1" applyFill="1" applyBorder="1" applyAlignment="1">
      <alignment horizontal="justify" wrapText="1"/>
    </xf>
    <xf numFmtId="164" fontId="4" fillId="0" borderId="6" xfId="0" quotePrefix="1" applyNumberFormat="1" applyFont="1" applyFill="1" applyBorder="1" applyAlignment="1">
      <alignment horizontal="left" wrapText="1"/>
    </xf>
    <xf numFmtId="0" fontId="11" fillId="0" borderId="0" xfId="12" applyFont="1" applyFill="1" applyAlignment="1">
      <alignment horizontal="right"/>
    </xf>
    <xf numFmtId="0" fontId="4" fillId="0" borderId="0" xfId="0" applyFont="1" applyFill="1"/>
    <xf numFmtId="165" fontId="4" fillId="0" borderId="0" xfId="0" applyNumberFormat="1" applyFont="1" applyFill="1" applyAlignment="1">
      <alignment horizontal="center"/>
    </xf>
    <xf numFmtId="165" fontId="3" fillId="0" borderId="7" xfId="43" applyNumberFormat="1" applyFont="1" applyFill="1" applyBorder="1" applyAlignment="1">
      <alignment horizontal="center"/>
    </xf>
    <xf numFmtId="165" fontId="3" fillId="0" borderId="6" xfId="43" applyNumberFormat="1" applyFont="1" applyFill="1" applyBorder="1" applyAlignment="1">
      <alignment horizontal="center"/>
    </xf>
    <xf numFmtId="165" fontId="13" fillId="0" borderId="6" xfId="43" applyNumberFormat="1" applyFont="1" applyFill="1" applyBorder="1" applyAlignment="1">
      <alignment horizontal="center"/>
    </xf>
    <xf numFmtId="165" fontId="4" fillId="0" borderId="6" xfId="43" applyNumberFormat="1" applyFont="1" applyFill="1" applyBorder="1" applyAlignment="1">
      <alignment horizontal="center"/>
    </xf>
    <xf numFmtId="165" fontId="4" fillId="0" borderId="8" xfId="43" applyNumberFormat="1" applyFont="1" applyFill="1" applyBorder="1" applyAlignment="1">
      <alignment horizontal="center"/>
    </xf>
    <xf numFmtId="165" fontId="3" fillId="0" borderId="4" xfId="43" applyNumberFormat="1" applyFont="1" applyFill="1" applyBorder="1" applyAlignment="1">
      <alignment horizontal="center"/>
    </xf>
    <xf numFmtId="165" fontId="4" fillId="0" borderId="5" xfId="43" applyNumberFormat="1" applyFont="1" applyFill="1" applyBorder="1" applyAlignment="1">
      <alignment horizontal="center"/>
    </xf>
    <xf numFmtId="0" fontId="11" fillId="0" borderId="0" xfId="12" applyFont="1" applyAlignment="1">
      <alignment horizontal="right"/>
    </xf>
    <xf numFmtId="165" fontId="48" fillId="0" borderId="4" xfId="191" applyNumberFormat="1" applyFont="1" applyFill="1" applyBorder="1" applyAlignment="1">
      <alignment horizontal="center" vertical="center" wrapText="1"/>
    </xf>
    <xf numFmtId="165" fontId="48" fillId="0" borderId="4" xfId="191" applyNumberFormat="1" applyFont="1" applyFill="1" applyBorder="1" applyAlignment="1">
      <alignment horizontal="center" vertical="center" wrapText="1"/>
    </xf>
    <xf numFmtId="164" fontId="4" fillId="0" borderId="6" xfId="0" applyNumberFormat="1" applyFont="1" applyFill="1" applyBorder="1" applyAlignment="1">
      <alignment horizontal="left" vertical="top" wrapText="1"/>
    </xf>
    <xf numFmtId="164" fontId="4" fillId="0" borderId="6" xfId="0" applyNumberFormat="1" applyFont="1" applyFill="1" applyBorder="1" applyAlignment="1">
      <alignment horizontal="justify" vertical="top" wrapText="1"/>
    </xf>
    <xf numFmtId="165" fontId="4" fillId="0" borderId="36" xfId="43" applyNumberFormat="1" applyFont="1" applyFill="1" applyBorder="1" applyAlignment="1">
      <alignment horizontal="center"/>
    </xf>
    <xf numFmtId="49" fontId="4" fillId="0" borderId="38" xfId="0" applyNumberFormat="1" applyFont="1" applyFill="1" applyBorder="1" applyAlignment="1">
      <alignment horizontal="center"/>
    </xf>
    <xf numFmtId="49" fontId="4" fillId="0" borderId="39" xfId="0" applyNumberFormat="1" applyFont="1" applyFill="1" applyBorder="1"/>
    <xf numFmtId="165" fontId="4" fillId="0" borderId="4" xfId="43" applyNumberFormat="1" applyFont="1" applyFill="1" applyBorder="1" applyAlignment="1">
      <alignment horizontal="center"/>
    </xf>
    <xf numFmtId="165" fontId="4" fillId="0" borderId="0" xfId="43" applyNumberFormat="1" applyFont="1" applyFill="1" applyBorder="1" applyAlignment="1">
      <alignment horizontal="center"/>
    </xf>
    <xf numFmtId="165" fontId="3" fillId="0" borderId="42" xfId="43" applyNumberFormat="1" applyFont="1" applyFill="1" applyBorder="1" applyAlignment="1">
      <alignment horizontal="center"/>
    </xf>
    <xf numFmtId="0" fontId="3" fillId="0" borderId="42" xfId="0" applyFont="1" applyFill="1" applyBorder="1" applyAlignment="1">
      <alignment horizontal="left" wrapText="1"/>
    </xf>
    <xf numFmtId="0" fontId="4" fillId="0" borderId="43" xfId="0" applyFont="1" applyFill="1" applyBorder="1" applyAlignment="1">
      <alignment horizontal="left" vertical="center" wrapText="1"/>
    </xf>
    <xf numFmtId="49" fontId="3" fillId="0" borderId="4" xfId="0" applyNumberFormat="1" applyFont="1" applyFill="1" applyBorder="1" applyAlignment="1">
      <alignment horizontal="center"/>
    </xf>
    <xf numFmtId="49" fontId="4" fillId="0" borderId="36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left" wrapText="1"/>
    </xf>
    <xf numFmtId="49" fontId="4" fillId="0" borderId="5" xfId="0" applyNumberFormat="1" applyFont="1" applyFill="1" applyBorder="1" applyAlignment="1"/>
    <xf numFmtId="0" fontId="3" fillId="0" borderId="44" xfId="0" applyFont="1" applyFill="1" applyBorder="1" applyAlignment="1">
      <alignment horizontal="left" wrapText="1"/>
    </xf>
    <xf numFmtId="165" fontId="3" fillId="0" borderId="5" xfId="43" applyNumberFormat="1" applyFont="1" applyFill="1" applyBorder="1" applyAlignment="1">
      <alignment horizontal="center"/>
    </xf>
    <xf numFmtId="165" fontId="3" fillId="0" borderId="44" xfId="43" applyNumberFormat="1" applyFont="1" applyFill="1" applyBorder="1" applyAlignment="1">
      <alignment horizontal="center"/>
    </xf>
    <xf numFmtId="49" fontId="4" fillId="0" borderId="4" xfId="0" applyNumberFormat="1" applyFont="1" applyFill="1" applyBorder="1" applyAlignment="1"/>
    <xf numFmtId="0" fontId="3" fillId="0" borderId="4" xfId="0" applyFont="1" applyFill="1" applyBorder="1" applyAlignment="1">
      <alignment horizontal="left" wrapText="1"/>
    </xf>
    <xf numFmtId="165" fontId="4" fillId="0" borderId="12" xfId="43" applyNumberFormat="1" applyFont="1" applyFill="1" applyBorder="1" applyAlignment="1">
      <alignment horizontal="center"/>
    </xf>
    <xf numFmtId="165" fontId="4" fillId="0" borderId="37" xfId="43" applyNumberFormat="1" applyFont="1" applyFill="1" applyBorder="1" applyAlignment="1">
      <alignment horizontal="center"/>
    </xf>
    <xf numFmtId="165" fontId="3" fillId="0" borderId="45" xfId="43" applyNumberFormat="1" applyFont="1" applyFill="1" applyBorder="1" applyAlignment="1">
      <alignment horizontal="center"/>
    </xf>
    <xf numFmtId="49" fontId="4" fillId="0" borderId="40" xfId="0" applyNumberFormat="1" applyFont="1" applyFill="1" applyBorder="1" applyAlignment="1">
      <alignment horizontal="center"/>
    </xf>
    <xf numFmtId="0" fontId="4" fillId="0" borderId="8" xfId="0" applyFont="1" applyFill="1" applyBorder="1" applyAlignment="1">
      <alignment horizontal="left" vertical="center" wrapText="1"/>
    </xf>
    <xf numFmtId="0" fontId="4" fillId="0" borderId="37" xfId="0" applyFont="1" applyFill="1" applyBorder="1" applyAlignment="1">
      <alignment horizontal="left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41" xfId="0" applyFont="1" applyFill="1" applyBorder="1" applyAlignment="1">
      <alignment horizontal="left" vertical="center" wrapText="1"/>
    </xf>
    <xf numFmtId="0" fontId="58" fillId="0" borderId="0" xfId="12" applyFont="1" applyAlignment="1">
      <alignment horizontal="center"/>
    </xf>
    <xf numFmtId="0" fontId="9" fillId="0" borderId="0" xfId="1751" applyFont="1" applyAlignment="1">
      <alignment horizontal="center"/>
    </xf>
    <xf numFmtId="0" fontId="9" fillId="0" borderId="0" xfId="0" applyFont="1" applyFill="1" applyAlignment="1">
      <alignment horizontal="center" vertical="center"/>
    </xf>
    <xf numFmtId="0" fontId="11" fillId="0" borderId="0" xfId="12" applyFont="1" applyFill="1" applyAlignment="1">
      <alignment horizontal="right"/>
    </xf>
    <xf numFmtId="0" fontId="0" fillId="0" borderId="0" xfId="0" applyAlignment="1">
      <alignment horizontal="right"/>
    </xf>
    <xf numFmtId="167" fontId="11" fillId="0" borderId="0" xfId="1960" applyNumberFormat="1" applyFont="1" applyAlignment="1">
      <alignment horizontal="right" vertical="top"/>
    </xf>
    <xf numFmtId="0" fontId="11" fillId="0" borderId="0" xfId="12" applyFont="1" applyAlignment="1">
      <alignment horizontal="right"/>
    </xf>
  </cellXfs>
  <cellStyles count="2146">
    <cellStyle name="20% - Акцент1 10" xfId="325"/>
    <cellStyle name="20% - Акцент1 10 2" xfId="324"/>
    <cellStyle name="20% - Акцент1 11" xfId="321"/>
    <cellStyle name="20% - Акцент1 11 2" xfId="320"/>
    <cellStyle name="20% - Акцент1 12" xfId="1498"/>
    <cellStyle name="20% - Акцент1 13" xfId="1748"/>
    <cellStyle name="20% - Акцент1 14" xfId="1766"/>
    <cellStyle name="20% - Акцент1 15" xfId="1878"/>
    <cellStyle name="20% - Акцент1 16" xfId="2111"/>
    <cellStyle name="20% - Акцент1 17" xfId="2006"/>
    <cellStyle name="20% - Акцент1 2" xfId="1"/>
    <cellStyle name="20% - Акцент1 2 2" xfId="1767"/>
    <cellStyle name="20% - Акцент1 2 3" xfId="1879"/>
    <cellStyle name="20% - Акцент1 3" xfId="54"/>
    <cellStyle name="20% - Акцент1 3 2" xfId="319"/>
    <cellStyle name="20% - Акцент1 3 3" xfId="1003"/>
    <cellStyle name="20% - Акцент1 3 4" xfId="1408"/>
    <cellStyle name="20% - Акцент1 3 5" xfId="1413"/>
    <cellStyle name="20% - Акцент1 3 6" xfId="1587"/>
    <cellStyle name="20% - Акцент1 4" xfId="163"/>
    <cellStyle name="20% - Акцент1 4 2" xfId="317"/>
    <cellStyle name="20% - Акцент1 4 3" xfId="1000"/>
    <cellStyle name="20% - Акцент1 4 4" xfId="1406"/>
    <cellStyle name="20% - Акцент1 4 5" xfId="1415"/>
    <cellStyle name="20% - Акцент1 4 6" xfId="1584"/>
    <cellStyle name="20% - Акцент1 5" xfId="234"/>
    <cellStyle name="20% - Акцент1 5 2" xfId="315"/>
    <cellStyle name="20% - Акцент1 5 3" xfId="987"/>
    <cellStyle name="20% - Акцент1 5 4" xfId="1402"/>
    <cellStyle name="20% - Акцент1 5 5" xfId="1416"/>
    <cellStyle name="20% - Акцент1 5 6" xfId="1581"/>
    <cellStyle name="20% - Акцент1 6" xfId="180"/>
    <cellStyle name="20% - Акцент1 6 2" xfId="313"/>
    <cellStyle name="20% - Акцент1 6 3" xfId="984"/>
    <cellStyle name="20% - Акцент1 6 4" xfId="1400"/>
    <cellStyle name="20% - Акцент1 6 5" xfId="1417"/>
    <cellStyle name="20% - Акцент1 6 6" xfId="1580"/>
    <cellStyle name="20% - Акцент1 7" xfId="311"/>
    <cellStyle name="20% - Акцент1 7 2" xfId="310"/>
    <cellStyle name="20% - Акцент1 8" xfId="309"/>
    <cellStyle name="20% - Акцент1 8 2" xfId="308"/>
    <cellStyle name="20% - Акцент1 9" xfId="307"/>
    <cellStyle name="20% - Акцент1 9 2" xfId="306"/>
    <cellStyle name="20% - Акцент2 10" xfId="305"/>
    <cellStyle name="20% - Акцент2 10 2" xfId="304"/>
    <cellStyle name="20% - Акцент2 11" xfId="303"/>
    <cellStyle name="20% - Акцент2 11 2" xfId="302"/>
    <cellStyle name="20% - Акцент2 12" xfId="1497"/>
    <cellStyle name="20% - Акцент2 13" xfId="1733"/>
    <cellStyle name="20% - Акцент2 14" xfId="1768"/>
    <cellStyle name="20% - Акцент2 15" xfId="1880"/>
    <cellStyle name="20% - Акцент2 16" xfId="2139"/>
    <cellStyle name="20% - Акцент2 17" xfId="2005"/>
    <cellStyle name="20% - Акцент2 2" xfId="2"/>
    <cellStyle name="20% - Акцент2 2 2" xfId="1769"/>
    <cellStyle name="20% - Акцент2 2 3" xfId="1881"/>
    <cellStyle name="20% - Акцент2 3" xfId="55"/>
    <cellStyle name="20% - Акцент2 3 2" xfId="300"/>
    <cellStyle name="20% - Акцент2 3 3" xfId="970"/>
    <cellStyle name="20% - Акцент2 3 4" xfId="1393"/>
    <cellStyle name="20% - Акцент2 3 5" xfId="1423"/>
    <cellStyle name="20% - Акцент2 3 6" xfId="1578"/>
    <cellStyle name="20% - Акцент2 4" xfId="162"/>
    <cellStyle name="20% - Акцент2 4 2" xfId="298"/>
    <cellStyle name="20% - Акцент2 4 3" xfId="969"/>
    <cellStyle name="20% - Акцент2 4 4" xfId="1390"/>
    <cellStyle name="20% - Акцент2 4 5" xfId="1425"/>
    <cellStyle name="20% - Акцент2 4 6" xfId="1575"/>
    <cellStyle name="20% - Акцент2 5" xfId="233"/>
    <cellStyle name="20% - Акцент2 5 2" xfId="297"/>
    <cellStyle name="20% - Акцент2 5 3" xfId="967"/>
    <cellStyle name="20% - Акцент2 5 4" xfId="1387"/>
    <cellStyle name="20% - Акцент2 5 5" xfId="1426"/>
    <cellStyle name="20% - Акцент2 5 6" xfId="1573"/>
    <cellStyle name="20% - Акцент2 6" xfId="181"/>
    <cellStyle name="20% - Акцент2 6 2" xfId="295"/>
    <cellStyle name="20% - Акцент2 6 3" xfId="966"/>
    <cellStyle name="20% - Акцент2 6 4" xfId="1386"/>
    <cellStyle name="20% - Акцент2 6 5" xfId="1427"/>
    <cellStyle name="20% - Акцент2 6 6" xfId="1572"/>
    <cellStyle name="20% - Акцент2 7" xfId="264"/>
    <cellStyle name="20% - Акцент2 7 2" xfId="263"/>
    <cellStyle name="20% - Акцент2 8" xfId="262"/>
    <cellStyle name="20% - Акцент2 8 2" xfId="261"/>
    <cellStyle name="20% - Акцент2 9" xfId="260"/>
    <cellStyle name="20% - Акцент2 9 2" xfId="283"/>
    <cellStyle name="20% - Акцент3 10" xfId="282"/>
    <cellStyle name="20% - Акцент3 10 2" xfId="281"/>
    <cellStyle name="20% - Акцент3 11" xfId="323"/>
    <cellStyle name="20% - Акцент3 11 2" xfId="294"/>
    <cellStyle name="20% - Акцент3 12" xfId="1496"/>
    <cellStyle name="20% - Акцент3 13" xfId="1744"/>
    <cellStyle name="20% - Акцент3 14" xfId="1770"/>
    <cellStyle name="20% - Акцент3 15" xfId="1882"/>
    <cellStyle name="20% - Акцент3 16" xfId="2109"/>
    <cellStyle name="20% - Акцент3 17" xfId="2004"/>
    <cellStyle name="20% - Акцент3 2" xfId="3"/>
    <cellStyle name="20% - Акцент3 2 2" xfId="1771"/>
    <cellStyle name="20% - Акцент3 2 3" xfId="1883"/>
    <cellStyle name="20% - Акцент3 3" xfId="56"/>
    <cellStyle name="20% - Акцент3 3 2" xfId="279"/>
    <cellStyle name="20% - Акцент3 3 3" xfId="964"/>
    <cellStyle name="20% - Акцент3 3 4" xfId="1376"/>
    <cellStyle name="20% - Акцент3 3 5" xfId="1434"/>
    <cellStyle name="20% - Акцент3 3 6" xfId="1567"/>
    <cellStyle name="20% - Акцент3 4" xfId="161"/>
    <cellStyle name="20% - Акцент3 4 2" xfId="278"/>
    <cellStyle name="20% - Акцент3 4 3" xfId="963"/>
    <cellStyle name="20% - Акцент3 4 4" xfId="1374"/>
    <cellStyle name="20% - Акцент3 4 5" xfId="1435"/>
    <cellStyle name="20% - Акцент3 4 6" xfId="1566"/>
    <cellStyle name="20% - Акцент3 5" xfId="232"/>
    <cellStyle name="20% - Акцент3 5 2" xfId="276"/>
    <cellStyle name="20% - Акцент3 5 3" xfId="962"/>
    <cellStyle name="20% - Акцент3 5 4" xfId="1373"/>
    <cellStyle name="20% - Акцент3 5 5" xfId="1436"/>
    <cellStyle name="20% - Акцент3 5 6" xfId="1565"/>
    <cellStyle name="20% - Акцент3 6" xfId="182"/>
    <cellStyle name="20% - Акцент3 6 2" xfId="275"/>
    <cellStyle name="20% - Акцент3 6 3" xfId="946"/>
    <cellStyle name="20% - Акцент3 6 4" xfId="1371"/>
    <cellStyle name="20% - Акцент3 6 5" xfId="1437"/>
    <cellStyle name="20% - Акцент3 6 6" xfId="1564"/>
    <cellStyle name="20% - Акцент3 7" xfId="273"/>
    <cellStyle name="20% - Акцент3 7 2" xfId="272"/>
    <cellStyle name="20% - Акцент3 8" xfId="271"/>
    <cellStyle name="20% - Акцент3 8 2" xfId="270"/>
    <cellStyle name="20% - Акцент3 9" xfId="269"/>
    <cellStyle name="20% - Акцент3 9 2" xfId="268"/>
    <cellStyle name="20% - Акцент4 10" xfId="267"/>
    <cellStyle name="20% - Акцент4 10 2" xfId="266"/>
    <cellStyle name="20% - Акцент4 11" xfId="265"/>
    <cellStyle name="20% - Акцент4 11 2" xfId="292"/>
    <cellStyle name="20% - Акцент4 12" xfId="1495"/>
    <cellStyle name="20% - Акцент4 13" xfId="1740"/>
    <cellStyle name="20% - Акцент4 14" xfId="1772"/>
    <cellStyle name="20% - Акцент4 15" xfId="1884"/>
    <cellStyle name="20% - Акцент4 16" xfId="2114"/>
    <cellStyle name="20% - Акцент4 17" xfId="2003"/>
    <cellStyle name="20% - Акцент4 2" xfId="4"/>
    <cellStyle name="20% - Акцент4 2 2" xfId="1773"/>
    <cellStyle name="20% - Акцент4 2 3" xfId="1885"/>
    <cellStyle name="20% - Акцент4 3" xfId="57"/>
    <cellStyle name="20% - Акцент4 3 2" xfId="285"/>
    <cellStyle name="20% - Акцент4 3 3" xfId="886"/>
    <cellStyle name="20% - Акцент4 3 4" xfId="1363"/>
    <cellStyle name="20% - Акцент4 3 5" xfId="1432"/>
    <cellStyle name="20% - Акцент4 3 6" xfId="1559"/>
    <cellStyle name="20% - Акцент4 4" xfId="160"/>
    <cellStyle name="20% - Акцент4 4 2" xfId="291"/>
    <cellStyle name="20% - Акцент4 4 3" xfId="884"/>
    <cellStyle name="20% - Акцент4 4 4" xfId="1361"/>
    <cellStyle name="20% - Акцент4 4 5" xfId="1431"/>
    <cellStyle name="20% - Акцент4 4 6" xfId="1558"/>
    <cellStyle name="20% - Акцент4 5" xfId="231"/>
    <cellStyle name="20% - Акцент4 5 2" xfId="290"/>
    <cellStyle name="20% - Акцент4 5 3" xfId="871"/>
    <cellStyle name="20% - Акцент4 5 4" xfId="1360"/>
    <cellStyle name="20% - Акцент4 5 5" xfId="1429"/>
    <cellStyle name="20% - Акцент4 5 6" xfId="1557"/>
    <cellStyle name="20% - Акцент4 6" xfId="183"/>
    <cellStyle name="20% - Акцент4 6 2" xfId="288"/>
    <cellStyle name="20% - Акцент4 6 3" xfId="869"/>
    <cellStyle name="20% - Акцент4 6 4" xfId="1358"/>
    <cellStyle name="20% - Акцент4 6 5" xfId="1430"/>
    <cellStyle name="20% - Акцент4 6 6" xfId="1556"/>
    <cellStyle name="20% - Акцент4 7" xfId="287"/>
    <cellStyle name="20% - Акцент4 7 2" xfId="286"/>
    <cellStyle name="20% - Акцент4 8" xfId="326"/>
    <cellStyle name="20% - Акцент4 8 2" xfId="327"/>
    <cellStyle name="20% - Акцент4 9" xfId="328"/>
    <cellStyle name="20% - Акцент4 9 2" xfId="329"/>
    <cellStyle name="20% - Акцент5 10" xfId="330"/>
    <cellStyle name="20% - Акцент5 10 2" xfId="331"/>
    <cellStyle name="20% - Акцент5 11" xfId="1494"/>
    <cellStyle name="20% - Акцент5 12" xfId="1756"/>
    <cellStyle name="20% - Акцент5 13" xfId="1774"/>
    <cellStyle name="20% - Акцент5 14" xfId="1886"/>
    <cellStyle name="20% - Акцент5 15" xfId="2112"/>
    <cellStyle name="20% - Акцент5 16" xfId="2002"/>
    <cellStyle name="20% - Акцент5 2" xfId="58"/>
    <cellStyle name="20% - Акцент5 2 2" xfId="332"/>
    <cellStyle name="20% - Акцент5 2 3" xfId="867"/>
    <cellStyle name="20% - Акцент5 2 4" xfId="1354"/>
    <cellStyle name="20% - Акцент5 2 5" xfId="929"/>
    <cellStyle name="20% - Акцент5 2 6" xfId="1555"/>
    <cellStyle name="20% - Акцент5 2 7" xfId="1775"/>
    <cellStyle name="20% - Акцент5 2 8" xfId="1887"/>
    <cellStyle name="20% - Акцент5 3" xfId="159"/>
    <cellStyle name="20% - Акцент5 3 2" xfId="334"/>
    <cellStyle name="20% - Акцент5 3 3" xfId="865"/>
    <cellStyle name="20% - Акцент5 3 4" xfId="1352"/>
    <cellStyle name="20% - Акцент5 3 5" xfId="925"/>
    <cellStyle name="20% - Акцент5 3 6" xfId="1554"/>
    <cellStyle name="20% - Акцент5 4" xfId="230"/>
    <cellStyle name="20% - Акцент5 4 2" xfId="336"/>
    <cellStyle name="20% - Акцент5 4 3" xfId="863"/>
    <cellStyle name="20% - Акцент5 4 4" xfId="1351"/>
    <cellStyle name="20% - Акцент5 4 5" xfId="899"/>
    <cellStyle name="20% - Акцент5 4 6" xfId="1553"/>
    <cellStyle name="20% - Акцент5 5" xfId="184"/>
    <cellStyle name="20% - Акцент5 5 2" xfId="338"/>
    <cellStyle name="20% - Акцент5 5 3" xfId="857"/>
    <cellStyle name="20% - Акцент5 5 4" xfId="1349"/>
    <cellStyle name="20% - Акцент5 5 5" xfId="885"/>
    <cellStyle name="20% - Акцент5 5 6" xfId="1552"/>
    <cellStyle name="20% - Акцент5 6" xfId="340"/>
    <cellStyle name="20% - Акцент5 6 2" xfId="341"/>
    <cellStyle name="20% - Акцент5 7" xfId="342"/>
    <cellStyle name="20% - Акцент5 7 2" xfId="343"/>
    <cellStyle name="20% - Акцент5 8" xfId="344"/>
    <cellStyle name="20% - Акцент5 8 2" xfId="345"/>
    <cellStyle name="20% - Акцент5 9" xfId="346"/>
    <cellStyle name="20% - Акцент5 9 2" xfId="347"/>
    <cellStyle name="20% - Акцент6 10" xfId="348"/>
    <cellStyle name="20% - Акцент6 10 2" xfId="349"/>
    <cellStyle name="20% - Акцент6 11" xfId="1493"/>
    <cellStyle name="20% - Акцент6 12" xfId="1738"/>
    <cellStyle name="20% - Акцент6 13" xfId="1776"/>
    <cellStyle name="20% - Акцент6 14" xfId="1888"/>
    <cellStyle name="20% - Акцент6 15" xfId="2142"/>
    <cellStyle name="20% - Акцент6 16" xfId="2001"/>
    <cellStyle name="20% - Акцент6 2" xfId="59"/>
    <cellStyle name="20% - Акцент6 2 2" xfId="350"/>
    <cellStyle name="20% - Акцент6 2 3" xfId="848"/>
    <cellStyle name="20% - Акцент6 2 4" xfId="1345"/>
    <cellStyle name="20% - Акцент6 2 5" xfId="866"/>
    <cellStyle name="20% - Акцент6 2 6" xfId="1551"/>
    <cellStyle name="20% - Акцент6 2 7" xfId="1777"/>
    <cellStyle name="20% - Акцент6 2 8" xfId="1889"/>
    <cellStyle name="20% - Акцент6 3" xfId="158"/>
    <cellStyle name="20% - Акцент6 3 2" xfId="352"/>
    <cellStyle name="20% - Акцент6 3 3" xfId="322"/>
    <cellStyle name="20% - Акцент6 3 4" xfId="1342"/>
    <cellStyle name="20% - Акцент6 3 5" xfId="858"/>
    <cellStyle name="20% - Акцент6 3 6" xfId="1548"/>
    <cellStyle name="20% - Акцент6 4" xfId="229"/>
    <cellStyle name="20% - Акцент6 4 2" xfId="353"/>
    <cellStyle name="20% - Акцент6 4 3" xfId="837"/>
    <cellStyle name="20% - Акцент6 4 4" xfId="1339"/>
    <cellStyle name="20% - Акцент6 4 5" xfId="856"/>
    <cellStyle name="20% - Акцент6 4 6" xfId="1545"/>
    <cellStyle name="20% - Акцент6 5" xfId="240"/>
    <cellStyle name="20% - Акцент6 5 2" xfId="355"/>
    <cellStyle name="20% - Акцент6 5 3" xfId="834"/>
    <cellStyle name="20% - Акцент6 5 4" xfId="1336"/>
    <cellStyle name="20% - Акцент6 5 5" xfId="854"/>
    <cellStyle name="20% - Акцент6 5 6" xfId="1544"/>
    <cellStyle name="20% - Акцент6 6" xfId="357"/>
    <cellStyle name="20% - Акцент6 6 2" xfId="358"/>
    <cellStyle name="20% - Акцент6 7" xfId="359"/>
    <cellStyle name="20% - Акцент6 7 2" xfId="360"/>
    <cellStyle name="20% - Акцент6 8" xfId="361"/>
    <cellStyle name="20% - Акцент6 8 2" xfId="362"/>
    <cellStyle name="20% - Акцент6 9" xfId="363"/>
    <cellStyle name="20% - Акцент6 9 2" xfId="364"/>
    <cellStyle name="40% - Акцент1 10" xfId="365"/>
    <cellStyle name="40% - Акцент1 10 2" xfId="366"/>
    <cellStyle name="40% - Акцент1 11" xfId="1492"/>
    <cellStyle name="40% - Акцент1 12" xfId="1731"/>
    <cellStyle name="40% - Акцент1 13" xfId="1778"/>
    <cellStyle name="40% - Акцент1 14" xfId="1890"/>
    <cellStyle name="40% - Акцент1 15" xfId="2143"/>
    <cellStyle name="40% - Акцент1 16" xfId="2000"/>
    <cellStyle name="40% - Акцент1 2" xfId="60"/>
    <cellStyle name="40% - Акцент1 2 2" xfId="367"/>
    <cellStyle name="40% - Акцент1 2 3" xfId="784"/>
    <cellStyle name="40% - Акцент1 2 4" xfId="1326"/>
    <cellStyle name="40% - Акцент1 2 5" xfId="819"/>
    <cellStyle name="40% - Акцент1 2 6" xfId="1539"/>
    <cellStyle name="40% - Акцент1 2 7" xfId="1779"/>
    <cellStyle name="40% - Акцент1 2 8" xfId="1891"/>
    <cellStyle name="40% - Акцент1 3" xfId="157"/>
    <cellStyle name="40% - Акцент1 3 2" xfId="368"/>
    <cellStyle name="40% - Акцент1 3 3" xfId="770"/>
    <cellStyle name="40% - Акцент1 3 4" xfId="1324"/>
    <cellStyle name="40% - Акцент1 3 5" xfId="802"/>
    <cellStyle name="40% - Акцент1 3 6" xfId="1538"/>
    <cellStyle name="40% - Акцент1 4" xfId="228"/>
    <cellStyle name="40% - Акцент1 4 2" xfId="370"/>
    <cellStyle name="40% - Акцент1 4 3" xfId="767"/>
    <cellStyle name="40% - Акцент1 4 4" xfId="1323"/>
    <cellStyle name="40% - Акцент1 4 5" xfId="787"/>
    <cellStyle name="40% - Акцент1 4 6" xfId="1537"/>
    <cellStyle name="40% - Акцент1 5" xfId="239"/>
    <cellStyle name="40% - Акцент1 5 2" xfId="371"/>
    <cellStyle name="40% - Акцент1 5 3" xfId="754"/>
    <cellStyle name="40% - Акцент1 5 4" xfId="1322"/>
    <cellStyle name="40% - Акцент1 5 5" xfId="772"/>
    <cellStyle name="40% - Акцент1 5 6" xfId="1536"/>
    <cellStyle name="40% - Акцент1 6" xfId="373"/>
    <cellStyle name="40% - Акцент1 6 2" xfId="374"/>
    <cellStyle name="40% - Акцент1 7" xfId="375"/>
    <cellStyle name="40% - Акцент1 7 2" xfId="376"/>
    <cellStyle name="40% - Акцент1 8" xfId="377"/>
    <cellStyle name="40% - Акцент1 8 2" xfId="378"/>
    <cellStyle name="40% - Акцент1 9" xfId="379"/>
    <cellStyle name="40% - Акцент1 9 2" xfId="380"/>
    <cellStyle name="40% - Акцент2 10" xfId="381"/>
    <cellStyle name="40% - Акцент2 10 2" xfId="382"/>
    <cellStyle name="40% - Акцент2 11" xfId="1490"/>
    <cellStyle name="40% - Акцент2 12" xfId="1728"/>
    <cellStyle name="40% - Акцент2 13" xfId="1780"/>
    <cellStyle name="40% - Акцент2 14" xfId="1892"/>
    <cellStyle name="40% - Акцент2 15" xfId="2110"/>
    <cellStyle name="40% - Акцент2 16" xfId="1999"/>
    <cellStyle name="40% - Акцент2 2" xfId="61"/>
    <cellStyle name="40% - Акцент2 2 2" xfId="383"/>
    <cellStyle name="40% - Акцент2 2 3" xfId="706"/>
    <cellStyle name="40% - Акцент2 2 4" xfId="1318"/>
    <cellStyle name="40% - Акцент2 2 5" xfId="686"/>
    <cellStyle name="40% - Акцент2 2 6" xfId="1535"/>
    <cellStyle name="40% - Акцент2 2 7" xfId="1781"/>
    <cellStyle name="40% - Акцент2 2 8" xfId="1893"/>
    <cellStyle name="40% - Акцент2 3" xfId="156"/>
    <cellStyle name="40% - Акцент2 3 2" xfId="384"/>
    <cellStyle name="40% - Акцент2 3 3" xfId="702"/>
    <cellStyle name="40% - Акцент2 3 4" xfId="1316"/>
    <cellStyle name="40% - Акцент2 3 5" xfId="671"/>
    <cellStyle name="40% - Акцент2 3 6" xfId="1534"/>
    <cellStyle name="40% - Акцент2 4" xfId="227"/>
    <cellStyle name="40% - Акцент2 4 2" xfId="385"/>
    <cellStyle name="40% - Акцент2 4 3" xfId="688"/>
    <cellStyle name="40% - Акцент2 4 4" xfId="1315"/>
    <cellStyle name="40% - Акцент2 4 5" xfId="668"/>
    <cellStyle name="40% - Акцент2 4 6" xfId="1533"/>
    <cellStyle name="40% - Акцент2 5" xfId="238"/>
    <cellStyle name="40% - Акцент2 5 2" xfId="386"/>
    <cellStyle name="40% - Акцент2 5 3" xfId="684"/>
    <cellStyle name="40% - Акцент2 5 4" xfId="1313"/>
    <cellStyle name="40% - Акцент2 5 5" xfId="655"/>
    <cellStyle name="40% - Акцент2 5 6" xfId="1532"/>
    <cellStyle name="40% - Акцент2 6" xfId="387"/>
    <cellStyle name="40% - Акцент2 6 2" xfId="388"/>
    <cellStyle name="40% - Акцент2 7" xfId="389"/>
    <cellStyle name="40% - Акцент2 7 2" xfId="390"/>
    <cellStyle name="40% - Акцент2 8" xfId="391"/>
    <cellStyle name="40% - Акцент2 8 2" xfId="392"/>
    <cellStyle name="40% - Акцент2 9" xfId="393"/>
    <cellStyle name="40% - Акцент2 9 2" xfId="394"/>
    <cellStyle name="40% - Акцент3 10" xfId="395"/>
    <cellStyle name="40% - Акцент3 10 2" xfId="396"/>
    <cellStyle name="40% - Акцент3 11" xfId="397"/>
    <cellStyle name="40% - Акцент3 11 2" xfId="398"/>
    <cellStyle name="40% - Акцент3 12" xfId="1488"/>
    <cellStyle name="40% - Акцент3 13" xfId="1729"/>
    <cellStyle name="40% - Акцент3 14" xfId="1782"/>
    <cellStyle name="40% - Акцент3 15" xfId="1894"/>
    <cellStyle name="40% - Акцент3 16" xfId="2144"/>
    <cellStyle name="40% - Акцент3 17" xfId="1998"/>
    <cellStyle name="40% - Акцент3 2" xfId="5"/>
    <cellStyle name="40% - Акцент3 2 2" xfId="1783"/>
    <cellStyle name="40% - Акцент3 2 3" xfId="1895"/>
    <cellStyle name="40% - Акцент3 3" xfId="62"/>
    <cellStyle name="40% - Акцент3 3 2" xfId="400"/>
    <cellStyle name="40% - Акцент3 3 3" xfId="622"/>
    <cellStyle name="40% - Акцент3 3 4" xfId="1308"/>
    <cellStyle name="40% - Акцент3 3 5" xfId="570"/>
    <cellStyle name="40% - Акцент3 3 6" xfId="1531"/>
    <cellStyle name="40% - Акцент3 4" xfId="155"/>
    <cellStyle name="40% - Акцент3 4 2" xfId="401"/>
    <cellStyle name="40% - Акцент3 4 3" xfId="619"/>
    <cellStyle name="40% - Акцент3 4 4" xfId="1306"/>
    <cellStyle name="40% - Акцент3 4 5" xfId="558"/>
    <cellStyle name="40% - Акцент3 4 6" xfId="1530"/>
    <cellStyle name="40% - Акцент3 5" xfId="226"/>
    <cellStyle name="40% - Акцент3 5 2" xfId="403"/>
    <cellStyle name="40% - Акцент3 5 3" xfId="605"/>
    <cellStyle name="40% - Акцент3 5 4" xfId="1305"/>
    <cellStyle name="40% - Акцент3 5 5" xfId="534"/>
    <cellStyle name="40% - Акцент3 5 6" xfId="1528"/>
    <cellStyle name="40% - Акцент3 6" xfId="254"/>
    <cellStyle name="40% - Акцент3 6 2" xfId="405"/>
    <cellStyle name="40% - Акцент3 6 3" xfId="602"/>
    <cellStyle name="40% - Акцент3 6 4" xfId="1302"/>
    <cellStyle name="40% - Акцент3 6 5" xfId="519"/>
    <cellStyle name="40% - Акцент3 6 6" xfId="1527"/>
    <cellStyle name="40% - Акцент3 7" xfId="407"/>
    <cellStyle name="40% - Акцент3 7 2" xfId="408"/>
    <cellStyle name="40% - Акцент3 8" xfId="409"/>
    <cellStyle name="40% - Акцент3 8 2" xfId="410"/>
    <cellStyle name="40% - Акцент3 9" xfId="411"/>
    <cellStyle name="40% - Акцент3 9 2" xfId="412"/>
    <cellStyle name="40% - Акцент4 10" xfId="413"/>
    <cellStyle name="40% - Акцент4 10 2" xfId="414"/>
    <cellStyle name="40% - Акцент4 11" xfId="1486"/>
    <cellStyle name="40% - Акцент4 12" xfId="1726"/>
    <cellStyle name="40% - Акцент4 13" xfId="1784"/>
    <cellStyle name="40% - Акцент4 14" xfId="1896"/>
    <cellStyle name="40% - Акцент4 15" xfId="2115"/>
    <cellStyle name="40% - Акцент4 16" xfId="1997"/>
    <cellStyle name="40% - Акцент4 2" xfId="63"/>
    <cellStyle name="40% - Акцент4 2 2" xfId="415"/>
    <cellStyle name="40% - Акцент4 2 3" xfId="565"/>
    <cellStyle name="40% - Акцент4 2 4" xfId="1296"/>
    <cellStyle name="40% - Акцент4 2 5" xfId="470"/>
    <cellStyle name="40% - Акцент4 2 6" xfId="1525"/>
    <cellStyle name="40% - Акцент4 2 7" xfId="1785"/>
    <cellStyle name="40% - Акцент4 2 8" xfId="1897"/>
    <cellStyle name="40% - Акцент4 3" xfId="154"/>
    <cellStyle name="40% - Акцент4 3 2" xfId="416"/>
    <cellStyle name="40% - Акцент4 3 3" xfId="556"/>
    <cellStyle name="40% - Акцент4 3 4" xfId="1294"/>
    <cellStyle name="40% - Акцент4 3 5" xfId="452"/>
    <cellStyle name="40% - Акцент4 3 6" xfId="1524"/>
    <cellStyle name="40% - Акцент4 4" xfId="225"/>
    <cellStyle name="40% - Акцент4 4 2" xfId="418"/>
    <cellStyle name="40% - Акцент4 4 3" xfId="552"/>
    <cellStyle name="40% - Акцент4 4 4" xfId="1293"/>
    <cellStyle name="40% - Акцент4 4 5" xfId="435"/>
    <cellStyle name="40% - Акцент4 4 6" xfId="1522"/>
    <cellStyle name="40% - Акцент4 5" xfId="253"/>
    <cellStyle name="40% - Акцент4 5 2" xfId="420"/>
    <cellStyle name="40% - Акцент4 5 3" xfId="538"/>
    <cellStyle name="40% - Акцент4 5 4" xfId="1291"/>
    <cellStyle name="40% - Акцент4 5 5" xfId="419"/>
    <cellStyle name="40% - Акцент4 5 6" xfId="1521"/>
    <cellStyle name="40% - Акцент4 6" xfId="422"/>
    <cellStyle name="40% - Акцент4 6 2" xfId="423"/>
    <cellStyle name="40% - Акцент4 7" xfId="424"/>
    <cellStyle name="40% - Акцент4 7 2" xfId="425"/>
    <cellStyle name="40% - Акцент4 8" xfId="426"/>
    <cellStyle name="40% - Акцент4 8 2" xfId="427"/>
    <cellStyle name="40% - Акцент4 9" xfId="428"/>
    <cellStyle name="40% - Акцент4 9 2" xfId="429"/>
    <cellStyle name="40% - Акцент5 10" xfId="430"/>
    <cellStyle name="40% - Акцент5 10 2" xfId="431"/>
    <cellStyle name="40% - Акцент5 11" xfId="1484"/>
    <cellStyle name="40% - Акцент5 12" xfId="1725"/>
    <cellStyle name="40% - Акцент5 13" xfId="1786"/>
    <cellStyle name="40% - Акцент5 14" xfId="1898"/>
    <cellStyle name="40% - Акцент5 15" xfId="2116"/>
    <cellStyle name="40% - Акцент5 16" xfId="1996"/>
    <cellStyle name="40% - Акцент5 2" xfId="64"/>
    <cellStyle name="40% - Акцент5 2 2" xfId="432"/>
    <cellStyle name="40% - Акцент5 2 3" xfId="503"/>
    <cellStyle name="40% - Акцент5 2 4" xfId="1286"/>
    <cellStyle name="40% - Акцент5 2 5" xfId="335"/>
    <cellStyle name="40% - Акцент5 2 6" xfId="1519"/>
    <cellStyle name="40% - Акцент5 2 7" xfId="1787"/>
    <cellStyle name="40% - Акцент5 2 8" xfId="1899"/>
    <cellStyle name="40% - Акцент5 3" xfId="153"/>
    <cellStyle name="40% - Акцент5 3 2" xfId="434"/>
    <cellStyle name="40% - Акцент5 3 3" xfId="489"/>
    <cellStyle name="40% - Акцент5 3 4" xfId="1284"/>
    <cellStyle name="40% - Акцент5 3 5" xfId="289"/>
    <cellStyle name="40% - Акцент5 3 6" xfId="1518"/>
    <cellStyle name="40% - Акцент5 4" xfId="224"/>
    <cellStyle name="40% - Акцент5 4 2" xfId="436"/>
    <cellStyle name="40% - Акцент5 4 3" xfId="486"/>
    <cellStyle name="40% - Акцент5 4 4" xfId="1283"/>
    <cellStyle name="40% - Акцент5 4 5" xfId="284"/>
    <cellStyle name="40% - Акцент5 4 6" xfId="1517"/>
    <cellStyle name="40% - Акцент5 5" xfId="237"/>
    <cellStyle name="40% - Акцент5 5 2" xfId="438"/>
    <cellStyle name="40% - Акцент5 5 3" xfId="473"/>
    <cellStyle name="40% - Акцент5 5 4" xfId="1281"/>
    <cellStyle name="40% - Акцент5 5 5" xfId="274"/>
    <cellStyle name="40% - Акцент5 5 6" xfId="1516"/>
    <cellStyle name="40% - Акцент5 6" xfId="439"/>
    <cellStyle name="40% - Акцент5 6 2" xfId="440"/>
    <cellStyle name="40% - Акцент5 7" xfId="441"/>
    <cellStyle name="40% - Акцент5 7 2" xfId="442"/>
    <cellStyle name="40% - Акцент5 8" xfId="443"/>
    <cellStyle name="40% - Акцент5 8 2" xfId="444"/>
    <cellStyle name="40% - Акцент5 9" xfId="445"/>
    <cellStyle name="40% - Акцент5 9 2" xfId="446"/>
    <cellStyle name="40% - Акцент6 10" xfId="447"/>
    <cellStyle name="40% - Акцент6 10 2" xfId="448"/>
    <cellStyle name="40% - Акцент6 11" xfId="1483"/>
    <cellStyle name="40% - Акцент6 12" xfId="1746"/>
    <cellStyle name="40% - Акцент6 13" xfId="1788"/>
    <cellStyle name="40% - Акцент6 14" xfId="1900"/>
    <cellStyle name="40% - Акцент6 15" xfId="2117"/>
    <cellStyle name="40% - Акцент6 16" xfId="1995"/>
    <cellStyle name="40% - Акцент6 2" xfId="65"/>
    <cellStyle name="40% - Акцент6 2 2" xfId="449"/>
    <cellStyle name="40% - Акцент6 2 3" xfId="421"/>
    <cellStyle name="40% - Акцент6 2 4" xfId="1274"/>
    <cellStyle name="40% - Акцент6 2 5" xfId="1029"/>
    <cellStyle name="40% - Акцент6 2 6" xfId="1515"/>
    <cellStyle name="40% - Акцент6 2 7" xfId="1789"/>
    <cellStyle name="40% - Акцент6 2 8" xfId="1901"/>
    <cellStyle name="40% - Акцент6 3" xfId="152"/>
    <cellStyle name="40% - Акцент6 3 2" xfId="451"/>
    <cellStyle name="40% - Акцент6 3 3" xfId="417"/>
    <cellStyle name="40% - Акцент6 3 4" xfId="1272"/>
    <cellStyle name="40% - Акцент6 3 5" xfId="1030"/>
    <cellStyle name="40% - Акцент6 3 6" xfId="1514"/>
    <cellStyle name="40% - Акцент6 4" xfId="223"/>
    <cellStyle name="40% - Акцент6 4 2" xfId="453"/>
    <cellStyle name="40% - Акцент6 4 3" xfId="406"/>
    <cellStyle name="40% - Акцент6 4 4" xfId="1270"/>
    <cellStyle name="40% - Акцент6 4 5" xfId="1031"/>
    <cellStyle name="40% - Акцент6 4 6" xfId="1445"/>
    <cellStyle name="40% - Акцент6 5" xfId="197"/>
    <cellStyle name="40% - Акцент6 5 2" xfId="455"/>
    <cellStyle name="40% - Акцент6 5 3" xfId="402"/>
    <cellStyle name="40% - Акцент6 5 4" xfId="1269"/>
    <cellStyle name="40% - Акцент6 5 5" xfId="1032"/>
    <cellStyle name="40% - Акцент6 5 6" xfId="1512"/>
    <cellStyle name="40% - Акцент6 6" xfId="457"/>
    <cellStyle name="40% - Акцент6 6 2" xfId="458"/>
    <cellStyle name="40% - Акцент6 7" xfId="459"/>
    <cellStyle name="40% - Акцент6 7 2" xfId="460"/>
    <cellStyle name="40% - Акцент6 8" xfId="461"/>
    <cellStyle name="40% - Акцент6 8 2" xfId="462"/>
    <cellStyle name="40% - Акцент6 9" xfId="463"/>
    <cellStyle name="40% - Акцент6 9 2" xfId="464"/>
    <cellStyle name="60% - Акцент1 10" xfId="465"/>
    <cellStyle name="60% - Акцент1 10 2" xfId="466"/>
    <cellStyle name="60% - Акцент1 11" xfId="1482"/>
    <cellStyle name="60% - Акцент1 12" xfId="53"/>
    <cellStyle name="60% - Акцент1 13" xfId="1790"/>
    <cellStyle name="60% - Акцент1 14" xfId="1902"/>
    <cellStyle name="60% - Акцент1 15" xfId="2118"/>
    <cellStyle name="60% - Акцент1 16" xfId="1994"/>
    <cellStyle name="60% - Акцент1 2" xfId="66"/>
    <cellStyle name="60% - Акцент1 2 2" xfId="467"/>
    <cellStyle name="60% - Акцент1 2 3" xfId="354"/>
    <cellStyle name="60% - Акцент1 2 4" xfId="1261"/>
    <cellStyle name="60% - Акцент1 2 5" xfId="1045"/>
    <cellStyle name="60% - Акцент1 2 6" xfId="1507"/>
    <cellStyle name="60% - Акцент1 2 7" xfId="1791"/>
    <cellStyle name="60% - Акцент1 2 8" xfId="1903"/>
    <cellStyle name="60% - Акцент1 3" xfId="151"/>
    <cellStyle name="60% - Акцент1 3 2" xfId="469"/>
    <cellStyle name="60% - Акцент1 3 3" xfId="351"/>
    <cellStyle name="60% - Акцент1 3 4" xfId="1259"/>
    <cellStyle name="60% - Акцент1 3 5" xfId="1049"/>
    <cellStyle name="60% - Акцент1 3 6" xfId="1506"/>
    <cellStyle name="60% - Акцент1 4" xfId="222"/>
    <cellStyle name="60% - Акцент1 4 2" xfId="471"/>
    <cellStyle name="60% - Акцент1 4 3" xfId="337"/>
    <cellStyle name="60% - Акцент1 4 4" xfId="1258"/>
    <cellStyle name="60% - Акцент1 4 5" xfId="1052"/>
    <cellStyle name="60% - Акцент1 4 6" xfId="1505"/>
    <cellStyle name="60% - Акцент1 5" xfId="198"/>
    <cellStyle name="60% - Акцент1 5 2" xfId="472"/>
    <cellStyle name="60% - Акцент1 5 3" xfId="333"/>
    <cellStyle name="60% - Акцент1 5 4" xfId="1256"/>
    <cellStyle name="60% - Акцент1 5 5" xfId="1055"/>
    <cellStyle name="60% - Акцент1 5 6" xfId="1504"/>
    <cellStyle name="60% - Акцент1 6" xfId="474"/>
    <cellStyle name="60% - Акцент1 6 2" xfId="475"/>
    <cellStyle name="60% - Акцент1 7" xfId="476"/>
    <cellStyle name="60% - Акцент1 7 2" xfId="477"/>
    <cellStyle name="60% - Акцент1 8" xfId="478"/>
    <cellStyle name="60% - Акцент1 8 2" xfId="479"/>
    <cellStyle name="60% - Акцент1 9" xfId="480"/>
    <cellStyle name="60% - Акцент1 9 2" xfId="481"/>
    <cellStyle name="60% - Акцент2 10" xfId="482"/>
    <cellStyle name="60% - Акцент2 10 2" xfId="483"/>
    <cellStyle name="60% - Акцент2 11" xfId="1481"/>
    <cellStyle name="60% - Акцент2 12" xfId="1753"/>
    <cellStyle name="60% - Акцент2 13" xfId="1792"/>
    <cellStyle name="60% - Акцент2 14" xfId="1904"/>
    <cellStyle name="60% - Акцент2 15" xfId="2119"/>
    <cellStyle name="60% - Акцент2 16" xfId="1993"/>
    <cellStyle name="60% - Акцент2 2" xfId="67"/>
    <cellStyle name="60% - Акцент2 2 2" xfId="484"/>
    <cellStyle name="60% - Акцент2 2 3" xfId="296"/>
    <cellStyle name="60% - Акцент2 2 4" xfId="1248"/>
    <cellStyle name="60% - Акцент2 2 5" xfId="1063"/>
    <cellStyle name="60% - Акцент2 2 6" xfId="1409"/>
    <cellStyle name="60% - Акцент2 2 7" xfId="1793"/>
    <cellStyle name="60% - Акцент2 2 8" xfId="1905"/>
    <cellStyle name="60% - Акцент2 3" xfId="150"/>
    <cellStyle name="60% - Акцент2 3 2" xfId="485"/>
    <cellStyle name="60% - Акцент2 3 3" xfId="299"/>
    <cellStyle name="60% - Акцент2 3 4" xfId="1247"/>
    <cellStyle name="60% - Акцент2 3 5" xfId="1067"/>
    <cellStyle name="60% - Акцент2 3 6" xfId="1404"/>
    <cellStyle name="60% - Акцент2 4" xfId="221"/>
    <cellStyle name="60% - Акцент2 4 2" xfId="487"/>
    <cellStyle name="60% - Акцент2 4 3" xfId="312"/>
    <cellStyle name="60% - Акцент2 4 4" xfId="1246"/>
    <cellStyle name="60% - Акцент2 4 5" xfId="1071"/>
    <cellStyle name="60% - Акцент2 4 6" xfId="1399"/>
    <cellStyle name="60% - Акцент2 5" xfId="199"/>
    <cellStyle name="60% - Акцент2 5 2" xfId="488"/>
    <cellStyle name="60% - Акцент2 5 3" xfId="316"/>
    <cellStyle name="60% - Акцент2 5 4" xfId="1244"/>
    <cellStyle name="60% - Акцент2 5 5" xfId="1075"/>
    <cellStyle name="60% - Акцент2 5 6" xfId="1397"/>
    <cellStyle name="60% - Акцент2 6" xfId="490"/>
    <cellStyle name="60% - Акцент2 6 2" xfId="491"/>
    <cellStyle name="60% - Акцент2 7" xfId="492"/>
    <cellStyle name="60% - Акцент2 7 2" xfId="493"/>
    <cellStyle name="60% - Акцент2 8" xfId="494"/>
    <cellStyle name="60% - Акцент2 8 2" xfId="495"/>
    <cellStyle name="60% - Акцент2 9" xfId="496"/>
    <cellStyle name="60% - Акцент2 9 2" xfId="497"/>
    <cellStyle name="60% - Акцент3 10" xfId="498"/>
    <cellStyle name="60% - Акцент3 10 2" xfId="499"/>
    <cellStyle name="60% - Акцент3 11" xfId="500"/>
    <cellStyle name="60% - Акцент3 11 2" xfId="501"/>
    <cellStyle name="60% - Акцент3 12" xfId="1480"/>
    <cellStyle name="60% - Акцент3 13" xfId="1750"/>
    <cellStyle name="60% - Акцент3 14" xfId="1794"/>
    <cellStyle name="60% - Акцент3 15" xfId="1906"/>
    <cellStyle name="60% - Акцент3 16" xfId="2120"/>
    <cellStyle name="60% - Акцент3 17" xfId="1992"/>
    <cellStyle name="60% - Акцент3 2" xfId="6"/>
    <cellStyle name="60% - Акцент3 2 2" xfId="1795"/>
    <cellStyle name="60% - Акцент3 2 3" xfId="1907"/>
    <cellStyle name="60% - Акцент3 3" xfId="68"/>
    <cellStyle name="60% - Акцент3 3 2" xfId="502"/>
    <cellStyle name="60% - Акцент3 3 3" xfId="1033"/>
    <cellStyle name="60% - Акцент3 3 4" xfId="1231"/>
    <cellStyle name="60% - Акцент3 3 5" xfId="1086"/>
    <cellStyle name="60% - Акцент3 3 6" xfId="1382"/>
    <cellStyle name="60% - Акцент3 4" xfId="149"/>
    <cellStyle name="60% - Акцент3 4 2" xfId="504"/>
    <cellStyle name="60% - Акцент3 4 3" xfId="1035"/>
    <cellStyle name="60% - Акцент3 4 4" xfId="1228"/>
    <cellStyle name="60% - Акцент3 4 5" xfId="1087"/>
    <cellStyle name="60% - Акцент3 4 6" xfId="1375"/>
    <cellStyle name="60% - Акцент3 5" xfId="220"/>
    <cellStyle name="60% - Акцент3 5 2" xfId="505"/>
    <cellStyle name="60% - Акцент3 5 3" xfId="1036"/>
    <cellStyle name="60% - Акцент3 5 4" xfId="1226"/>
    <cellStyle name="60% - Акцент3 5 5" xfId="1089"/>
    <cellStyle name="60% - Акцент3 5 6" xfId="1372"/>
    <cellStyle name="60% - Акцент3 6" xfId="200"/>
    <cellStyle name="60% - Акцент3 6 2" xfId="506"/>
    <cellStyle name="60% - Акцент3 6 3" xfId="1038"/>
    <cellStyle name="60% - Акцент3 6 4" xfId="1225"/>
    <cellStyle name="60% - Акцент3 6 5" xfId="1091"/>
    <cellStyle name="60% - Акцент3 6 6" xfId="1370"/>
    <cellStyle name="60% - Акцент3 7" xfId="507"/>
    <cellStyle name="60% - Акцент3 7 2" xfId="508"/>
    <cellStyle name="60% - Акцент3 8" xfId="509"/>
    <cellStyle name="60% - Акцент3 8 2" xfId="510"/>
    <cellStyle name="60% - Акцент3 9" xfId="511"/>
    <cellStyle name="60% - Акцент3 9 2" xfId="512"/>
    <cellStyle name="60% - Акцент4 10" xfId="513"/>
    <cellStyle name="60% - Акцент4 10 2" xfId="514"/>
    <cellStyle name="60% - Акцент4 11" xfId="515"/>
    <cellStyle name="60% - Акцент4 11 2" xfId="516"/>
    <cellStyle name="60% - Акцент4 12" xfId="1479"/>
    <cellStyle name="60% - Акцент4 13" xfId="52"/>
    <cellStyle name="60% - Акцент4 14" xfId="1796"/>
    <cellStyle name="60% - Акцент4 15" xfId="1908"/>
    <cellStyle name="60% - Акцент4 16" xfId="2121"/>
    <cellStyle name="60% - Акцент4 17" xfId="1991"/>
    <cellStyle name="60% - Акцент4 2" xfId="7"/>
    <cellStyle name="60% - Акцент4 2 2" xfId="1797"/>
    <cellStyle name="60% - Акцент4 2 3" xfId="1909"/>
    <cellStyle name="60% - Акцент4 3" xfId="69"/>
    <cellStyle name="60% - Акцент4 3 2" xfId="517"/>
    <cellStyle name="60% - Акцент4 3 3" xfId="1044"/>
    <cellStyle name="60% - Акцент4 3 4" xfId="1215"/>
    <cellStyle name="60% - Акцент4 3 5" xfId="1105"/>
    <cellStyle name="60% - Акцент4 3 6" xfId="1357"/>
    <cellStyle name="60% - Акцент4 4" xfId="148"/>
    <cellStyle name="60% - Акцент4 4 2" xfId="518"/>
    <cellStyle name="60% - Акцент4 4 3" xfId="1046"/>
    <cellStyle name="60% - Акцент4 4 4" xfId="1213"/>
    <cellStyle name="60% - Акцент4 4 5" xfId="1107"/>
    <cellStyle name="60% - Акцент4 4 6" xfId="1356"/>
    <cellStyle name="60% - Акцент4 5" xfId="219"/>
    <cellStyle name="60% - Акцент4 5 2" xfId="520"/>
    <cellStyle name="60% - Акцент4 5 3" xfId="1048"/>
    <cellStyle name="60% - Акцент4 5 4" xfId="1212"/>
    <cellStyle name="60% - Акцент4 5 5" xfId="1110"/>
    <cellStyle name="60% - Акцент4 5 6" xfId="1355"/>
    <cellStyle name="60% - Акцент4 6" xfId="201"/>
    <cellStyle name="60% - Акцент4 6 2" xfId="522"/>
    <cellStyle name="60% - Акцент4 6 3" xfId="1050"/>
    <cellStyle name="60% - Акцент4 6 4" xfId="1210"/>
    <cellStyle name="60% - Акцент4 6 5" xfId="1112"/>
    <cellStyle name="60% - Акцент4 6 6" xfId="1353"/>
    <cellStyle name="60% - Акцент4 7" xfId="523"/>
    <cellStyle name="60% - Акцент4 7 2" xfId="524"/>
    <cellStyle name="60% - Акцент4 8" xfId="525"/>
    <cellStyle name="60% - Акцент4 8 2" xfId="526"/>
    <cellStyle name="60% - Акцент4 9" xfId="527"/>
    <cellStyle name="60% - Акцент4 9 2" xfId="528"/>
    <cellStyle name="60% - Акцент5 10" xfId="529"/>
    <cellStyle name="60% - Акцент5 10 2" xfId="530"/>
    <cellStyle name="60% - Акцент5 11" xfId="1478"/>
    <cellStyle name="60% - Акцент5 12" xfId="1764"/>
    <cellStyle name="60% - Акцент5 13" xfId="1798"/>
    <cellStyle name="60% - Акцент5 14" xfId="1910"/>
    <cellStyle name="60% - Акцент5 15" xfId="2122"/>
    <cellStyle name="60% - Акцент5 16" xfId="1990"/>
    <cellStyle name="60% - Акцент5 2" xfId="70"/>
    <cellStyle name="60% - Акцент5 2 2" xfId="531"/>
    <cellStyle name="60% - Акцент5 2 3" xfId="1057"/>
    <cellStyle name="60% - Акцент5 2 4" xfId="1201"/>
    <cellStyle name="60% - Акцент5 2 5" xfId="1122"/>
    <cellStyle name="60% - Акцент5 2 6" xfId="1344"/>
    <cellStyle name="60% - Акцент5 2 7" xfId="1799"/>
    <cellStyle name="60% - Акцент5 2 8" xfId="1911"/>
    <cellStyle name="60% - Акцент5 3" xfId="147"/>
    <cellStyle name="60% - Акцент5 3 2" xfId="533"/>
    <cellStyle name="60% - Акцент5 3 3" xfId="1058"/>
    <cellStyle name="60% - Акцент5 3 4" xfId="1199"/>
    <cellStyle name="60% - Акцент5 3 5" xfId="1126"/>
    <cellStyle name="60% - Акцент5 3 6" xfId="1337"/>
    <cellStyle name="60% - Акцент5 4" xfId="218"/>
    <cellStyle name="60% - Акцент5 4 2" xfId="535"/>
    <cellStyle name="60% - Акцент5 4 3" xfId="1059"/>
    <cellStyle name="60% - Акцент5 4 4" xfId="1198"/>
    <cellStyle name="60% - Акцент5 4 5" xfId="1131"/>
    <cellStyle name="60% - Акцент5 4 6" xfId="1335"/>
    <cellStyle name="60% - Акцент5 5" xfId="202"/>
    <cellStyle name="60% - Акцент5 5 2" xfId="537"/>
    <cellStyle name="60% - Акцент5 5 3" xfId="1060"/>
    <cellStyle name="60% - Акцент5 5 4" xfId="1197"/>
    <cellStyle name="60% - Акцент5 5 5" xfId="1132"/>
    <cellStyle name="60% - Акцент5 5 6" xfId="1333"/>
    <cellStyle name="60% - Акцент5 6" xfId="539"/>
    <cellStyle name="60% - Акцент5 6 2" xfId="540"/>
    <cellStyle name="60% - Акцент5 7" xfId="541"/>
    <cellStyle name="60% - Акцент5 7 2" xfId="542"/>
    <cellStyle name="60% - Акцент5 8" xfId="543"/>
    <cellStyle name="60% - Акцент5 8 2" xfId="544"/>
    <cellStyle name="60% - Акцент5 9" xfId="545"/>
    <cellStyle name="60% - Акцент5 9 2" xfId="546"/>
    <cellStyle name="60% - Акцент6 10" xfId="547"/>
    <cellStyle name="60% - Акцент6 10 2" xfId="548"/>
    <cellStyle name="60% - Акцент6 11" xfId="549"/>
    <cellStyle name="60% - Акцент6 11 2" xfId="550"/>
    <cellStyle name="60% - Акцент6 12" xfId="1477"/>
    <cellStyle name="60% - Акцент6 13" xfId="1743"/>
    <cellStyle name="60% - Акцент6 14" xfId="1800"/>
    <cellStyle name="60% - Акцент6 15" xfId="1912"/>
    <cellStyle name="60% - Акцент6 16" xfId="2123"/>
    <cellStyle name="60% - Акцент6 17" xfId="1989"/>
    <cellStyle name="60% - Акцент6 2" xfId="8"/>
    <cellStyle name="60% - Акцент6 2 2" xfId="1801"/>
    <cellStyle name="60% - Акцент6 2 3" xfId="1913"/>
    <cellStyle name="60% - Акцент6 3" xfId="71"/>
    <cellStyle name="60% - Акцент6 3 2" xfId="551"/>
    <cellStyle name="60% - Акцент6 3 3" xfId="1069"/>
    <cellStyle name="60% - Акцент6 3 4" xfId="1185"/>
    <cellStyle name="60% - Акцент6 3 5" xfId="1145"/>
    <cellStyle name="60% - Акцент6 3 6" xfId="1319"/>
    <cellStyle name="60% - Акцент6 4" xfId="146"/>
    <cellStyle name="60% - Акцент6 4 2" xfId="553"/>
    <cellStyle name="60% - Акцент6 4 3" xfId="1070"/>
    <cellStyle name="60% - Акцент6 4 4" xfId="1181"/>
    <cellStyle name="60% - Акцент6 4 5" xfId="1146"/>
    <cellStyle name="60% - Акцент6 4 6" xfId="1312"/>
    <cellStyle name="60% - Акцент6 5" xfId="217"/>
    <cellStyle name="60% - Акцент6 5 2" xfId="555"/>
    <cellStyle name="60% - Акцент6 5 3" xfId="1072"/>
    <cellStyle name="60% - Акцент6 5 4" xfId="1178"/>
    <cellStyle name="60% - Акцент6 5 5" xfId="1148"/>
    <cellStyle name="60% - Акцент6 5 6" xfId="1311"/>
    <cellStyle name="60% - Акцент6 6" xfId="203"/>
    <cellStyle name="60% - Акцент6 6 2" xfId="557"/>
    <cellStyle name="60% - Акцент6 6 3" xfId="1074"/>
    <cellStyle name="60% - Акцент6 6 4" xfId="1177"/>
    <cellStyle name="60% - Акцент6 6 5" xfId="1151"/>
    <cellStyle name="60% - Акцент6 6 6" xfId="1310"/>
    <cellStyle name="60% - Акцент6 7" xfId="559"/>
    <cellStyle name="60% - Акцент6 7 2" xfId="560"/>
    <cellStyle name="60% - Акцент6 8" xfId="561"/>
    <cellStyle name="60% - Акцент6 8 2" xfId="562"/>
    <cellStyle name="60% - Акцент6 9" xfId="563"/>
    <cellStyle name="60% - Акцент6 9 2" xfId="564"/>
    <cellStyle name="br" xfId="1859"/>
    <cellStyle name="col" xfId="1860"/>
    <cellStyle name="style0" xfId="1861"/>
    <cellStyle name="td" xfId="1862"/>
    <cellStyle name="tr" xfId="1863"/>
    <cellStyle name="xl21" xfId="1864"/>
    <cellStyle name="xl22" xfId="1865"/>
    <cellStyle name="xl23" xfId="1866"/>
    <cellStyle name="xl24" xfId="1867"/>
    <cellStyle name="xl25" xfId="1868"/>
    <cellStyle name="xl26" xfId="1850"/>
    <cellStyle name="xl27" xfId="1869"/>
    <cellStyle name="xl28" xfId="1870"/>
    <cellStyle name="xl29" xfId="45"/>
    <cellStyle name="xl29 2" xfId="1851"/>
    <cellStyle name="xl29 3" xfId="1963"/>
    <cellStyle name="xl30" xfId="1871"/>
    <cellStyle name="xl31" xfId="1852"/>
    <cellStyle name="xl32" xfId="1853"/>
    <cellStyle name="xl33" xfId="1854"/>
    <cellStyle name="xl34" xfId="1855"/>
    <cellStyle name="xl35" xfId="1872"/>
    <cellStyle name="xl36" xfId="1873"/>
    <cellStyle name="xl37" xfId="1856"/>
    <cellStyle name="xl38" xfId="1857"/>
    <cellStyle name="xl39" xfId="46"/>
    <cellStyle name="xl39 2" xfId="1874"/>
    <cellStyle name="xl39 2 2" xfId="2103"/>
    <cellStyle name="xl39 2 3" xfId="2099"/>
    <cellStyle name="xl39 2 4" xfId="2017"/>
    <cellStyle name="xl39 2 5" xfId="2013"/>
    <cellStyle name="xl39 2 6" xfId="2009"/>
    <cellStyle name="xl39 3" xfId="1964"/>
    <cellStyle name="xl39 3 2" xfId="2101"/>
    <cellStyle name="xl39 3 3" xfId="2097"/>
    <cellStyle name="xl39 3 4" xfId="2015"/>
    <cellStyle name="xl39 3 5" xfId="2011"/>
    <cellStyle name="xl39 3 6" xfId="2007"/>
    <cellStyle name="xl40" xfId="125"/>
    <cellStyle name="xl40 2" xfId="1875"/>
    <cellStyle name="xl40 3" xfId="1965"/>
    <cellStyle name="xl41" xfId="1858"/>
    <cellStyle name="xl60" xfId="1876"/>
    <cellStyle name="xl63" xfId="1877"/>
    <cellStyle name="Акцент1 10" xfId="567"/>
    <cellStyle name="Акцент1 10 2" xfId="568"/>
    <cellStyle name="Акцент1 11" xfId="1476"/>
    <cellStyle name="Акцент1 12" xfId="1752"/>
    <cellStyle name="Акцент1 13" xfId="1802"/>
    <cellStyle name="Акцент1 14" xfId="1914"/>
    <cellStyle name="Акцент1 15" xfId="2124"/>
    <cellStyle name="Акцент1 16" xfId="1988"/>
    <cellStyle name="Акцент1 2" xfId="72"/>
    <cellStyle name="Акцент1 2 2" xfId="569"/>
    <cellStyle name="Акцент1 2 3" xfId="1079"/>
    <cellStyle name="Акцент1 2 4" xfId="1171"/>
    <cellStyle name="Акцент1 2 5" xfId="1163"/>
    <cellStyle name="Акцент1 2 6" xfId="1300"/>
    <cellStyle name="Акцент1 2 7" xfId="1803"/>
    <cellStyle name="Акцент1 2 8" xfId="1915"/>
    <cellStyle name="Акцент1 3" xfId="145"/>
    <cellStyle name="Акцент1 3 2" xfId="571"/>
    <cellStyle name="Акцент1 3 3" xfId="1080"/>
    <cellStyle name="Акцент1 3 4" xfId="1169"/>
    <cellStyle name="Акцент1 3 5" xfId="1165"/>
    <cellStyle name="Акцент1 3 6" xfId="1298"/>
    <cellStyle name="Акцент1 4" xfId="216"/>
    <cellStyle name="Акцент1 4 2" xfId="572"/>
    <cellStyle name="Акцент1 4 3" xfId="1082"/>
    <cellStyle name="Акцент1 4 4" xfId="1167"/>
    <cellStyle name="Акцент1 4 5" xfId="1168"/>
    <cellStyle name="Акцент1 4 6" xfId="1297"/>
    <cellStyle name="Акцент1 5" xfId="204"/>
    <cellStyle name="Акцент1 5 2" xfId="574"/>
    <cellStyle name="Акцент1 5 3" xfId="1083"/>
    <cellStyle name="Акцент1 5 4" xfId="1166"/>
    <cellStyle name="Акцент1 5 5" xfId="1173"/>
    <cellStyle name="Акцент1 5 6" xfId="1295"/>
    <cellStyle name="Акцент1 6" xfId="575"/>
    <cellStyle name="Акцент1 6 2" xfId="576"/>
    <cellStyle name="Акцент1 7" xfId="577"/>
    <cellStyle name="Акцент1 7 2" xfId="578"/>
    <cellStyle name="Акцент1 8" xfId="579"/>
    <cellStyle name="Акцент1 8 2" xfId="580"/>
    <cellStyle name="Акцент1 9" xfId="581"/>
    <cellStyle name="Акцент1 9 2" xfId="582"/>
    <cellStyle name="Акцент2 10" xfId="583"/>
    <cellStyle name="Акцент2 10 2" xfId="584"/>
    <cellStyle name="Акцент2 11" xfId="1475"/>
    <cellStyle name="Акцент2 12" xfId="1730"/>
    <cellStyle name="Акцент2 13" xfId="1804"/>
    <cellStyle name="Акцент2 14" xfId="1916"/>
    <cellStyle name="Акцент2 15" xfId="2125"/>
    <cellStyle name="Акцент2 16" xfId="1987"/>
    <cellStyle name="Акцент2 2" xfId="73"/>
    <cellStyle name="Акцент2 2 2" xfId="585"/>
    <cellStyle name="Акцент2 2 3" xfId="1090"/>
    <cellStyle name="Акцент2 2 4" xfId="1156"/>
    <cellStyle name="Акцент2 2 5" xfId="1179"/>
    <cellStyle name="Акцент2 2 6" xfId="1282"/>
    <cellStyle name="Акцент2 2 7" xfId="1805"/>
    <cellStyle name="Акцент2 2 8" xfId="1917"/>
    <cellStyle name="Акцент2 3" xfId="144"/>
    <cellStyle name="Акцент2 3 2" xfId="587"/>
    <cellStyle name="Акцент2 3 3" xfId="1092"/>
    <cellStyle name="Акцент2 3 4" xfId="1155"/>
    <cellStyle name="Акцент2 3 5" xfId="1187"/>
    <cellStyle name="Акцент2 3 6" xfId="1280"/>
    <cellStyle name="Акцент2 4" xfId="215"/>
    <cellStyle name="Акцент2 4 2" xfId="588"/>
    <cellStyle name="Акцент2 4 3" xfId="1094"/>
    <cellStyle name="Акцент2 4 4" xfId="1154"/>
    <cellStyle name="Акцент2 4 5" xfId="1188"/>
    <cellStyle name="Акцент2 4 6" xfId="1279"/>
    <cellStyle name="Акцент2 5" xfId="195"/>
    <cellStyle name="Акцент2 5 2" xfId="590"/>
    <cellStyle name="Акцент2 5 3" xfId="1096"/>
    <cellStyle name="Акцент2 5 4" xfId="1153"/>
    <cellStyle name="Акцент2 5 5" xfId="1190"/>
    <cellStyle name="Акцент2 5 6" xfId="1277"/>
    <cellStyle name="Акцент2 6" xfId="591"/>
    <cellStyle name="Акцент2 6 2" xfId="592"/>
    <cellStyle name="Акцент2 7" xfId="593"/>
    <cellStyle name="Акцент2 7 2" xfId="594"/>
    <cellStyle name="Акцент2 8" xfId="595"/>
    <cellStyle name="Акцент2 8 2" xfId="596"/>
    <cellStyle name="Акцент2 9" xfId="597"/>
    <cellStyle name="Акцент2 9 2" xfId="598"/>
    <cellStyle name="Акцент3 10" xfId="599"/>
    <cellStyle name="Акцент3 10 2" xfId="600"/>
    <cellStyle name="Акцент3 11" xfId="1474"/>
    <cellStyle name="Акцент3 12" xfId="1742"/>
    <cellStyle name="Акцент3 13" xfId="1806"/>
    <cellStyle name="Акцент3 14" xfId="1918"/>
    <cellStyle name="Акцент3 15" xfId="2126"/>
    <cellStyle name="Акцент3 16" xfId="1986"/>
    <cellStyle name="Акцент3 2" xfId="74"/>
    <cellStyle name="Акцент3 2 2" xfId="601"/>
    <cellStyle name="Акцент3 2 3" xfId="1101"/>
    <cellStyle name="Акцент3 2 4" xfId="1142"/>
    <cellStyle name="Акцент3 2 5" xfId="1200"/>
    <cellStyle name="Акцент3 2 6" xfId="1268"/>
    <cellStyle name="Акцент3 2 7" xfId="1807"/>
    <cellStyle name="Акцент3 2 8" xfId="1919"/>
    <cellStyle name="Акцент3 3" xfId="143"/>
    <cellStyle name="Акцент3 3 2" xfId="603"/>
    <cellStyle name="Акцент3 3 3" xfId="1102"/>
    <cellStyle name="Акцент3 3 4" xfId="1141"/>
    <cellStyle name="Акцент3 3 5" xfId="1202"/>
    <cellStyle name="Акцент3 3 6" xfId="1263"/>
    <cellStyle name="Акцент3 4" xfId="214"/>
    <cellStyle name="Акцент3 4 2" xfId="604"/>
    <cellStyle name="Акцент3 4 3" xfId="1103"/>
    <cellStyle name="Акцент3 4 4" xfId="1137"/>
    <cellStyle name="Акцент3 4 5" xfId="1203"/>
    <cellStyle name="Акцент3 4 6" xfId="1255"/>
    <cellStyle name="Акцент3 5" xfId="196"/>
    <cellStyle name="Акцент3 5 2" xfId="606"/>
    <cellStyle name="Акцент3 5 3" xfId="1104"/>
    <cellStyle name="Акцент3 5 4" xfId="1134"/>
    <cellStyle name="Акцент3 5 5" xfId="1206"/>
    <cellStyle name="Акцент3 5 6" xfId="1253"/>
    <cellStyle name="Акцент3 6" xfId="608"/>
    <cellStyle name="Акцент3 6 2" xfId="609"/>
    <cellStyle name="Акцент3 7" xfId="610"/>
    <cellStyle name="Акцент3 7 2" xfId="611"/>
    <cellStyle name="Акцент3 8" xfId="612"/>
    <cellStyle name="Акцент3 8 2" xfId="613"/>
    <cellStyle name="Акцент3 9" xfId="614"/>
    <cellStyle name="Акцент3 9 2" xfId="615"/>
    <cellStyle name="Акцент4 10" xfId="616"/>
    <cellStyle name="Акцент4 10 2" xfId="617"/>
    <cellStyle name="Акцент4 11" xfId="1473"/>
    <cellStyle name="Акцент4 12" xfId="1741"/>
    <cellStyle name="Акцент4 13" xfId="1808"/>
    <cellStyle name="Акцент4 14" xfId="1920"/>
    <cellStyle name="Акцент4 15" xfId="2127"/>
    <cellStyle name="Акцент4 16" xfId="1985"/>
    <cellStyle name="Акцент4 2" xfId="75"/>
    <cellStyle name="Акцент4 2 2" xfId="618"/>
    <cellStyle name="Акцент4 2 3" xfId="1113"/>
    <cellStyle name="Акцент4 2 4" xfId="1128"/>
    <cellStyle name="Акцент4 2 5" xfId="1221"/>
    <cellStyle name="Акцент4 2 6" xfId="1237"/>
    <cellStyle name="Акцент4 2 7" xfId="1809"/>
    <cellStyle name="Акцент4 2 8" xfId="1921"/>
    <cellStyle name="Акцент4 3" xfId="142"/>
    <cellStyle name="Акцент4 3 2" xfId="620"/>
    <cellStyle name="Акцент4 3 3" xfId="1115"/>
    <cellStyle name="Акцент4 3 4" xfId="1124"/>
    <cellStyle name="Акцент4 3 5" xfId="1222"/>
    <cellStyle name="Акцент4 3 6" xfId="1235"/>
    <cellStyle name="Акцент4 4" xfId="213"/>
    <cellStyle name="Акцент4 4 2" xfId="621"/>
    <cellStyle name="Акцент4 4 3" xfId="1116"/>
    <cellStyle name="Акцент4 4 4" xfId="1123"/>
    <cellStyle name="Акцент4 4 5" xfId="1223"/>
    <cellStyle name="Акцент4 4 6" xfId="1234"/>
    <cellStyle name="Акцент4 5" xfId="194"/>
    <cellStyle name="Акцент4 5 2" xfId="623"/>
    <cellStyle name="Акцент4 5 3" xfId="1118"/>
    <cellStyle name="Акцент4 5 4" xfId="1121"/>
    <cellStyle name="Акцент4 5 5" xfId="1224"/>
    <cellStyle name="Акцент4 5 6" xfId="1233"/>
    <cellStyle name="Акцент4 6" xfId="625"/>
    <cellStyle name="Акцент4 6 2" xfId="626"/>
    <cellStyle name="Акцент4 7" xfId="627"/>
    <cellStyle name="Акцент4 7 2" xfId="628"/>
    <cellStyle name="Акцент4 8" xfId="629"/>
    <cellStyle name="Акцент4 8 2" xfId="630"/>
    <cellStyle name="Акцент4 9" xfId="631"/>
    <cellStyle name="Акцент4 9 2" xfId="632"/>
    <cellStyle name="Акцент5 10" xfId="633"/>
    <cellStyle name="Акцент5 10 2" xfId="634"/>
    <cellStyle name="Акцент5 11" xfId="1472"/>
    <cellStyle name="Акцент5 12" xfId="1762"/>
    <cellStyle name="Акцент5 13" xfId="1810"/>
    <cellStyle name="Акцент5 14" xfId="1922"/>
    <cellStyle name="Акцент5 15" xfId="2128"/>
    <cellStyle name="Акцент5 16" xfId="1984"/>
    <cellStyle name="Акцент5 2" xfId="76"/>
    <cellStyle name="Акцент5 2 2" xfId="635"/>
    <cellStyle name="Акцент5 2 3" xfId="1125"/>
    <cellStyle name="Акцент5 2 4" xfId="1111"/>
    <cellStyle name="Акцент5 2 5" xfId="1236"/>
    <cellStyle name="Акцент5 2 6" xfId="1216"/>
    <cellStyle name="Акцент5 2 7" xfId="1811"/>
    <cellStyle name="Акцент5 2 8" xfId="1923"/>
    <cellStyle name="Акцент5 3" xfId="141"/>
    <cellStyle name="Акцент5 3 2" xfId="636"/>
    <cellStyle name="Акцент5 3 3" xfId="1127"/>
    <cellStyle name="Акцент5 3 4" xfId="1109"/>
    <cellStyle name="Акцент5 3 5" xfId="1238"/>
    <cellStyle name="Акцент5 3 6" xfId="1214"/>
    <cellStyle name="Акцент5 4" xfId="212"/>
    <cellStyle name="Акцент5 4 2" xfId="638"/>
    <cellStyle name="Акцент5 4 3" xfId="1129"/>
    <cellStyle name="Акцент5 4 4" xfId="1108"/>
    <cellStyle name="Акцент5 4 5" xfId="1241"/>
    <cellStyle name="Акцент5 4 6" xfId="1211"/>
    <cellStyle name="Акцент5 5" xfId="205"/>
    <cellStyle name="Акцент5 5 2" xfId="639"/>
    <cellStyle name="Акцент5 5 3" xfId="1130"/>
    <cellStyle name="Акцент5 5 4" xfId="1106"/>
    <cellStyle name="Акцент5 5 5" xfId="1245"/>
    <cellStyle name="Акцент5 5 6" xfId="1209"/>
    <cellStyle name="Акцент5 6" xfId="641"/>
    <cellStyle name="Акцент5 6 2" xfId="642"/>
    <cellStyle name="Акцент5 7" xfId="643"/>
    <cellStyle name="Акцент5 7 2" xfId="644"/>
    <cellStyle name="Акцент5 8" xfId="645"/>
    <cellStyle name="Акцент5 8 2" xfId="646"/>
    <cellStyle name="Акцент5 9" xfId="647"/>
    <cellStyle name="Акцент5 9 2" xfId="648"/>
    <cellStyle name="Акцент6 10" xfId="649"/>
    <cellStyle name="Акцент6 10 2" xfId="650"/>
    <cellStyle name="Акцент6 11" xfId="1471"/>
    <cellStyle name="Акцент6 12" xfId="1760"/>
    <cellStyle name="Акцент6 13" xfId="1812"/>
    <cellStyle name="Акцент6 14" xfId="1924"/>
    <cellStyle name="Акцент6 15" xfId="2129"/>
    <cellStyle name="Акцент6 16" xfId="1983"/>
    <cellStyle name="Акцент6 2" xfId="77"/>
    <cellStyle name="Акцент6 2 2" xfId="651"/>
    <cellStyle name="Акцент6 2 3" xfId="1135"/>
    <cellStyle name="Акцент6 2 4" xfId="1100"/>
    <cellStyle name="Акцент6 2 5" xfId="1254"/>
    <cellStyle name="Акцент6 2 6" xfId="1192"/>
    <cellStyle name="Акцент6 2 7" xfId="1813"/>
    <cellStyle name="Акцент6 2 8" xfId="1925"/>
    <cellStyle name="Акцент6 3" xfId="140"/>
    <cellStyle name="Акцент6 3 2" xfId="652"/>
    <cellStyle name="Акцент6 3 3" xfId="1136"/>
    <cellStyle name="Акцент6 3 4" xfId="1098"/>
    <cellStyle name="Акцент6 3 5" xfId="1257"/>
    <cellStyle name="Акцент6 3 6" xfId="1191"/>
    <cellStyle name="Акцент6 4" xfId="211"/>
    <cellStyle name="Акцент6 4 2" xfId="653"/>
    <cellStyle name="Акцент6 4 3" xfId="1138"/>
    <cellStyle name="Акцент6 4 4" xfId="1097"/>
    <cellStyle name="Акцент6 4 5" xfId="1260"/>
    <cellStyle name="Акцент6 4 6" xfId="1189"/>
    <cellStyle name="Акцент6 5" xfId="175"/>
    <cellStyle name="Акцент6 5 2" xfId="654"/>
    <cellStyle name="Акцент6 5 3" xfId="1140"/>
    <cellStyle name="Акцент6 5 4" xfId="1093"/>
    <cellStyle name="Акцент6 5 5" xfId="1265"/>
    <cellStyle name="Акцент6 5 6" xfId="1183"/>
    <cellStyle name="Акцент6 6" xfId="656"/>
    <cellStyle name="Акцент6 6 2" xfId="657"/>
    <cellStyle name="Акцент6 7" xfId="658"/>
    <cellStyle name="Акцент6 7 2" xfId="659"/>
    <cellStyle name="Акцент6 8" xfId="660"/>
    <cellStyle name="Акцент6 8 2" xfId="661"/>
    <cellStyle name="Акцент6 9" xfId="662"/>
    <cellStyle name="Акцент6 9 2" xfId="663"/>
    <cellStyle name="Ввод  10" xfId="664"/>
    <cellStyle name="Ввод  10 2" xfId="665"/>
    <cellStyle name="Ввод  11" xfId="1470"/>
    <cellStyle name="Ввод  12" xfId="1735"/>
    <cellStyle name="Ввод  13" xfId="1814"/>
    <cellStyle name="Ввод  14" xfId="1926"/>
    <cellStyle name="Ввод  15" xfId="2130"/>
    <cellStyle name="Ввод  16" xfId="1982"/>
    <cellStyle name="Ввод  2" xfId="78"/>
    <cellStyle name="Ввод  2 2" xfId="666"/>
    <cellStyle name="Ввод  2 3" xfId="1147"/>
    <cellStyle name="Ввод  2 4" xfId="1084"/>
    <cellStyle name="Ввод  2 5" xfId="1273"/>
    <cellStyle name="Ввод  2 6" xfId="1170"/>
    <cellStyle name="Ввод  2 7" xfId="1815"/>
    <cellStyle name="Ввод  2 8" xfId="1927"/>
    <cellStyle name="Ввод  3" xfId="139"/>
    <cellStyle name="Ввод  3 2" xfId="667"/>
    <cellStyle name="Ввод  3 3" xfId="1149"/>
    <cellStyle name="Ввод  3 4" xfId="1081"/>
    <cellStyle name="Ввод  3 5" xfId="1275"/>
    <cellStyle name="Ввод  3 6" xfId="1164"/>
    <cellStyle name="Ввод  4" xfId="210"/>
    <cellStyle name="Ввод  4 2" xfId="669"/>
    <cellStyle name="Ввод  4 3" xfId="1150"/>
    <cellStyle name="Ввод  4 4" xfId="1078"/>
    <cellStyle name="Ввод  4 5" xfId="1276"/>
    <cellStyle name="Ввод  4 6" xfId="1161"/>
    <cellStyle name="Ввод  5" xfId="176"/>
    <cellStyle name="Ввод  5 2" xfId="670"/>
    <cellStyle name="Ввод  5 3" xfId="1152"/>
    <cellStyle name="Ввод  5 4" xfId="1077"/>
    <cellStyle name="Ввод  5 5" xfId="1278"/>
    <cellStyle name="Ввод  5 6" xfId="1158"/>
    <cellStyle name="Ввод  6" xfId="672"/>
    <cellStyle name="Ввод  6 2" xfId="673"/>
    <cellStyle name="Ввод  7" xfId="674"/>
    <cellStyle name="Ввод  7 2" xfId="675"/>
    <cellStyle name="Ввод  8" xfId="676"/>
    <cellStyle name="Ввод  8 2" xfId="677"/>
    <cellStyle name="Ввод  9" xfId="678"/>
    <cellStyle name="Ввод  9 2" xfId="679"/>
    <cellStyle name="Вывод 10" xfId="680"/>
    <cellStyle name="Вывод 10 2" xfId="681"/>
    <cellStyle name="Вывод 11" xfId="1468"/>
    <cellStyle name="Вывод 12" xfId="1759"/>
    <cellStyle name="Вывод 13" xfId="1816"/>
    <cellStyle name="Вывод 14" xfId="1928"/>
    <cellStyle name="Вывод 15" xfId="2131"/>
    <cellStyle name="Вывод 16" xfId="1981"/>
    <cellStyle name="Вывод 2" xfId="79"/>
    <cellStyle name="Вывод 2 2" xfId="682"/>
    <cellStyle name="Вывод 2 3" xfId="1157"/>
    <cellStyle name="Вывод 2 4" xfId="1068"/>
    <cellStyle name="Вывод 2 5" xfId="1287"/>
    <cellStyle name="Вывод 2 6" xfId="1144"/>
    <cellStyle name="Вывод 2 7" xfId="1817"/>
    <cellStyle name="Вывод 2 8" xfId="1929"/>
    <cellStyle name="Вывод 3" xfId="138"/>
    <cellStyle name="Вывод 3 2" xfId="683"/>
    <cellStyle name="Вывод 3 3" xfId="1159"/>
    <cellStyle name="Вывод 3 4" xfId="1066"/>
    <cellStyle name="Вывод 3 5" xfId="1288"/>
    <cellStyle name="Вывод 3 6" xfId="1143"/>
    <cellStyle name="Вывод 4" xfId="209"/>
    <cellStyle name="Вывод 4 2" xfId="685"/>
    <cellStyle name="Вывод 4 3" xfId="1160"/>
    <cellStyle name="Вывод 4 4" xfId="1064"/>
    <cellStyle name="Вывод 4 5" xfId="1289"/>
    <cellStyle name="Вывод 4 6" xfId="1139"/>
    <cellStyle name="Вывод 5" xfId="177"/>
    <cellStyle name="Вывод 5 2" xfId="687"/>
    <cellStyle name="Вывод 5 3" xfId="1162"/>
    <cellStyle name="Вывод 5 4" xfId="1062"/>
    <cellStyle name="Вывод 5 5" xfId="1290"/>
    <cellStyle name="Вывод 5 6" xfId="1133"/>
    <cellStyle name="Вывод 6" xfId="689"/>
    <cellStyle name="Вывод 6 2" xfId="690"/>
    <cellStyle name="Вывод 7" xfId="691"/>
    <cellStyle name="Вывод 7 2" xfId="692"/>
    <cellStyle name="Вывод 8" xfId="693"/>
    <cellStyle name="Вывод 8 2" xfId="694"/>
    <cellStyle name="Вывод 9" xfId="695"/>
    <cellStyle name="Вывод 9 2" xfId="696"/>
    <cellStyle name="Вычисление 10" xfId="697"/>
    <cellStyle name="Вычисление 10 2" xfId="698"/>
    <cellStyle name="Вычисление 11" xfId="1466"/>
    <cellStyle name="Вычисление 12" xfId="1765"/>
    <cellStyle name="Вычисление 13" xfId="1818"/>
    <cellStyle name="Вычисление 14" xfId="1930"/>
    <cellStyle name="Вычисление 15" xfId="2132"/>
    <cellStyle name="Вычисление 16" xfId="1980"/>
    <cellStyle name="Вычисление 2" xfId="80"/>
    <cellStyle name="Вычисление 2 2" xfId="699"/>
    <cellStyle name="Вычисление 2 3" xfId="1172"/>
    <cellStyle name="Вычисление 2 4" xfId="1056"/>
    <cellStyle name="Вычисление 2 5" xfId="1301"/>
    <cellStyle name="Вычисление 2 6" xfId="1120"/>
    <cellStyle name="Вычисление 2 7" xfId="1819"/>
    <cellStyle name="Вычисление 2 8" xfId="1931"/>
    <cellStyle name="Вычисление 3" xfId="96"/>
    <cellStyle name="Вычисление 3 2" xfId="701"/>
    <cellStyle name="Вычисление 3 3" xfId="1174"/>
    <cellStyle name="Вычисление 3 4" xfId="1054"/>
    <cellStyle name="Вычисление 3 5" xfId="1303"/>
    <cellStyle name="Вычисление 3 6" xfId="1119"/>
    <cellStyle name="Вычисление 4" xfId="208"/>
    <cellStyle name="Вычисление 4 2" xfId="703"/>
    <cellStyle name="Вычисление 4 3" xfId="1175"/>
    <cellStyle name="Вычисление 4 4" xfId="1053"/>
    <cellStyle name="Вычисление 4 5" xfId="1307"/>
    <cellStyle name="Вычисление 4 6" xfId="1117"/>
    <cellStyle name="Вычисление 5" xfId="178"/>
    <cellStyle name="Вычисление 5 2" xfId="705"/>
    <cellStyle name="Вычисление 5 3" xfId="1176"/>
    <cellStyle name="Вычисление 5 4" xfId="1051"/>
    <cellStyle name="Вычисление 5 5" xfId="1309"/>
    <cellStyle name="Вычисление 5 6" xfId="1114"/>
    <cellStyle name="Вычисление 6" xfId="707"/>
    <cellStyle name="Вычисление 6 2" xfId="708"/>
    <cellStyle name="Вычисление 7" xfId="709"/>
    <cellStyle name="Вычисление 7 2" xfId="710"/>
    <cellStyle name="Вычисление 8" xfId="711"/>
    <cellStyle name="Вычисление 8 2" xfId="712"/>
    <cellStyle name="Вычисление 9" xfId="713"/>
    <cellStyle name="Вычисление 9 2" xfId="714"/>
    <cellStyle name="Денежный [0] 2" xfId="9"/>
    <cellStyle name="Заголовок 1 10" xfId="715"/>
    <cellStyle name="Заголовок 1 10 2" xfId="716"/>
    <cellStyle name="Заголовок 1 11" xfId="1464"/>
    <cellStyle name="Заголовок 1 12" xfId="1758"/>
    <cellStyle name="Заголовок 1 13" xfId="1820"/>
    <cellStyle name="Заголовок 1 14" xfId="1932"/>
    <cellStyle name="Заголовок 1 15" xfId="2133"/>
    <cellStyle name="Заголовок 1 16" xfId="1979"/>
    <cellStyle name="Заголовок 1 2" xfId="81"/>
    <cellStyle name="Заголовок 1 2 2" xfId="717"/>
    <cellStyle name="Заголовок 1 2 3" xfId="1180"/>
    <cellStyle name="Заголовок 1 2 4" xfId="1040"/>
    <cellStyle name="Заголовок 1 2 5" xfId="1314"/>
    <cellStyle name="Заголовок 1 2 6" xfId="1099"/>
    <cellStyle name="Заголовок 1 2 7" xfId="1821"/>
    <cellStyle name="Заголовок 1 2 8" xfId="1933"/>
    <cellStyle name="Заголовок 1 3" xfId="164"/>
    <cellStyle name="Заголовок 1 3 2" xfId="719"/>
    <cellStyle name="Заголовок 1 3 3" xfId="1182"/>
    <cellStyle name="Заголовок 1 3 4" xfId="1039"/>
    <cellStyle name="Заголовок 1 3 5" xfId="1317"/>
    <cellStyle name="Заголовок 1 3 6" xfId="1095"/>
    <cellStyle name="Заголовок 1 4" xfId="167"/>
    <cellStyle name="Заголовок 1 4 2" xfId="721"/>
    <cellStyle name="Заголовок 1 4 3" xfId="1184"/>
    <cellStyle name="Заголовок 1 4 4" xfId="1037"/>
    <cellStyle name="Заголовок 1 4 5" xfId="1320"/>
    <cellStyle name="Заголовок 1 4 6" xfId="1088"/>
    <cellStyle name="Заголовок 1 5" xfId="179"/>
    <cellStyle name="Заголовок 1 5 2" xfId="723"/>
    <cellStyle name="Заголовок 1 5 3" xfId="1186"/>
    <cellStyle name="Заголовок 1 5 4" xfId="1034"/>
    <cellStyle name="Заголовок 1 5 5" xfId="1321"/>
    <cellStyle name="Заголовок 1 5 6" xfId="1085"/>
    <cellStyle name="Заголовок 1 6" xfId="724"/>
    <cellStyle name="Заголовок 1 6 2" xfId="725"/>
    <cellStyle name="Заголовок 1 7" xfId="726"/>
    <cellStyle name="Заголовок 1 7 2" xfId="727"/>
    <cellStyle name="Заголовок 1 8" xfId="728"/>
    <cellStyle name="Заголовок 1 8 2" xfId="729"/>
    <cellStyle name="Заголовок 1 9" xfId="730"/>
    <cellStyle name="Заголовок 1 9 2" xfId="731"/>
    <cellStyle name="Заголовок 2 10" xfId="732"/>
    <cellStyle name="Заголовок 2 10 2" xfId="733"/>
    <cellStyle name="Заголовок 2 11" xfId="1462"/>
    <cellStyle name="Заголовок 2 12" xfId="1755"/>
    <cellStyle name="Заголовок 2 13" xfId="1822"/>
    <cellStyle name="Заголовок 2 14" xfId="1934"/>
    <cellStyle name="Заголовок 2 15" xfId="2134"/>
    <cellStyle name="Заголовок 2 16" xfId="1978"/>
    <cellStyle name="Заголовок 2 2" xfId="82"/>
    <cellStyle name="Заголовок 2 2 2" xfId="734"/>
    <cellStyle name="Заголовок 2 2 3" xfId="1193"/>
    <cellStyle name="Заголовок 2 2 4" xfId="1027"/>
    <cellStyle name="Заголовок 2 2 5" xfId="1329"/>
    <cellStyle name="Заголовок 2 2 6" xfId="1076"/>
    <cellStyle name="Заголовок 2 2 7" xfId="1823"/>
    <cellStyle name="Заголовок 2 2 8" xfId="1935"/>
    <cellStyle name="Заголовок 2 3" xfId="137"/>
    <cellStyle name="Заголовок 2 3 2" xfId="736"/>
    <cellStyle name="Заголовок 2 3 3" xfId="1194"/>
    <cellStyle name="Заголовок 2 3 4" xfId="318"/>
    <cellStyle name="Заголовок 2 3 5" xfId="1331"/>
    <cellStyle name="Заголовок 2 3 6" xfId="1073"/>
    <cellStyle name="Заголовок 2 4" xfId="174"/>
    <cellStyle name="Заголовок 2 4 2" xfId="738"/>
    <cellStyle name="Заголовок 2 4 3" xfId="1195"/>
    <cellStyle name="Заголовок 2 4 4" xfId="301"/>
    <cellStyle name="Заголовок 2 4 5" xfId="1332"/>
    <cellStyle name="Заголовок 2 4 6" xfId="1065"/>
    <cellStyle name="Заголовок 2 5" xfId="251"/>
    <cellStyle name="Заголовок 2 5 2" xfId="739"/>
    <cellStyle name="Заголовок 2 5 3" xfId="1196"/>
    <cellStyle name="Заголовок 2 5 4" xfId="257"/>
    <cellStyle name="Заголовок 2 5 5" xfId="1334"/>
    <cellStyle name="Заголовок 2 5 6" xfId="1061"/>
    <cellStyle name="Заголовок 2 6" xfId="741"/>
    <cellStyle name="Заголовок 2 6 2" xfId="742"/>
    <cellStyle name="Заголовок 2 7" xfId="743"/>
    <cellStyle name="Заголовок 2 7 2" xfId="744"/>
    <cellStyle name="Заголовок 2 8" xfId="745"/>
    <cellStyle name="Заголовок 2 8 2" xfId="746"/>
    <cellStyle name="Заголовок 2 9" xfId="747"/>
    <cellStyle name="Заголовок 2 9 2" xfId="748"/>
    <cellStyle name="Заголовок 3 10" xfId="749"/>
    <cellStyle name="Заголовок 3 10 2" xfId="750"/>
    <cellStyle name="Заголовок 3 11" xfId="1461"/>
    <cellStyle name="Заголовок 3 12" xfId="1754"/>
    <cellStyle name="Заголовок 3 13" xfId="1824"/>
    <cellStyle name="Заголовок 3 14" xfId="1936"/>
    <cellStyle name="Заголовок 3 15" xfId="2135"/>
    <cellStyle name="Заголовок 3 16" xfId="1977"/>
    <cellStyle name="Заголовок 3 2" xfId="83"/>
    <cellStyle name="Заголовок 3 2 2" xfId="751"/>
    <cellStyle name="Заголовок 3 2 3" xfId="1204"/>
    <cellStyle name="Заголовок 3 2 4" xfId="339"/>
    <cellStyle name="Заголовок 3 2 5" xfId="1346"/>
    <cellStyle name="Заголовок 3 2 6" xfId="1047"/>
    <cellStyle name="Заголовок 3 2 7" xfId="1825"/>
    <cellStyle name="Заголовок 3 2 8" xfId="1937"/>
    <cellStyle name="Заголовок 3 3" xfId="135"/>
    <cellStyle name="Заголовок 3 3 2" xfId="752"/>
    <cellStyle name="Заголовок 3 3 3" xfId="1205"/>
    <cellStyle name="Заголовок 3 3 4" xfId="356"/>
    <cellStyle name="Заголовок 3 3 5" xfId="1347"/>
    <cellStyle name="Заголовок 3 3 6" xfId="1043"/>
    <cellStyle name="Заголовок 3 4" xfId="173"/>
    <cellStyle name="Заголовок 3 4 2" xfId="753"/>
    <cellStyle name="Заголовок 3 4 3" xfId="1207"/>
    <cellStyle name="Заголовок 3 4 4" xfId="369"/>
    <cellStyle name="Заголовок 3 4 5" xfId="1348"/>
    <cellStyle name="Заголовок 3 4 6" xfId="1042"/>
    <cellStyle name="Заголовок 3 5" xfId="241"/>
    <cellStyle name="Заголовок 3 5 2" xfId="755"/>
    <cellStyle name="Заголовок 3 5 3" xfId="1208"/>
    <cellStyle name="Заголовок 3 5 4" xfId="372"/>
    <cellStyle name="Заголовок 3 5 5" xfId="1350"/>
    <cellStyle name="Заголовок 3 5 6" xfId="1041"/>
    <cellStyle name="Заголовок 3 6" xfId="756"/>
    <cellStyle name="Заголовок 3 6 2" xfId="757"/>
    <cellStyle name="Заголовок 3 7" xfId="758"/>
    <cellStyle name="Заголовок 3 7 2" xfId="759"/>
    <cellStyle name="Заголовок 3 8" xfId="760"/>
    <cellStyle name="Заголовок 3 8 2" xfId="761"/>
    <cellStyle name="Заголовок 3 9" xfId="762"/>
    <cellStyle name="Заголовок 3 9 2" xfId="763"/>
    <cellStyle name="Заголовок 4 10" xfId="764"/>
    <cellStyle name="Заголовок 4 10 2" xfId="765"/>
    <cellStyle name="Заголовок 4 11" xfId="1460"/>
    <cellStyle name="Заголовок 4 12" xfId="1745"/>
    <cellStyle name="Заголовок 4 13" xfId="1826"/>
    <cellStyle name="Заголовок 4 14" xfId="1938"/>
    <cellStyle name="Заголовок 4 15" xfId="2136"/>
    <cellStyle name="Заголовок 4 16" xfId="1976"/>
    <cellStyle name="Заголовок 4 2" xfId="84"/>
    <cellStyle name="Заголовок 4 2 2" xfId="766"/>
    <cellStyle name="Заголовок 4 2 3" xfId="1217"/>
    <cellStyle name="Заголовок 4 2 4" xfId="437"/>
    <cellStyle name="Заголовок 4 2 5" xfId="1359"/>
    <cellStyle name="Заголовок 4 2 6" xfId="1028"/>
    <cellStyle name="Заголовок 4 2 7" xfId="1827"/>
    <cellStyle name="Заголовок 4 2 8" xfId="1939"/>
    <cellStyle name="Заголовок 4 3" xfId="127"/>
    <cellStyle name="Заголовок 4 3 2" xfId="768"/>
    <cellStyle name="Заголовок 4 3 3" xfId="1218"/>
    <cellStyle name="Заголовок 4 3 4" xfId="450"/>
    <cellStyle name="Заголовок 4 3 5" xfId="1362"/>
    <cellStyle name="Заголовок 4 3 6" xfId="314"/>
    <cellStyle name="Заголовок 4 4" xfId="172"/>
    <cellStyle name="Заголовок 4 4 2" xfId="769"/>
    <cellStyle name="Заголовок 4 4 3" xfId="1219"/>
    <cellStyle name="Заголовок 4 4 4" xfId="454"/>
    <cellStyle name="Заголовок 4 4 5" xfId="1364"/>
    <cellStyle name="Заголовок 4 4 6" xfId="280"/>
    <cellStyle name="Заголовок 4 5" xfId="243"/>
    <cellStyle name="Заголовок 4 5 2" xfId="771"/>
    <cellStyle name="Заголовок 4 5 3" xfId="1220"/>
    <cellStyle name="Заголовок 4 5 4" xfId="468"/>
    <cellStyle name="Заголовок 4 5 5" xfId="1365"/>
    <cellStyle name="Заголовок 4 5 6" xfId="277"/>
    <cellStyle name="Заголовок 4 6" xfId="773"/>
    <cellStyle name="Заголовок 4 6 2" xfId="774"/>
    <cellStyle name="Заголовок 4 7" xfId="775"/>
    <cellStyle name="Заголовок 4 7 2" xfId="776"/>
    <cellStyle name="Заголовок 4 8" xfId="777"/>
    <cellStyle name="Заголовок 4 8 2" xfId="778"/>
    <cellStyle name="Заголовок 4 9" xfId="779"/>
    <cellStyle name="Заголовок 4 9 2" xfId="780"/>
    <cellStyle name="Итог 10" xfId="781"/>
    <cellStyle name="Итог 10 2" xfId="782"/>
    <cellStyle name="Итог 11" xfId="1459"/>
    <cellStyle name="Итог 12" xfId="1747"/>
    <cellStyle name="Итог 13" xfId="1828"/>
    <cellStyle name="Итог 14" xfId="1940"/>
    <cellStyle name="Итог 15" xfId="2137"/>
    <cellStyle name="Итог 16" xfId="1975"/>
    <cellStyle name="Итог 2" xfId="85"/>
    <cellStyle name="Итог 2 2" xfId="783"/>
    <cellStyle name="Итог 2 3" xfId="1227"/>
    <cellStyle name="Итог 2 4" xfId="521"/>
    <cellStyle name="Итог 2 5" xfId="1377"/>
    <cellStyle name="Итог 2 6" xfId="399"/>
    <cellStyle name="Итог 2 7" xfId="1829"/>
    <cellStyle name="Итог 2 8" xfId="1941"/>
    <cellStyle name="Итог 3" xfId="126"/>
    <cellStyle name="Итог 3 2" xfId="785"/>
    <cellStyle name="Итог 3 3" xfId="1229"/>
    <cellStyle name="Итог 3 4" xfId="532"/>
    <cellStyle name="Итог 3 5" xfId="1380"/>
    <cellStyle name="Итог 3 6" xfId="404"/>
    <cellStyle name="Итог 4" xfId="171"/>
    <cellStyle name="Итог 4 2" xfId="786"/>
    <cellStyle name="Итог 4 3" xfId="1230"/>
    <cellStyle name="Итог 4 4" xfId="536"/>
    <cellStyle name="Итог 4 5" xfId="1384"/>
    <cellStyle name="Итог 4 6" xfId="433"/>
    <cellStyle name="Итог 5" xfId="242"/>
    <cellStyle name="Итог 5 2" xfId="788"/>
    <cellStyle name="Итог 5 3" xfId="1232"/>
    <cellStyle name="Итог 5 4" xfId="554"/>
    <cellStyle name="Итог 5 5" xfId="1385"/>
    <cellStyle name="Итог 5 6" xfId="456"/>
    <cellStyle name="Итог 6" xfId="789"/>
    <cellStyle name="Итог 6 2" xfId="790"/>
    <cellStyle name="Итог 7" xfId="791"/>
    <cellStyle name="Итог 7 2" xfId="792"/>
    <cellStyle name="Итог 8" xfId="793"/>
    <cellStyle name="Итог 8 2" xfId="794"/>
    <cellStyle name="Итог 9" xfId="795"/>
    <cellStyle name="Итог 9 2" xfId="796"/>
    <cellStyle name="Контрольная ячейка 10" xfId="797"/>
    <cellStyle name="Контрольная ячейка 10 2" xfId="798"/>
    <cellStyle name="Контрольная ячейка 11" xfId="1458"/>
    <cellStyle name="Контрольная ячейка 12" xfId="1736"/>
    <cellStyle name="Контрольная ячейка 13" xfId="1830"/>
    <cellStyle name="Контрольная ячейка 14" xfId="1942"/>
    <cellStyle name="Контрольная ячейка 15" xfId="2105"/>
    <cellStyle name="Контрольная ячейка 16" xfId="1974"/>
    <cellStyle name="Контрольная ячейка 2" xfId="86"/>
    <cellStyle name="Контрольная ячейка 2 2" xfId="799"/>
    <cellStyle name="Контрольная ячейка 2 3" xfId="1239"/>
    <cellStyle name="Контрольная ячейка 2 4" xfId="607"/>
    <cellStyle name="Контрольная ячейка 2 5" xfId="1394"/>
    <cellStyle name="Контрольная ячейка 2 6" xfId="566"/>
    <cellStyle name="Контрольная ячейка 2 7" xfId="1831"/>
    <cellStyle name="Контрольная ячейка 2 8" xfId="1943"/>
    <cellStyle name="Контрольная ячейка 3" xfId="134"/>
    <cellStyle name="Контрольная ячейка 3 2" xfId="801"/>
    <cellStyle name="Контрольная ячейка 3 3" xfId="1240"/>
    <cellStyle name="Контрольная ячейка 3 4" xfId="624"/>
    <cellStyle name="Контрольная ячейка 3 5" xfId="1395"/>
    <cellStyle name="Контрольная ячейка 3 6" xfId="573"/>
    <cellStyle name="Контрольная ячейка 4" xfId="170"/>
    <cellStyle name="Контрольная ячейка 4 2" xfId="803"/>
    <cellStyle name="Контрольная ячейка 4 3" xfId="1242"/>
    <cellStyle name="Контрольная ячейка 4 4" xfId="637"/>
    <cellStyle name="Контрольная ячейка 4 5" xfId="1396"/>
    <cellStyle name="Контрольная ячейка 4 6" xfId="586"/>
    <cellStyle name="Контрольная ячейка 5" xfId="250"/>
    <cellStyle name="Контрольная ячейка 5 2" xfId="805"/>
    <cellStyle name="Контрольная ячейка 5 3" xfId="1243"/>
    <cellStyle name="Контрольная ячейка 5 4" xfId="640"/>
    <cellStyle name="Контрольная ячейка 5 5" xfId="1398"/>
    <cellStyle name="Контрольная ячейка 5 6" xfId="589"/>
    <cellStyle name="Контрольная ячейка 6" xfId="806"/>
    <cellStyle name="Контрольная ячейка 6 2" xfId="807"/>
    <cellStyle name="Контрольная ячейка 7" xfId="808"/>
    <cellStyle name="Контрольная ячейка 7 2" xfId="809"/>
    <cellStyle name="Контрольная ячейка 8" xfId="810"/>
    <cellStyle name="Контрольная ячейка 8 2" xfId="811"/>
    <cellStyle name="Контрольная ячейка 9" xfId="812"/>
    <cellStyle name="Контрольная ячейка 9 2" xfId="813"/>
    <cellStyle name="Название 10" xfId="814"/>
    <cellStyle name="Название 10 2" xfId="815"/>
    <cellStyle name="Название 11" xfId="1457"/>
    <cellStyle name="Название 12" xfId="51"/>
    <cellStyle name="Название 13" xfId="1832"/>
    <cellStyle name="Название 14" xfId="1944"/>
    <cellStyle name="Название 15" xfId="2140"/>
    <cellStyle name="Название 16" xfId="1973"/>
    <cellStyle name="Название 2" xfId="87"/>
    <cellStyle name="Название 2 2" xfId="816"/>
    <cellStyle name="Название 2 3" xfId="1249"/>
    <cellStyle name="Название 2 4" xfId="704"/>
    <cellStyle name="Название 2 5" xfId="1500"/>
    <cellStyle name="Название 2 6" xfId="700"/>
    <cellStyle name="Название 2 7" xfId="1833"/>
    <cellStyle name="Название 2 8" xfId="1945"/>
    <cellStyle name="Название 3" xfId="133"/>
    <cellStyle name="Название 3 2" xfId="818"/>
    <cellStyle name="Название 3 3" xfId="1250"/>
    <cellStyle name="Название 3 4" xfId="718"/>
    <cellStyle name="Название 3 5" xfId="1501"/>
    <cellStyle name="Название 3 6" xfId="720"/>
    <cellStyle name="Название 4" xfId="193"/>
    <cellStyle name="Название 4 2" xfId="820"/>
    <cellStyle name="Название 4 3" xfId="1251"/>
    <cellStyle name="Название 4 4" xfId="722"/>
    <cellStyle name="Название 4 5" xfId="1502"/>
    <cellStyle name="Название 4 6" xfId="737"/>
    <cellStyle name="Название 5" xfId="249"/>
    <cellStyle name="Название 5 2" xfId="822"/>
    <cellStyle name="Название 5 3" xfId="1252"/>
    <cellStyle name="Название 5 4" xfId="735"/>
    <cellStyle name="Название 5 5" xfId="1503"/>
    <cellStyle name="Название 5 6" xfId="740"/>
    <cellStyle name="Название 6" xfId="823"/>
    <cellStyle name="Название 6 2" xfId="824"/>
    <cellStyle name="Название 7" xfId="825"/>
    <cellStyle name="Название 7 2" xfId="826"/>
    <cellStyle name="Название 8" xfId="827"/>
    <cellStyle name="Название 8 2" xfId="828"/>
    <cellStyle name="Название 9" xfId="829"/>
    <cellStyle name="Название 9 2" xfId="830"/>
    <cellStyle name="Нейтральный 10" xfId="831"/>
    <cellStyle name="Нейтральный 10 2" xfId="832"/>
    <cellStyle name="Нейтральный 11" xfId="1456"/>
    <cellStyle name="Нейтральный 12" xfId="1739"/>
    <cellStyle name="Нейтральный 13" xfId="1834"/>
    <cellStyle name="Нейтральный 14" xfId="1946"/>
    <cellStyle name="Нейтральный 15" xfId="2106"/>
    <cellStyle name="Нейтральный 16" xfId="1972"/>
    <cellStyle name="Нейтральный 2" xfId="88"/>
    <cellStyle name="Нейтральный 2 2" xfId="833"/>
    <cellStyle name="Нейтральный 2 3" xfId="1262"/>
    <cellStyle name="Нейтральный 2 4" xfId="800"/>
    <cellStyle name="Нейтральный 2 5" xfId="1508"/>
    <cellStyle name="Нейтральный 2 6" xfId="849"/>
    <cellStyle name="Нейтральный 2 7" xfId="1835"/>
    <cellStyle name="Нейтральный 2 8" xfId="1947"/>
    <cellStyle name="Нейтральный 3" xfId="132"/>
    <cellStyle name="Нейтральный 3 2" xfId="835"/>
    <cellStyle name="Нейтральный 3 3" xfId="1264"/>
    <cellStyle name="Нейтральный 3 4" xfId="804"/>
    <cellStyle name="Нейтральный 3 5" xfId="1509"/>
    <cellStyle name="Нейтральный 3 6" xfId="850"/>
    <cellStyle name="Нейтральный 4" xfId="192"/>
    <cellStyle name="Нейтральный 4 2" xfId="836"/>
    <cellStyle name="Нейтральный 4 3" xfId="1266"/>
    <cellStyle name="Нейтральный 4 4" xfId="817"/>
    <cellStyle name="Нейтральный 4 5" xfId="1510"/>
    <cellStyle name="Нейтральный 4 6" xfId="851"/>
    <cellStyle name="Нейтральный 5" xfId="248"/>
    <cellStyle name="Нейтральный 5 2" xfId="838"/>
    <cellStyle name="Нейтральный 5 3" xfId="1267"/>
    <cellStyle name="Нейтральный 5 4" xfId="821"/>
    <cellStyle name="Нейтральный 5 5" xfId="1511"/>
    <cellStyle name="Нейтральный 5 6" xfId="852"/>
    <cellStyle name="Нейтральный 6" xfId="839"/>
    <cellStyle name="Нейтральный 6 2" xfId="840"/>
    <cellStyle name="Нейтральный 7" xfId="841"/>
    <cellStyle name="Нейтральный 7 2" xfId="842"/>
    <cellStyle name="Нейтральный 8" xfId="843"/>
    <cellStyle name="Нейтральный 8 2" xfId="844"/>
    <cellStyle name="Нейтральный 9" xfId="845"/>
    <cellStyle name="Нейтральный 9 2" xfId="846"/>
    <cellStyle name="Обычный" xfId="0" builtinId="0"/>
    <cellStyle name="Обычный 10" xfId="104"/>
    <cellStyle name="Обычный 10 2" xfId="1619"/>
    <cellStyle name="Обычный 10 3" xfId="2019"/>
    <cellStyle name="Обычный 11 2" xfId="847"/>
    <cellStyle name="Обычный 11 2 2" xfId="1646"/>
    <cellStyle name="Обычный 11 3" xfId="1271"/>
    <cellStyle name="Обычный 11 3 2" xfId="1708"/>
    <cellStyle name="Обычный 11 4" xfId="853"/>
    <cellStyle name="Обычный 11 4 2" xfId="1647"/>
    <cellStyle name="Обычный 11 5" xfId="1513"/>
    <cellStyle name="Обычный 11 5 2" xfId="1720"/>
    <cellStyle name="Обычный 11 6" xfId="868"/>
    <cellStyle name="Обычный 11 6 2" xfId="1654"/>
    <cellStyle name="Обычный 11 7" xfId="2020"/>
    <cellStyle name="Обычный 12" xfId="105"/>
    <cellStyle name="Обычный 12 2" xfId="1620"/>
    <cellStyle name="Обычный 12 3" xfId="2021"/>
    <cellStyle name="Обычный 13" xfId="106"/>
    <cellStyle name="Обычный 13 2" xfId="1621"/>
    <cellStyle name="Обычный 13 3" xfId="2022"/>
    <cellStyle name="Обычный 14" xfId="107"/>
    <cellStyle name="Обычный 14 2" xfId="1622"/>
    <cellStyle name="Обычный 14 3" xfId="2023"/>
    <cellStyle name="Обычный 15" xfId="108"/>
    <cellStyle name="Обычный 15 2" xfId="1623"/>
    <cellStyle name="Обычный 15 3" xfId="2024"/>
    <cellStyle name="Обычный 16" xfId="109"/>
    <cellStyle name="Обычный 16 2" xfId="1624"/>
    <cellStyle name="Обычный 16 3" xfId="2025"/>
    <cellStyle name="Обычный 17" xfId="110"/>
    <cellStyle name="Обычный 17 2" xfId="1625"/>
    <cellStyle name="Обычный 17 3" xfId="2026"/>
    <cellStyle name="Обычный 18" xfId="111"/>
    <cellStyle name="Обычный 18 2" xfId="1626"/>
    <cellStyle name="Обычный 18 3" xfId="2027"/>
    <cellStyle name="Обычный 19" xfId="112"/>
    <cellStyle name="Обычный 19 2" xfId="1627"/>
    <cellStyle name="Обычный 19 3" xfId="2028"/>
    <cellStyle name="Обычный 2" xfId="10"/>
    <cellStyle name="Обычный 2 10" xfId="855"/>
    <cellStyle name="Обычный 2 10 2" xfId="1648"/>
    <cellStyle name="Обычный 2 10 3" xfId="2029"/>
    <cellStyle name="Обычный 2 11" xfId="1444"/>
    <cellStyle name="Обычный 2 11 2" xfId="1718"/>
    <cellStyle name="Обычный 2 12" xfId="1727"/>
    <cellStyle name="Обычный 2 13" xfId="1836"/>
    <cellStyle name="Обычный 2 14" xfId="1948"/>
    <cellStyle name="Обычный 2 2" xfId="97"/>
    <cellStyle name="Обычный 2 2 2" xfId="136"/>
    <cellStyle name="Обычный 2 2 3" xfId="206"/>
    <cellStyle name="Обычный 2 2 4" xfId="252"/>
    <cellStyle name="Обычный 2 2 5" xfId="293"/>
    <cellStyle name="Обычный 2 2 6" xfId="1428"/>
    <cellStyle name="Обычный 2 2 7" xfId="1612"/>
    <cellStyle name="Обычный 2 2 8" xfId="2030"/>
    <cellStyle name="Обычный 2 3" xfId="168"/>
    <cellStyle name="Обычный 2 3 2" xfId="1640"/>
    <cellStyle name="Обычный 2 3 3" xfId="2031"/>
    <cellStyle name="Обычный 2 4" xfId="186"/>
    <cellStyle name="Обычный 2 4 2" xfId="1643"/>
    <cellStyle name="Обычный 2 4 3" xfId="2032"/>
    <cellStyle name="Обычный 2 5" xfId="258"/>
    <cellStyle name="Обычный 2 5 2" xfId="1644"/>
    <cellStyle name="Обычный 2 5 3" xfId="2033"/>
    <cellStyle name="Обычный 2 6" xfId="859"/>
    <cellStyle name="Обычный 2 6 2" xfId="1649"/>
    <cellStyle name="Обычный 2 6 3" xfId="2034"/>
    <cellStyle name="Обычный 2 7" xfId="860"/>
    <cellStyle name="Обычный 2 7 2" xfId="1650"/>
    <cellStyle name="Обычный 2 7 3" xfId="2035"/>
    <cellStyle name="Обычный 2 8" xfId="861"/>
    <cellStyle name="Обычный 2 8 2" xfId="1651"/>
    <cellStyle name="Обычный 2 8 3" xfId="2036"/>
    <cellStyle name="Обычный 2 9" xfId="862"/>
    <cellStyle name="Обычный 2 9 2" xfId="1652"/>
    <cellStyle name="Обычный 2 9 3" xfId="2037"/>
    <cellStyle name="Обычный 20" xfId="113"/>
    <cellStyle name="Обычный 20 2" xfId="1628"/>
    <cellStyle name="Обычный 20 3" xfId="2038"/>
    <cellStyle name="Обычный 21" xfId="114"/>
    <cellStyle name="Обычный 21 2" xfId="1629"/>
    <cellStyle name="Обычный 21 3" xfId="2039"/>
    <cellStyle name="Обычный 22" xfId="235"/>
    <cellStyle name="Обычный 22 2" xfId="864"/>
    <cellStyle name="Обычный 22 2 2" xfId="1653"/>
    <cellStyle name="Обычный 22 3" xfId="1285"/>
    <cellStyle name="Обычный 22 3 2" xfId="1709"/>
    <cellStyle name="Обычный 22 4" xfId="908"/>
    <cellStyle name="Обычный 22 4 2" xfId="1688"/>
    <cellStyle name="Обычный 22 5" xfId="1520"/>
    <cellStyle name="Обычный 22 5 2" xfId="1721"/>
    <cellStyle name="Обычный 22 6" xfId="1441"/>
    <cellStyle name="Обычный 22 6 2" xfId="1716"/>
    <cellStyle name="Обычный 23" xfId="115"/>
    <cellStyle name="Обычный 23 2" xfId="1630"/>
    <cellStyle name="Обычный 23 3" xfId="2040"/>
    <cellStyle name="Обычный 24" xfId="116"/>
    <cellStyle name="Обычный 24 2" xfId="1631"/>
    <cellStyle name="Обычный 24 3" xfId="2041"/>
    <cellStyle name="Обычный 25" xfId="117"/>
    <cellStyle name="Обычный 25 2" xfId="1632"/>
    <cellStyle name="Обычный 25 3" xfId="2042"/>
    <cellStyle name="Обычный 26" xfId="118"/>
    <cellStyle name="Обычный 26 2" xfId="1633"/>
    <cellStyle name="Обычный 26 3" xfId="2043"/>
    <cellStyle name="Обычный 27" xfId="119"/>
    <cellStyle name="Обычный 27 2" xfId="1634"/>
    <cellStyle name="Обычный 27 3" xfId="2044"/>
    <cellStyle name="Обычный 28" xfId="120"/>
    <cellStyle name="Обычный 28 2" xfId="1635"/>
    <cellStyle name="Обычный 28 3" xfId="2045"/>
    <cellStyle name="Обычный 29" xfId="121"/>
    <cellStyle name="Обычный 29 2" xfId="1636"/>
    <cellStyle name="Обычный 29 3" xfId="2046"/>
    <cellStyle name="Обычный 3" xfId="11"/>
    <cellStyle name="Обычный 3 2" xfId="47"/>
    <cellStyle name="Обычный 3 3" xfId="48"/>
    <cellStyle name="Обычный 3 4" xfId="1837"/>
    <cellStyle name="Обычный 3 5" xfId="1949"/>
    <cellStyle name="Обычный 30" xfId="122"/>
    <cellStyle name="Обычный 30 2" xfId="1637"/>
    <cellStyle name="Обычный 30 3" xfId="2047"/>
    <cellStyle name="Обычный 31" xfId="123"/>
    <cellStyle name="Обычный 31 2" xfId="1638"/>
    <cellStyle name="Обычный 31 3" xfId="2048"/>
    <cellStyle name="Обычный 32" xfId="124"/>
    <cellStyle name="Обычный 32 2" xfId="1639"/>
    <cellStyle name="Обычный 32 3" xfId="2049"/>
    <cellStyle name="Обычный 33 2" xfId="870"/>
    <cellStyle name="Обычный 33 2 2" xfId="1655"/>
    <cellStyle name="Обычный 33 3" xfId="1292"/>
    <cellStyle name="Обычный 33 3 2" xfId="1710"/>
    <cellStyle name="Обычный 33 4" xfId="965"/>
    <cellStyle name="Обычный 33 4 2" xfId="1705"/>
    <cellStyle name="Обычный 33 5" xfId="1523"/>
    <cellStyle name="Обычный 33 5 2" xfId="1722"/>
    <cellStyle name="Обычный 33 6" xfId="1433"/>
    <cellStyle name="Обычный 33 6 2" xfId="1715"/>
    <cellStyle name="Обычный 33 7" xfId="2050"/>
    <cellStyle name="Обычный 34" xfId="872"/>
    <cellStyle name="Обычный 34 2" xfId="873"/>
    <cellStyle name="Обычный 34 2 2" xfId="1657"/>
    <cellStyle name="Обычный 34 3" xfId="1656"/>
    <cellStyle name="Обычный 35" xfId="874"/>
    <cellStyle name="Обычный 35 2" xfId="875"/>
    <cellStyle name="Обычный 35 2 2" xfId="1659"/>
    <cellStyle name="Обычный 35 3" xfId="1658"/>
    <cellStyle name="Обычный 36" xfId="876"/>
    <cellStyle name="Обычный 36 2" xfId="877"/>
    <cellStyle name="Обычный 36 2 2" xfId="1661"/>
    <cellStyle name="Обычный 36 3" xfId="1660"/>
    <cellStyle name="Обычный 37" xfId="878"/>
    <cellStyle name="Обычный 37 2" xfId="879"/>
    <cellStyle name="Обычный 37 2 2" xfId="1663"/>
    <cellStyle name="Обычный 37 3" xfId="1662"/>
    <cellStyle name="Обычный 38" xfId="1499"/>
    <cellStyle name="Обычный 38 2" xfId="880"/>
    <cellStyle name="Обычный 38 2 2" xfId="1664"/>
    <cellStyle name="Обычный 38 3" xfId="1719"/>
    <cellStyle name="Обычный 4" xfId="1751"/>
    <cellStyle name="Обычный 4 10" xfId="882"/>
    <cellStyle name="Обычный 4 10 2" xfId="1666"/>
    <cellStyle name="Обычный 4 10 3" xfId="2051"/>
    <cellStyle name="Обычный 4 11" xfId="883"/>
    <cellStyle name="Обычный 4 11 2" xfId="1667"/>
    <cellStyle name="Обычный 4 12" xfId="1299"/>
    <cellStyle name="Обычный 4 12 2" xfId="1711"/>
    <cellStyle name="Обычный 4 13" xfId="968"/>
    <cellStyle name="Обычный 4 13 2" xfId="1706"/>
    <cellStyle name="Обычный 4 14" xfId="1443"/>
    <cellStyle name="Обычный 4 14 2" xfId="1717"/>
    <cellStyle name="Обычный 4 15" xfId="1526"/>
    <cellStyle name="Обычный 4 15 2" xfId="1723"/>
    <cellStyle name="Обычный 4 16" xfId="1424"/>
    <cellStyle name="Обычный 4 16 2" xfId="1714"/>
    <cellStyle name="Обычный 4 17" xfId="1737"/>
    <cellStyle name="Обычный 4 18" xfId="2104"/>
    <cellStyle name="Обычный 4 19" xfId="2100"/>
    <cellStyle name="Обычный 4 2" xfId="98"/>
    <cellStyle name="Обычный 4 2 2" xfId="1613"/>
    <cellStyle name="Обычный 4 2 3" xfId="2052"/>
    <cellStyle name="Обычный 4 20" xfId="2018"/>
    <cellStyle name="Обычный 4 21" xfId="2014"/>
    <cellStyle name="Обычный 4 22" xfId="2010"/>
    <cellStyle name="Обычный 4 3" xfId="169"/>
    <cellStyle name="Обычный 4 3 2" xfId="1641"/>
    <cellStyle name="Обычный 4 3 3" xfId="2053"/>
    <cellStyle name="Обычный 4 4" xfId="185"/>
    <cellStyle name="Обычный 4 4 2" xfId="1642"/>
    <cellStyle name="Обычный 4 4 3" xfId="2054"/>
    <cellStyle name="Обычный 4 5" xfId="259"/>
    <cellStyle name="Обычный 4 5 2" xfId="1645"/>
    <cellStyle name="Обычный 4 5 3" xfId="2055"/>
    <cellStyle name="Обычный 4 6" xfId="881"/>
    <cellStyle name="Обычный 4 6 2" xfId="887"/>
    <cellStyle name="Обычный 4 6 2 2" xfId="1668"/>
    <cellStyle name="Обычный 4 6 3" xfId="1304"/>
    <cellStyle name="Обычный 4 6 3 2" xfId="1712"/>
    <cellStyle name="Обычный 4 6 4" xfId="974"/>
    <cellStyle name="Обычный 4 6 4 2" xfId="1707"/>
    <cellStyle name="Обычный 4 6 5" xfId="1529"/>
    <cellStyle name="Обычный 4 6 5 2" xfId="1724"/>
    <cellStyle name="Обычный 4 6 6" xfId="1419"/>
    <cellStyle name="Обычный 4 6 6 2" xfId="1713"/>
    <cellStyle name="Обычный 4 6 7" xfId="1665"/>
    <cellStyle name="Обычный 4 6 8" xfId="2056"/>
    <cellStyle name="Обычный 4 7" xfId="888"/>
    <cellStyle name="Обычный 4 7 2" xfId="1669"/>
    <cellStyle name="Обычный 4 7 3" xfId="2057"/>
    <cellStyle name="Обычный 4 8" xfId="889"/>
    <cellStyle name="Обычный 4 8 2" xfId="1670"/>
    <cellStyle name="Обычный 4 8 3" xfId="2058"/>
    <cellStyle name="Обычный 4 9" xfId="890"/>
    <cellStyle name="Обычный 4 9 2" xfId="1671"/>
    <cellStyle name="Обычный 4 9 3" xfId="2059"/>
    <cellStyle name="Обычный 5" xfId="99"/>
    <cellStyle name="Обычный 5 10" xfId="1614"/>
    <cellStyle name="Обычный 5 11" xfId="2060"/>
    <cellStyle name="Обычный 5 12" xfId="2102"/>
    <cellStyle name="Обычный 5 13" xfId="2098"/>
    <cellStyle name="Обычный 5 14" xfId="2016"/>
    <cellStyle name="Обычный 5 15" xfId="2012"/>
    <cellStyle name="Обычный 5 16" xfId="2008"/>
    <cellStyle name="Обычный 5 2" xfId="891"/>
    <cellStyle name="Обычный 5 2 2" xfId="1672"/>
    <cellStyle name="Обычный 5 2 3" xfId="2061"/>
    <cellStyle name="Обычный 5 3" xfId="892"/>
    <cellStyle name="Обычный 5 3 2" xfId="1673"/>
    <cellStyle name="Обычный 5 3 3" xfId="2062"/>
    <cellStyle name="Обычный 5 4" xfId="893"/>
    <cellStyle name="Обычный 5 4 2" xfId="1674"/>
    <cellStyle name="Обычный 5 4 3" xfId="2063"/>
    <cellStyle name="Обычный 5 5" xfId="894"/>
    <cellStyle name="Обычный 5 5 2" xfId="1675"/>
    <cellStyle name="Обычный 5 5 3" xfId="2064"/>
    <cellStyle name="Обычный 5 6" xfId="895"/>
    <cellStyle name="Обычный 5 6 2" xfId="1676"/>
    <cellStyle name="Обычный 5 6 3" xfId="2065"/>
    <cellStyle name="Обычный 5 7" xfId="896"/>
    <cellStyle name="Обычный 5 7 2" xfId="1677"/>
    <cellStyle name="Обычный 5 7 3" xfId="2066"/>
    <cellStyle name="Обычный 5 8" xfId="897"/>
    <cellStyle name="Обычный 5 8 2" xfId="1678"/>
    <cellStyle name="Обычный 5 8 3" xfId="2067"/>
    <cellStyle name="Обычный 5 9" xfId="898"/>
    <cellStyle name="Обычный 5 9 2" xfId="1679"/>
    <cellStyle name="Обычный 5 9 3" xfId="2068"/>
    <cellStyle name="Обычный 6" xfId="100"/>
    <cellStyle name="Обычный 6 10" xfId="1615"/>
    <cellStyle name="Обычный 6 11" xfId="2069"/>
    <cellStyle name="Обычный 6 2" xfId="900"/>
    <cellStyle name="Обычный 6 2 2" xfId="1680"/>
    <cellStyle name="Обычный 6 2 3" xfId="2070"/>
    <cellStyle name="Обычный 6 3" xfId="901"/>
    <cellStyle name="Обычный 6 3 2" xfId="1681"/>
    <cellStyle name="Обычный 6 3 3" xfId="2071"/>
    <cellStyle name="Обычный 6 4" xfId="902"/>
    <cellStyle name="Обычный 6 4 2" xfId="1682"/>
    <cellStyle name="Обычный 6 4 3" xfId="2072"/>
    <cellStyle name="Обычный 6 5" xfId="903"/>
    <cellStyle name="Обычный 6 5 2" xfId="1683"/>
    <cellStyle name="Обычный 6 5 3" xfId="2073"/>
    <cellStyle name="Обычный 6 6" xfId="904"/>
    <cellStyle name="Обычный 6 6 2" xfId="1684"/>
    <cellStyle name="Обычный 6 6 3" xfId="2074"/>
    <cellStyle name="Обычный 6 7" xfId="905"/>
    <cellStyle name="Обычный 6 7 2" xfId="1685"/>
    <cellStyle name="Обычный 6 7 3" xfId="2075"/>
    <cellStyle name="Обычный 6 8" xfId="906"/>
    <cellStyle name="Обычный 6 8 2" xfId="1686"/>
    <cellStyle name="Обычный 6 8 3" xfId="2076"/>
    <cellStyle name="Обычный 6 9" xfId="907"/>
    <cellStyle name="Обычный 6 9 2" xfId="1687"/>
    <cellStyle name="Обычный 6 9 3" xfId="2077"/>
    <cellStyle name="Обычный 7" xfId="101"/>
    <cellStyle name="Обычный 7 10" xfId="1616"/>
    <cellStyle name="Обычный 7 11" xfId="2078"/>
    <cellStyle name="Обычный 7 2" xfId="909"/>
    <cellStyle name="Обычный 7 2 2" xfId="1689"/>
    <cellStyle name="Обычный 7 2 3" xfId="2079"/>
    <cellStyle name="Обычный 7 3" xfId="910"/>
    <cellStyle name="Обычный 7 3 2" xfId="1690"/>
    <cellStyle name="Обычный 7 3 3" xfId="2080"/>
    <cellStyle name="Обычный 7 4" xfId="911"/>
    <cellStyle name="Обычный 7 4 2" xfId="1691"/>
    <cellStyle name="Обычный 7 4 3" xfId="2081"/>
    <cellStyle name="Обычный 7 5" xfId="912"/>
    <cellStyle name="Обычный 7 5 2" xfId="1692"/>
    <cellStyle name="Обычный 7 5 3" xfId="2082"/>
    <cellStyle name="Обычный 7 6" xfId="913"/>
    <cellStyle name="Обычный 7 6 2" xfId="1693"/>
    <cellStyle name="Обычный 7 6 3" xfId="2083"/>
    <cellStyle name="Обычный 7 7" xfId="914"/>
    <cellStyle name="Обычный 7 7 2" xfId="1694"/>
    <cellStyle name="Обычный 7 7 3" xfId="2084"/>
    <cellStyle name="Обычный 7 8" xfId="915"/>
    <cellStyle name="Обычный 7 8 2" xfId="1695"/>
    <cellStyle name="Обычный 7 8 3" xfId="2085"/>
    <cellStyle name="Обычный 7 9" xfId="916"/>
    <cellStyle name="Обычный 7 9 2" xfId="1696"/>
    <cellStyle name="Обычный 7 9 3" xfId="2086"/>
    <cellStyle name="Обычный 8" xfId="102"/>
    <cellStyle name="Обычный 8 10" xfId="1617"/>
    <cellStyle name="Обычный 8 11" xfId="2087"/>
    <cellStyle name="Обычный 8 2" xfId="917"/>
    <cellStyle name="Обычный 8 2 2" xfId="1697"/>
    <cellStyle name="Обычный 8 2 3" xfId="2088"/>
    <cellStyle name="Обычный 8 3" xfId="918"/>
    <cellStyle name="Обычный 8 3 2" xfId="1698"/>
    <cellStyle name="Обычный 8 3 3" xfId="2089"/>
    <cellStyle name="Обычный 8 4" xfId="919"/>
    <cellStyle name="Обычный 8 4 2" xfId="1699"/>
    <cellStyle name="Обычный 8 4 3" xfId="2090"/>
    <cellStyle name="Обычный 8 5" xfId="920"/>
    <cellStyle name="Обычный 8 5 2" xfId="1700"/>
    <cellStyle name="Обычный 8 5 3" xfId="2091"/>
    <cellStyle name="Обычный 8 6" xfId="921"/>
    <cellStyle name="Обычный 8 6 2" xfId="1701"/>
    <cellStyle name="Обычный 8 6 3" xfId="2092"/>
    <cellStyle name="Обычный 8 7" xfId="922"/>
    <cellStyle name="Обычный 8 7 2" xfId="1702"/>
    <cellStyle name="Обычный 8 7 3" xfId="2093"/>
    <cellStyle name="Обычный 8 8" xfId="923"/>
    <cellStyle name="Обычный 8 8 2" xfId="1703"/>
    <cellStyle name="Обычный 8 8 3" xfId="2094"/>
    <cellStyle name="Обычный 8 9" xfId="924"/>
    <cellStyle name="Обычный 8 9 2" xfId="1704"/>
    <cellStyle name="Обычный 8 9 3" xfId="2095"/>
    <cellStyle name="Обычный 9" xfId="103"/>
    <cellStyle name="Обычный 9 2" xfId="1618"/>
    <cellStyle name="Обычный 9 3" xfId="2096"/>
    <cellStyle name="Обычный_Лист3" xfId="12"/>
    <cellStyle name="Обычный_Лист3 4" xfId="191"/>
    <cellStyle name="Обычный_п.1 доходы 2016-2017" xfId="13"/>
    <cellStyle name="Плохой 10" xfId="926"/>
    <cellStyle name="Плохой 10 2" xfId="927"/>
    <cellStyle name="Плохой 11" xfId="1455"/>
    <cellStyle name="Плохой 12" xfId="1761"/>
    <cellStyle name="Плохой 13" xfId="1838"/>
    <cellStyle name="Плохой 14" xfId="1950"/>
    <cellStyle name="Плохой 15" xfId="2145"/>
    <cellStyle name="Плохой 16" xfId="1971"/>
    <cellStyle name="Плохой 2" xfId="89"/>
    <cellStyle name="Плохой 2 2" xfId="928"/>
    <cellStyle name="Плохой 2 3" xfId="1325"/>
    <cellStyle name="Плохой 2 4" xfId="1410"/>
    <cellStyle name="Плохой 2 5" xfId="1540"/>
    <cellStyle name="Плохой 2 6" xfId="1588"/>
    <cellStyle name="Плохой 2 7" xfId="1839"/>
    <cellStyle name="Плохой 2 8" xfId="1951"/>
    <cellStyle name="Плохой 3" xfId="131"/>
    <cellStyle name="Плохой 3 2" xfId="930"/>
    <cellStyle name="Плохой 3 3" xfId="1327"/>
    <cellStyle name="Плохой 3 4" xfId="1411"/>
    <cellStyle name="Плохой 3 5" xfId="1541"/>
    <cellStyle name="Плохой 3 6" xfId="1589"/>
    <cellStyle name="Плохой 4" xfId="236"/>
    <cellStyle name="Плохой 4 2" xfId="931"/>
    <cellStyle name="Плохой 4 3" xfId="1328"/>
    <cellStyle name="Плохой 4 4" xfId="1412"/>
    <cellStyle name="Плохой 4 5" xfId="1542"/>
    <cellStyle name="Плохой 4 6" xfId="1590"/>
    <cellStyle name="Плохой 5" xfId="247"/>
    <cellStyle name="Плохой 5 2" xfId="932"/>
    <cellStyle name="Плохой 5 3" xfId="1330"/>
    <cellStyle name="Плохой 5 4" xfId="1414"/>
    <cellStyle name="Плохой 5 5" xfId="1543"/>
    <cellStyle name="Плохой 5 6" xfId="1591"/>
    <cellStyle name="Плохой 6" xfId="933"/>
    <cellStyle name="Плохой 6 2" xfId="934"/>
    <cellStyle name="Плохой 7" xfId="935"/>
    <cellStyle name="Плохой 7 2" xfId="936"/>
    <cellStyle name="Плохой 8" xfId="937"/>
    <cellStyle name="Плохой 8 2" xfId="938"/>
    <cellStyle name="Плохой 9" xfId="939"/>
    <cellStyle name="Плохой 9 2" xfId="940"/>
    <cellStyle name="Пояснение 10" xfId="941"/>
    <cellStyle name="Пояснение 10 2" xfId="942"/>
    <cellStyle name="Пояснение 11" xfId="1454"/>
    <cellStyle name="Пояснение 12" xfId="1757"/>
    <cellStyle name="Пояснение 13" xfId="1840"/>
    <cellStyle name="Пояснение 14" xfId="1952"/>
    <cellStyle name="Пояснение 15" xfId="2107"/>
    <cellStyle name="Пояснение 16" xfId="1970"/>
    <cellStyle name="Пояснение 2" xfId="90"/>
    <cellStyle name="Пояснение 2 2" xfId="943"/>
    <cellStyle name="Пояснение 2 3" xfId="1338"/>
    <cellStyle name="Пояснение 2 4" xfId="1418"/>
    <cellStyle name="Пояснение 2 5" xfId="1546"/>
    <cellStyle name="Пояснение 2 6" xfId="1592"/>
    <cellStyle name="Пояснение 2 7" xfId="1841"/>
    <cellStyle name="Пояснение 2 8" xfId="1953"/>
    <cellStyle name="Пояснение 3" xfId="130"/>
    <cellStyle name="Пояснение 3 2" xfId="944"/>
    <cellStyle name="Пояснение 3 3" xfId="1340"/>
    <cellStyle name="Пояснение 3 4" xfId="1420"/>
    <cellStyle name="Пояснение 3 5" xfId="1547"/>
    <cellStyle name="Пояснение 3 6" xfId="1593"/>
    <cellStyle name="Пояснение 4" xfId="207"/>
    <cellStyle name="Пояснение 4 2" xfId="945"/>
    <cellStyle name="Пояснение 4 3" xfId="1341"/>
    <cellStyle name="Пояснение 4 4" xfId="1421"/>
    <cellStyle name="Пояснение 4 5" xfId="1549"/>
    <cellStyle name="Пояснение 4 6" xfId="1594"/>
    <cellStyle name="Пояснение 5" xfId="246"/>
    <cellStyle name="Пояснение 5 2" xfId="947"/>
    <cellStyle name="Пояснение 5 3" xfId="1343"/>
    <cellStyle name="Пояснение 5 4" xfId="1422"/>
    <cellStyle name="Пояснение 5 5" xfId="1550"/>
    <cellStyle name="Пояснение 5 6" xfId="1595"/>
    <cellStyle name="Пояснение 6" xfId="948"/>
    <cellStyle name="Пояснение 6 2" xfId="949"/>
    <cellStyle name="Пояснение 7" xfId="950"/>
    <cellStyle name="Пояснение 7 2" xfId="951"/>
    <cellStyle name="Пояснение 8" xfId="952"/>
    <cellStyle name="Пояснение 8 2" xfId="953"/>
    <cellStyle name="Пояснение 9" xfId="954"/>
    <cellStyle name="Пояснение 9 2" xfId="955"/>
    <cellStyle name="Примечание 10" xfId="956"/>
    <cellStyle name="Примечание 10 2" xfId="957"/>
    <cellStyle name="Примечание 11" xfId="958"/>
    <cellStyle name="Примечание 11 2" xfId="959"/>
    <cellStyle name="Примечание 12" xfId="960"/>
    <cellStyle name="Примечание 12 2" xfId="961"/>
    <cellStyle name="Примечание 13" xfId="1453"/>
    <cellStyle name="Примечание 14" xfId="1732"/>
    <cellStyle name="Примечание 15" xfId="1842"/>
    <cellStyle name="Примечание 16" xfId="1954"/>
    <cellStyle name="Примечание 17" xfId="2141"/>
    <cellStyle name="Примечание 18" xfId="1969"/>
    <cellStyle name="Примечание 2" xfId="14"/>
    <cellStyle name="Примечание 2 2" xfId="15"/>
    <cellStyle name="Примечание 2 2 10" xfId="16"/>
    <cellStyle name="Примечание 2 2 11" xfId="17"/>
    <cellStyle name="Примечание 2 2 12" xfId="18"/>
    <cellStyle name="Примечание 2 2 13" xfId="19"/>
    <cellStyle name="Примечание 2 2 2" xfId="20"/>
    <cellStyle name="Примечание 2 2 3" xfId="21"/>
    <cellStyle name="Примечание 2 2 4" xfId="22"/>
    <cellStyle name="Примечание 2 2 5" xfId="23"/>
    <cellStyle name="Примечание 2 2 6" xfId="24"/>
    <cellStyle name="Примечание 2 2 7" xfId="25"/>
    <cellStyle name="Примечание 2 2 8" xfId="26"/>
    <cellStyle name="Примечание 2 2 9" xfId="27"/>
    <cellStyle name="Примечание 2 3" xfId="1843"/>
    <cellStyle name="Примечание 2 4" xfId="1955"/>
    <cellStyle name="Примечание 3" xfId="28"/>
    <cellStyle name="Примечание 3 10" xfId="29"/>
    <cellStyle name="Примечание 3 11" xfId="30"/>
    <cellStyle name="Примечание 3 12" xfId="31"/>
    <cellStyle name="Примечание 3 13" xfId="32"/>
    <cellStyle name="Примечание 3 2" xfId="33"/>
    <cellStyle name="Примечание 3 3" xfId="34"/>
    <cellStyle name="Примечание 3 4" xfId="35"/>
    <cellStyle name="Примечание 3 5" xfId="36"/>
    <cellStyle name="Примечание 3 6" xfId="37"/>
    <cellStyle name="Примечание 3 7" xfId="38"/>
    <cellStyle name="Примечание 3 8" xfId="39"/>
    <cellStyle name="Примечание 3 9" xfId="40"/>
    <cellStyle name="Примечание 4" xfId="91"/>
    <cellStyle name="Примечание 4 2" xfId="971"/>
    <cellStyle name="Примечание 4 3" xfId="1366"/>
    <cellStyle name="Примечание 4 4" xfId="1438"/>
    <cellStyle name="Примечание 4 5" xfId="1560"/>
    <cellStyle name="Примечание 4 6" xfId="1596"/>
    <cellStyle name="Примечание 5" xfId="129"/>
    <cellStyle name="Примечание 5 2" xfId="972"/>
    <cellStyle name="Примечание 5 3" xfId="1367"/>
    <cellStyle name="Примечание 5 4" xfId="1439"/>
    <cellStyle name="Примечание 5 5" xfId="1561"/>
    <cellStyle name="Примечание 5 6" xfId="1597"/>
    <cellStyle name="Примечание 6" xfId="190"/>
    <cellStyle name="Примечание 6 2" xfId="973"/>
    <cellStyle name="Примечание 6 3" xfId="1368"/>
    <cellStyle name="Примечание 6 4" xfId="1440"/>
    <cellStyle name="Примечание 6 5" xfId="1562"/>
    <cellStyle name="Примечание 6 6" xfId="1598"/>
    <cellStyle name="Примечание 7" xfId="245"/>
    <cellStyle name="Примечание 7 2" xfId="975"/>
    <cellStyle name="Примечание 7 3" xfId="1369"/>
    <cellStyle name="Примечание 7 4" xfId="1442"/>
    <cellStyle name="Примечание 7 5" xfId="1563"/>
    <cellStyle name="Примечание 7 6" xfId="1599"/>
    <cellStyle name="Примечание 8" xfId="976"/>
    <cellStyle name="Примечание 8 2" xfId="977"/>
    <cellStyle name="Примечание 9" xfId="978"/>
    <cellStyle name="Примечание 9 2" xfId="979"/>
    <cellStyle name="Процентный 2" xfId="41"/>
    <cellStyle name="Процентный 3" xfId="42"/>
    <cellStyle name="Процентный 3 2" xfId="49"/>
    <cellStyle name="Процентный 3 3" xfId="50"/>
    <cellStyle name="Связанная ячейка 10" xfId="980"/>
    <cellStyle name="Связанная ячейка 10 2" xfId="981"/>
    <cellStyle name="Связанная ячейка 11" xfId="1451"/>
    <cellStyle name="Связанная ячейка 12" xfId="1749"/>
    <cellStyle name="Связанная ячейка 13" xfId="1844"/>
    <cellStyle name="Связанная ячейка 14" xfId="1956"/>
    <cellStyle name="Связанная ячейка 15" xfId="2113"/>
    <cellStyle name="Связанная ячейка 16" xfId="1968"/>
    <cellStyle name="Связанная ячейка 2" xfId="92"/>
    <cellStyle name="Связанная ячейка 2 2" xfId="982"/>
    <cellStyle name="Связанная ячейка 2 3" xfId="1378"/>
    <cellStyle name="Связанная ячейка 2 4" xfId="1446"/>
    <cellStyle name="Связанная ячейка 2 5" xfId="1568"/>
    <cellStyle name="Связанная ячейка 2 6" xfId="1600"/>
    <cellStyle name="Связанная ячейка 2 7" xfId="1845"/>
    <cellStyle name="Связанная ячейка 2 8" xfId="1957"/>
    <cellStyle name="Связанная ячейка 3" xfId="128"/>
    <cellStyle name="Связанная ячейка 3 2" xfId="983"/>
    <cellStyle name="Связанная ячейка 3 3" xfId="1379"/>
    <cellStyle name="Связанная ячейка 3 4" xfId="1448"/>
    <cellStyle name="Связанная ячейка 3 5" xfId="1569"/>
    <cellStyle name="Связанная ячейка 3 6" xfId="1601"/>
    <cellStyle name="Связанная ячейка 4" xfId="189"/>
    <cellStyle name="Связанная ячейка 4 2" xfId="985"/>
    <cellStyle name="Связанная ячейка 4 3" xfId="1381"/>
    <cellStyle name="Связанная ячейка 4 4" xfId="1450"/>
    <cellStyle name="Связанная ячейка 4 5" xfId="1570"/>
    <cellStyle name="Связанная ячейка 4 6" xfId="1602"/>
    <cellStyle name="Связанная ячейка 5" xfId="244"/>
    <cellStyle name="Связанная ячейка 5 2" xfId="986"/>
    <cellStyle name="Связанная ячейка 5 3" xfId="1383"/>
    <cellStyle name="Связанная ячейка 5 4" xfId="1452"/>
    <cellStyle name="Связанная ячейка 5 5" xfId="1571"/>
    <cellStyle name="Связанная ячейка 5 6" xfId="1603"/>
    <cellStyle name="Связанная ячейка 6" xfId="988"/>
    <cellStyle name="Связанная ячейка 6 2" xfId="989"/>
    <cellStyle name="Связанная ячейка 7" xfId="990"/>
    <cellStyle name="Связанная ячейка 7 2" xfId="991"/>
    <cellStyle name="Связанная ячейка 8" xfId="992"/>
    <cellStyle name="Связанная ячейка 8 2" xfId="993"/>
    <cellStyle name="Связанная ячейка 9" xfId="994"/>
    <cellStyle name="Связанная ячейка 9 2" xfId="995"/>
    <cellStyle name="Текст предупреждения 10" xfId="996"/>
    <cellStyle name="Текст предупреждения 10 2" xfId="997"/>
    <cellStyle name="Текст предупреждения 11" xfId="1449"/>
    <cellStyle name="Текст предупреждения 12" xfId="1734"/>
    <cellStyle name="Текст предупреждения 13" xfId="1846"/>
    <cellStyle name="Текст предупреждения 14" xfId="1958"/>
    <cellStyle name="Текст предупреждения 15" xfId="2108"/>
    <cellStyle name="Текст предупреждения 16" xfId="1967"/>
    <cellStyle name="Текст предупреждения 2" xfId="93"/>
    <cellStyle name="Текст предупреждения 2 2" xfId="998"/>
    <cellStyle name="Текст предупреждения 2 3" xfId="1388"/>
    <cellStyle name="Текст предупреждения 2 4" xfId="1463"/>
    <cellStyle name="Текст предупреждения 2 5" xfId="1574"/>
    <cellStyle name="Текст предупреждения 2 6" xfId="1604"/>
    <cellStyle name="Текст предупреждения 2 7" xfId="1847"/>
    <cellStyle name="Текст предупреждения 2 8" xfId="1959"/>
    <cellStyle name="Текст предупреждения 3" xfId="165"/>
    <cellStyle name="Текст предупреждения 3 2" xfId="999"/>
    <cellStyle name="Текст предупреждения 3 3" xfId="1389"/>
    <cellStyle name="Текст предупреждения 3 4" xfId="1465"/>
    <cellStyle name="Текст предупреждения 3 5" xfId="1576"/>
    <cellStyle name="Текст предупреждения 3 6" xfId="1605"/>
    <cellStyle name="Текст предупреждения 4" xfId="188"/>
    <cellStyle name="Текст предупреждения 4 2" xfId="1001"/>
    <cellStyle name="Текст предупреждения 4 3" xfId="1391"/>
    <cellStyle name="Текст предупреждения 4 4" xfId="1467"/>
    <cellStyle name="Текст предупреждения 4 5" xfId="1577"/>
    <cellStyle name="Текст предупреждения 4 6" xfId="1606"/>
    <cellStyle name="Текст предупреждения 5" xfId="255"/>
    <cellStyle name="Текст предупреждения 5 2" xfId="1002"/>
    <cellStyle name="Текст предупреждения 5 3" xfId="1392"/>
    <cellStyle name="Текст предупреждения 5 4" xfId="1469"/>
    <cellStyle name="Текст предупреждения 5 5" xfId="1579"/>
    <cellStyle name="Текст предупреждения 5 6" xfId="1607"/>
    <cellStyle name="Текст предупреждения 6" xfId="1004"/>
    <cellStyle name="Текст предупреждения 6 2" xfId="1005"/>
    <cellStyle name="Текст предупреждения 7" xfId="1006"/>
    <cellStyle name="Текст предупреждения 7 2" xfId="1007"/>
    <cellStyle name="Текст предупреждения 8" xfId="1008"/>
    <cellStyle name="Текст предупреждения 8 2" xfId="1009"/>
    <cellStyle name="Текст предупреждения 9" xfId="1010"/>
    <cellStyle name="Текст предупреждения 9 2" xfId="1011"/>
    <cellStyle name="Финансовый" xfId="43" builtinId="3"/>
    <cellStyle name="Финансовый [0] 2" xfId="44"/>
    <cellStyle name="Финансовый 2" xfId="1012"/>
    <cellStyle name="Финансовый 4" xfId="1960"/>
    <cellStyle name="Финансовый 5" xfId="95"/>
    <cellStyle name="Хороший 10" xfId="1013"/>
    <cellStyle name="Хороший 10 2" xfId="1014"/>
    <cellStyle name="Хороший 11" xfId="1447"/>
    <cellStyle name="Хороший 12" xfId="1763"/>
    <cellStyle name="Хороший 13" xfId="1848"/>
    <cellStyle name="Хороший 14" xfId="1961"/>
    <cellStyle name="Хороший 15" xfId="2138"/>
    <cellStyle name="Хороший 16" xfId="1966"/>
    <cellStyle name="Хороший 2" xfId="94"/>
    <cellStyle name="Хороший 2 2" xfId="1015"/>
    <cellStyle name="Хороший 2 3" xfId="1401"/>
    <cellStyle name="Хороший 2 4" xfId="1485"/>
    <cellStyle name="Хороший 2 5" xfId="1582"/>
    <cellStyle name="Хороший 2 6" xfId="1608"/>
    <cellStyle name="Хороший 2 7" xfId="1849"/>
    <cellStyle name="Хороший 2 8" xfId="1962"/>
    <cellStyle name="Хороший 3" xfId="166"/>
    <cellStyle name="Хороший 3 2" xfId="1016"/>
    <cellStyle name="Хороший 3 3" xfId="1403"/>
    <cellStyle name="Хороший 3 4" xfId="1487"/>
    <cellStyle name="Хороший 3 5" xfId="1583"/>
    <cellStyle name="Хороший 3 6" xfId="1609"/>
    <cellStyle name="Хороший 4" xfId="187"/>
    <cellStyle name="Хороший 4 2" xfId="1017"/>
    <cellStyle name="Хороший 4 3" xfId="1405"/>
    <cellStyle name="Хороший 4 4" xfId="1489"/>
    <cellStyle name="Хороший 4 5" xfId="1585"/>
    <cellStyle name="Хороший 4 6" xfId="1610"/>
    <cellStyle name="Хороший 5" xfId="256"/>
    <cellStyle name="Хороший 5 2" xfId="1018"/>
    <cellStyle name="Хороший 5 3" xfId="1407"/>
    <cellStyle name="Хороший 5 4" xfId="1491"/>
    <cellStyle name="Хороший 5 5" xfId="1586"/>
    <cellStyle name="Хороший 5 6" xfId="1611"/>
    <cellStyle name="Хороший 6" xfId="1019"/>
    <cellStyle name="Хороший 6 2" xfId="1020"/>
    <cellStyle name="Хороший 7" xfId="1021"/>
    <cellStyle name="Хороший 7 2" xfId="1022"/>
    <cellStyle name="Хороший 8" xfId="1023"/>
    <cellStyle name="Хороший 8 2" xfId="1024"/>
    <cellStyle name="Хороший 9" xfId="1025"/>
    <cellStyle name="Хороший 9 2" xfId="102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02"/>
  <sheetViews>
    <sheetView tabSelected="1" zoomScale="90" zoomScaleNormal="90" zoomScaleSheetLayoutView="100" zoomScalePageLayoutView="80" workbookViewId="0">
      <selection activeCell="A8" sqref="A8:E8"/>
    </sheetView>
  </sheetViews>
  <sheetFormatPr defaultRowHeight="15.75" x14ac:dyDescent="0.25"/>
  <cols>
    <col min="1" max="1" width="28.140625" style="8" customWidth="1"/>
    <col min="2" max="2" width="62.42578125" style="6" customWidth="1"/>
    <col min="3" max="3" width="14.85546875" style="12" customWidth="1"/>
    <col min="4" max="5" width="14.85546875" style="48" customWidth="1"/>
    <col min="6" max="16384" width="9.140625" style="11"/>
  </cols>
  <sheetData>
    <row r="1" spans="1:6" s="47" customFormat="1" x14ac:dyDescent="0.25">
      <c r="A1" s="8"/>
      <c r="B1" s="91" t="s">
        <v>344</v>
      </c>
      <c r="C1" s="91"/>
      <c r="D1" s="91"/>
      <c r="E1" s="91"/>
      <c r="F1" s="91"/>
    </row>
    <row r="2" spans="1:6" s="47" customFormat="1" x14ac:dyDescent="0.25">
      <c r="A2" s="8"/>
      <c r="B2" s="92" t="s">
        <v>345</v>
      </c>
      <c r="C2" s="92"/>
      <c r="D2" s="92"/>
      <c r="E2" s="92"/>
      <c r="F2" s="92"/>
    </row>
    <row r="3" spans="1:6" s="47" customFormat="1" x14ac:dyDescent="0.25">
      <c r="A3" s="8"/>
      <c r="B3" s="92" t="s">
        <v>346</v>
      </c>
      <c r="C3" s="92"/>
      <c r="D3" s="92"/>
      <c r="E3" s="92"/>
      <c r="F3" s="92"/>
    </row>
    <row r="4" spans="1:6" s="47" customFormat="1" x14ac:dyDescent="0.25">
      <c r="A4" s="8"/>
      <c r="B4" s="92" t="s">
        <v>347</v>
      </c>
      <c r="C4" s="92"/>
      <c r="D4" s="92"/>
      <c r="E4" s="92"/>
      <c r="F4" s="92"/>
    </row>
    <row r="5" spans="1:6" s="47" customFormat="1" x14ac:dyDescent="0.25">
      <c r="A5" s="8"/>
      <c r="B5" s="92" t="s">
        <v>348</v>
      </c>
      <c r="C5" s="92"/>
      <c r="D5" s="92"/>
      <c r="E5" s="92"/>
      <c r="F5" s="92"/>
    </row>
    <row r="6" spans="1:6" x14ac:dyDescent="0.25">
      <c r="A6" s="46"/>
      <c r="B6" s="89"/>
      <c r="C6" s="90"/>
      <c r="D6" s="90"/>
      <c r="E6" s="90"/>
    </row>
    <row r="7" spans="1:6" s="47" customFormat="1" ht="18.75" x14ac:dyDescent="0.3">
      <c r="A7" s="56"/>
      <c r="B7" s="86"/>
      <c r="C7" s="56"/>
      <c r="D7" s="56"/>
      <c r="E7" s="56"/>
    </row>
    <row r="8" spans="1:6" s="13" customFormat="1" ht="18.75" x14ac:dyDescent="0.3">
      <c r="A8" s="87" t="s">
        <v>349</v>
      </c>
      <c r="B8" s="87"/>
      <c r="C8" s="87"/>
      <c r="D8" s="87"/>
      <c r="E8" s="87"/>
    </row>
    <row r="9" spans="1:6" s="13" customFormat="1" ht="18.75" x14ac:dyDescent="0.3">
      <c r="A9" s="87" t="s">
        <v>315</v>
      </c>
      <c r="B9" s="87"/>
      <c r="C9" s="87"/>
      <c r="D9" s="87"/>
      <c r="E9" s="87"/>
    </row>
    <row r="10" spans="1:6" s="13" customFormat="1" ht="18.75" x14ac:dyDescent="0.3">
      <c r="A10" s="88"/>
      <c r="B10" s="88"/>
      <c r="C10" s="88"/>
      <c r="D10" s="42"/>
    </row>
    <row r="11" spans="1:6" ht="16.5" thickBot="1" x14ac:dyDescent="0.3">
      <c r="A11" s="9"/>
      <c r="B11" s="5"/>
      <c r="C11" s="14"/>
      <c r="D11" s="14"/>
      <c r="E11" s="14" t="s">
        <v>340</v>
      </c>
    </row>
    <row r="12" spans="1:6" ht="32.25" thickBot="1" x14ac:dyDescent="0.3">
      <c r="A12" s="15" t="s">
        <v>31</v>
      </c>
      <c r="B12" s="16" t="s">
        <v>29</v>
      </c>
      <c r="C12" s="17" t="s">
        <v>341</v>
      </c>
      <c r="D12" s="58" t="s">
        <v>316</v>
      </c>
      <c r="E12" s="57" t="s">
        <v>314</v>
      </c>
    </row>
    <row r="13" spans="1:6" s="10" customFormat="1" ht="16.5" thickBot="1" x14ac:dyDescent="0.25">
      <c r="A13" s="18">
        <v>1</v>
      </c>
      <c r="B13" s="19" t="s">
        <v>30</v>
      </c>
      <c r="C13" s="20">
        <v>3</v>
      </c>
      <c r="D13" s="20">
        <v>4</v>
      </c>
      <c r="E13" s="20">
        <v>5</v>
      </c>
    </row>
    <row r="14" spans="1:6" x14ac:dyDescent="0.25">
      <c r="A14" s="21" t="s">
        <v>32</v>
      </c>
      <c r="B14" s="22" t="s">
        <v>33</v>
      </c>
      <c r="C14" s="49">
        <f>C15+C30+C47+C56+C78+C84+C87+C94+C39+C23+C108+C53</f>
        <v>4497947</v>
      </c>
      <c r="D14" s="49">
        <f>D15+D30+D47+D56+D78+D84+D87+D94+D39+D23+D108+D53</f>
        <v>4654179.7299999995</v>
      </c>
      <c r="E14" s="49">
        <f>D14*100/C14</f>
        <v>103.47342309724857</v>
      </c>
    </row>
    <row r="15" spans="1:6" x14ac:dyDescent="0.25">
      <c r="A15" s="23" t="s">
        <v>34</v>
      </c>
      <c r="B15" s="24" t="s">
        <v>35</v>
      </c>
      <c r="C15" s="25">
        <f>C16</f>
        <v>2346345</v>
      </c>
      <c r="D15" s="50">
        <f>D16</f>
        <v>2395195.3299999996</v>
      </c>
      <c r="E15" s="50">
        <f t="shared" ref="E15:E26" si="0">D15*100/C15</f>
        <v>102.08197558330082</v>
      </c>
    </row>
    <row r="16" spans="1:6" x14ac:dyDescent="0.25">
      <c r="A16" s="23" t="s">
        <v>36</v>
      </c>
      <c r="B16" s="24" t="s">
        <v>154</v>
      </c>
      <c r="C16" s="25">
        <f>C18+C19+C20+C21+C22</f>
        <v>2346345</v>
      </c>
      <c r="D16" s="50">
        <f>D18+D19+D20+D21+D22</f>
        <v>2395195.3299999996</v>
      </c>
      <c r="E16" s="50">
        <f t="shared" si="0"/>
        <v>102.08197558330082</v>
      </c>
    </row>
    <row r="17" spans="1:5" ht="19.5" customHeight="1" x14ac:dyDescent="0.25">
      <c r="A17" s="23"/>
      <c r="B17" s="26" t="s">
        <v>37</v>
      </c>
      <c r="C17" s="27">
        <v>1133135</v>
      </c>
      <c r="D17" s="51">
        <v>1149686.3</v>
      </c>
      <c r="E17" s="51">
        <f t="shared" si="0"/>
        <v>101.46066443980638</v>
      </c>
    </row>
    <row r="18" spans="1:5" ht="81.75" customHeight="1" x14ac:dyDescent="0.25">
      <c r="A18" s="40" t="s">
        <v>38</v>
      </c>
      <c r="B18" s="28" t="s">
        <v>109</v>
      </c>
      <c r="C18" s="43">
        <v>2249100</v>
      </c>
      <c r="D18" s="52">
        <v>2295037.7999999998</v>
      </c>
      <c r="E18" s="52">
        <f t="shared" si="0"/>
        <v>102.04249699879951</v>
      </c>
    </row>
    <row r="19" spans="1:5" ht="117" customHeight="1" x14ac:dyDescent="0.25">
      <c r="A19" s="40" t="s">
        <v>39</v>
      </c>
      <c r="B19" s="28" t="s">
        <v>0</v>
      </c>
      <c r="C19" s="43">
        <v>22637</v>
      </c>
      <c r="D19" s="52">
        <v>23223.599999999999</v>
      </c>
      <c r="E19" s="52">
        <f t="shared" si="0"/>
        <v>102.59133277377744</v>
      </c>
    </row>
    <row r="20" spans="1:5" ht="48" customHeight="1" x14ac:dyDescent="0.25">
      <c r="A20" s="40" t="s">
        <v>40</v>
      </c>
      <c r="B20" s="28" t="s">
        <v>1</v>
      </c>
      <c r="C20" s="43">
        <v>20502</v>
      </c>
      <c r="D20" s="52">
        <v>21251.53</v>
      </c>
      <c r="E20" s="52">
        <f t="shared" si="0"/>
        <v>103.6558872305141</v>
      </c>
    </row>
    <row r="21" spans="1:5" ht="96.75" customHeight="1" x14ac:dyDescent="0.25">
      <c r="A21" s="40" t="s">
        <v>120</v>
      </c>
      <c r="B21" s="28" t="s">
        <v>174</v>
      </c>
      <c r="C21" s="43">
        <v>54106</v>
      </c>
      <c r="D21" s="52">
        <v>56178.3</v>
      </c>
      <c r="E21" s="52">
        <f t="shared" si="0"/>
        <v>103.83007429859904</v>
      </c>
    </row>
    <row r="22" spans="1:5" s="47" customFormat="1" ht="65.25" customHeight="1" x14ac:dyDescent="0.25">
      <c r="A22" s="40" t="s">
        <v>317</v>
      </c>
      <c r="B22" s="60" t="s">
        <v>318</v>
      </c>
      <c r="C22" s="52"/>
      <c r="D22" s="52">
        <v>-495.9</v>
      </c>
      <c r="E22" s="52"/>
    </row>
    <row r="23" spans="1:5" ht="32.25" customHeight="1" x14ac:dyDescent="0.25">
      <c r="A23" s="23" t="s">
        <v>110</v>
      </c>
      <c r="B23" s="44" t="s">
        <v>155</v>
      </c>
      <c r="C23" s="25">
        <f>C24</f>
        <v>51240</v>
      </c>
      <c r="D23" s="50">
        <f>D24</f>
        <v>51498.700000000012</v>
      </c>
      <c r="E23" s="50">
        <f t="shared" si="0"/>
        <v>100.50487900078066</v>
      </c>
    </row>
    <row r="24" spans="1:5" ht="36.75" customHeight="1" x14ac:dyDescent="0.25">
      <c r="A24" s="40" t="s">
        <v>111</v>
      </c>
      <c r="B24" s="28" t="s">
        <v>112</v>
      </c>
      <c r="C24" s="43">
        <f>SUM(C25+C27+C26+C28+C29)</f>
        <v>51240</v>
      </c>
      <c r="D24" s="52">
        <f>SUM(D25+D27+D26+D28+D29)</f>
        <v>51498.700000000012</v>
      </c>
      <c r="E24" s="52">
        <f t="shared" si="0"/>
        <v>100.50487900078066</v>
      </c>
    </row>
    <row r="25" spans="1:5" ht="82.5" customHeight="1" x14ac:dyDescent="0.25">
      <c r="A25" s="40" t="s">
        <v>121</v>
      </c>
      <c r="B25" s="28" t="s">
        <v>133</v>
      </c>
      <c r="C25" s="43">
        <v>21434</v>
      </c>
      <c r="D25" s="52">
        <v>23441.4</v>
      </c>
      <c r="E25" s="52">
        <f t="shared" si="0"/>
        <v>109.36549407483437</v>
      </c>
    </row>
    <row r="26" spans="1:5" ht="96.75" customHeight="1" x14ac:dyDescent="0.25">
      <c r="A26" s="40" t="s">
        <v>129</v>
      </c>
      <c r="B26" s="28" t="s">
        <v>283</v>
      </c>
      <c r="C26" s="43">
        <v>158</v>
      </c>
      <c r="D26" s="52">
        <v>172.3</v>
      </c>
      <c r="E26" s="52">
        <f t="shared" si="0"/>
        <v>109.0506329113924</v>
      </c>
    </row>
    <row r="27" spans="1:5" ht="78" customHeight="1" x14ac:dyDescent="0.25">
      <c r="A27" s="40" t="s">
        <v>122</v>
      </c>
      <c r="B27" s="28" t="s">
        <v>132</v>
      </c>
      <c r="C27" s="43">
        <v>29648</v>
      </c>
      <c r="D27" s="52">
        <v>31317.7</v>
      </c>
      <c r="E27" s="52">
        <f>D27*100/C27</f>
        <v>105.63174581759309</v>
      </c>
    </row>
    <row r="28" spans="1:5" ht="83.25" hidden="1" customHeight="1" x14ac:dyDescent="0.25">
      <c r="A28" s="40" t="s">
        <v>130</v>
      </c>
      <c r="B28" s="28" t="s">
        <v>131</v>
      </c>
      <c r="C28" s="43">
        <v>0</v>
      </c>
      <c r="D28" s="52">
        <v>0</v>
      </c>
      <c r="E28" s="52" t="e">
        <f t="shared" ref="E28" si="1">D28*100/C28</f>
        <v>#DIV/0!</v>
      </c>
    </row>
    <row r="29" spans="1:5" s="47" customFormat="1" ht="83.25" customHeight="1" x14ac:dyDescent="0.25">
      <c r="A29" s="40" t="s">
        <v>130</v>
      </c>
      <c r="B29" s="28" t="s">
        <v>131</v>
      </c>
      <c r="C29" s="52"/>
      <c r="D29" s="52">
        <v>-3432.7</v>
      </c>
      <c r="E29" s="52"/>
    </row>
    <row r="30" spans="1:5" x14ac:dyDescent="0.25">
      <c r="A30" s="23" t="s">
        <v>41</v>
      </c>
      <c r="B30" s="24" t="s">
        <v>156</v>
      </c>
      <c r="C30" s="25">
        <f>SUM(C31+C36+C37+C38)</f>
        <v>934194</v>
      </c>
      <c r="D30" s="50">
        <f>SUM(D31+D36+D37+D38)</f>
        <v>948852.6</v>
      </c>
      <c r="E30" s="50">
        <f>D30*100/C30</f>
        <v>101.56911733537146</v>
      </c>
    </row>
    <row r="31" spans="1:5" ht="31.5" x14ac:dyDescent="0.25">
      <c r="A31" s="23" t="s">
        <v>114</v>
      </c>
      <c r="B31" s="24" t="s">
        <v>113</v>
      </c>
      <c r="C31" s="25">
        <f>C32+C33+C34+C35</f>
        <v>602422</v>
      </c>
      <c r="D31" s="50">
        <f>D32+D33+D34+D35</f>
        <v>610023.5</v>
      </c>
      <c r="E31" s="50">
        <f>D31*100/C31</f>
        <v>101.26182310738983</v>
      </c>
    </row>
    <row r="32" spans="1:5" ht="31.5" x14ac:dyDescent="0.25">
      <c r="A32" s="40" t="s">
        <v>117</v>
      </c>
      <c r="B32" s="29" t="s">
        <v>115</v>
      </c>
      <c r="C32" s="43">
        <v>397392</v>
      </c>
      <c r="D32" s="52">
        <v>400853.7</v>
      </c>
      <c r="E32" s="52">
        <f>D32*100/C32</f>
        <v>100.87110460200508</v>
      </c>
    </row>
    <row r="33" spans="1:5" ht="64.5" customHeight="1" x14ac:dyDescent="0.25">
      <c r="A33" s="40" t="s">
        <v>118</v>
      </c>
      <c r="B33" s="29" t="s">
        <v>256</v>
      </c>
      <c r="C33" s="43">
        <v>205030</v>
      </c>
      <c r="D33" s="52">
        <v>208905.60000000001</v>
      </c>
      <c r="E33" s="52">
        <f>D33*100/C33</f>
        <v>101.89025996195679</v>
      </c>
    </row>
    <row r="34" spans="1:5" ht="31.5" hidden="1" x14ac:dyDescent="0.25">
      <c r="A34" s="40" t="s">
        <v>119</v>
      </c>
      <c r="B34" s="29" t="s">
        <v>116</v>
      </c>
      <c r="C34" s="43">
        <v>0</v>
      </c>
      <c r="D34" s="52">
        <v>0</v>
      </c>
      <c r="E34" s="52" t="e">
        <f t="shared" ref="E34" si="2">D34*100/C34</f>
        <v>#DIV/0!</v>
      </c>
    </row>
    <row r="35" spans="1:5" s="47" customFormat="1" ht="47.25" x14ac:dyDescent="0.25">
      <c r="A35" s="40" t="s">
        <v>119</v>
      </c>
      <c r="B35" s="29" t="s">
        <v>319</v>
      </c>
      <c r="C35" s="52"/>
      <c r="D35" s="52">
        <v>264.2</v>
      </c>
      <c r="E35" s="52"/>
    </row>
    <row r="36" spans="1:5" ht="31.5" x14ac:dyDescent="0.25">
      <c r="A36" s="23" t="s">
        <v>42</v>
      </c>
      <c r="B36" s="24" t="s">
        <v>43</v>
      </c>
      <c r="C36" s="25">
        <v>303870</v>
      </c>
      <c r="D36" s="50">
        <v>308767.5</v>
      </c>
      <c r="E36" s="50">
        <f t="shared" ref="E36:E52" si="3">D36*100/C36</f>
        <v>101.61170895448711</v>
      </c>
    </row>
    <row r="37" spans="1:5" x14ac:dyDescent="0.25">
      <c r="A37" s="23" t="s">
        <v>44</v>
      </c>
      <c r="B37" s="24" t="s">
        <v>45</v>
      </c>
      <c r="C37" s="25">
        <v>6225</v>
      </c>
      <c r="D37" s="50">
        <v>6381</v>
      </c>
      <c r="E37" s="50">
        <f t="shared" si="3"/>
        <v>102.50602409638554</v>
      </c>
    </row>
    <row r="38" spans="1:5" ht="31.5" x14ac:dyDescent="0.25">
      <c r="A38" s="23" t="s">
        <v>255</v>
      </c>
      <c r="B38" s="24" t="s">
        <v>134</v>
      </c>
      <c r="C38" s="25">
        <v>21677</v>
      </c>
      <c r="D38" s="50">
        <v>23680.6</v>
      </c>
      <c r="E38" s="50">
        <f t="shared" si="3"/>
        <v>109.24297642662729</v>
      </c>
    </row>
    <row r="39" spans="1:5" x14ac:dyDescent="0.25">
      <c r="A39" s="23" t="s">
        <v>46</v>
      </c>
      <c r="B39" s="24" t="s">
        <v>157</v>
      </c>
      <c r="C39" s="25">
        <f>C40+C42</f>
        <v>478264</v>
      </c>
      <c r="D39" s="50">
        <f>D40+D42</f>
        <v>492626.4</v>
      </c>
      <c r="E39" s="50">
        <f t="shared" si="3"/>
        <v>103.0030276165465</v>
      </c>
    </row>
    <row r="40" spans="1:5" x14ac:dyDescent="0.25">
      <c r="A40" s="23" t="s">
        <v>47</v>
      </c>
      <c r="B40" s="24" t="s">
        <v>48</v>
      </c>
      <c r="C40" s="25">
        <f>C41</f>
        <v>249783</v>
      </c>
      <c r="D40" s="50">
        <f>D41</f>
        <v>261338.5</v>
      </c>
      <c r="E40" s="50">
        <f t="shared" si="3"/>
        <v>104.62621555510182</v>
      </c>
    </row>
    <row r="41" spans="1:5" ht="47.25" x14ac:dyDescent="0.25">
      <c r="A41" s="40" t="s">
        <v>49</v>
      </c>
      <c r="B41" s="28" t="s">
        <v>2</v>
      </c>
      <c r="C41" s="43">
        <v>249783</v>
      </c>
      <c r="D41" s="52">
        <v>261338.5</v>
      </c>
      <c r="E41" s="52">
        <f t="shared" si="3"/>
        <v>104.62621555510182</v>
      </c>
    </row>
    <row r="42" spans="1:5" x14ac:dyDescent="0.25">
      <c r="A42" s="23" t="s">
        <v>50</v>
      </c>
      <c r="B42" s="24" t="s">
        <v>153</v>
      </c>
      <c r="C42" s="25">
        <f>C43+C45</f>
        <v>228481</v>
      </c>
      <c r="D42" s="50">
        <f>D43+D45</f>
        <v>231287.90000000002</v>
      </c>
      <c r="E42" s="50">
        <f t="shared" si="3"/>
        <v>101.2285047772025</v>
      </c>
    </row>
    <row r="43" spans="1:5" x14ac:dyDescent="0.25">
      <c r="A43" s="40" t="s">
        <v>137</v>
      </c>
      <c r="B43" s="30" t="s">
        <v>135</v>
      </c>
      <c r="C43" s="43">
        <f t="shared" ref="C43:D43" si="4">C44</f>
        <v>161686</v>
      </c>
      <c r="D43" s="52">
        <f t="shared" si="4"/>
        <v>163078.70000000001</v>
      </c>
      <c r="E43" s="52">
        <f t="shared" si="3"/>
        <v>100.86136090941703</v>
      </c>
    </row>
    <row r="44" spans="1:5" ht="34.5" customHeight="1" x14ac:dyDescent="0.25">
      <c r="A44" s="40" t="s">
        <v>136</v>
      </c>
      <c r="B44" s="30" t="s">
        <v>138</v>
      </c>
      <c r="C44" s="43">
        <v>161686</v>
      </c>
      <c r="D44" s="52">
        <v>163078.70000000001</v>
      </c>
      <c r="E44" s="52">
        <f t="shared" si="3"/>
        <v>100.86136090941703</v>
      </c>
    </row>
    <row r="45" spans="1:5" x14ac:dyDescent="0.25">
      <c r="A45" s="40" t="s">
        <v>139</v>
      </c>
      <c r="B45" s="30" t="s">
        <v>141</v>
      </c>
      <c r="C45" s="43">
        <f t="shared" ref="C45:D45" si="5">C46</f>
        <v>66795</v>
      </c>
      <c r="D45" s="52">
        <f t="shared" si="5"/>
        <v>68209.2</v>
      </c>
      <c r="E45" s="52">
        <f t="shared" si="3"/>
        <v>102.11722434313945</v>
      </c>
    </row>
    <row r="46" spans="1:5" ht="34.5" customHeight="1" x14ac:dyDescent="0.25">
      <c r="A46" s="31" t="s">
        <v>140</v>
      </c>
      <c r="B46" s="30" t="s">
        <v>142</v>
      </c>
      <c r="C46" s="43">
        <v>66795</v>
      </c>
      <c r="D46" s="52">
        <v>68209.2</v>
      </c>
      <c r="E46" s="52">
        <f t="shared" si="3"/>
        <v>102.11722434313945</v>
      </c>
    </row>
    <row r="47" spans="1:5" s="7" customFormat="1" x14ac:dyDescent="0.25">
      <c r="A47" s="23" t="s">
        <v>51</v>
      </c>
      <c r="B47" s="44" t="s">
        <v>52</v>
      </c>
      <c r="C47" s="25">
        <f>C48+C50</f>
        <v>103103</v>
      </c>
      <c r="D47" s="50">
        <f>D48+D50</f>
        <v>107503.1</v>
      </c>
      <c r="E47" s="50">
        <f t="shared" si="3"/>
        <v>104.26767407349932</v>
      </c>
    </row>
    <row r="48" spans="1:5" s="7" customFormat="1" ht="37.5" customHeight="1" x14ac:dyDescent="0.25">
      <c r="A48" s="40" t="s">
        <v>53</v>
      </c>
      <c r="B48" s="28" t="s">
        <v>3</v>
      </c>
      <c r="C48" s="43">
        <f>C49</f>
        <v>102241</v>
      </c>
      <c r="D48" s="52">
        <f>D49</f>
        <v>106626.6</v>
      </c>
      <c r="E48" s="52">
        <f t="shared" si="3"/>
        <v>104.28947291204116</v>
      </c>
    </row>
    <row r="49" spans="1:5" ht="51" customHeight="1" x14ac:dyDescent="0.25">
      <c r="A49" s="40" t="s">
        <v>54</v>
      </c>
      <c r="B49" s="28" t="s">
        <v>55</v>
      </c>
      <c r="C49" s="43">
        <v>102241</v>
      </c>
      <c r="D49" s="52">
        <v>106626.6</v>
      </c>
      <c r="E49" s="52">
        <f t="shared" si="3"/>
        <v>104.28947291204116</v>
      </c>
    </row>
    <row r="50" spans="1:5" ht="35.25" customHeight="1" x14ac:dyDescent="0.25">
      <c r="A50" s="40" t="s">
        <v>56</v>
      </c>
      <c r="B50" s="45" t="s">
        <v>57</v>
      </c>
      <c r="C50" s="43">
        <f>C51+C52</f>
        <v>862</v>
      </c>
      <c r="D50" s="52">
        <f>D51+D52</f>
        <v>876.5</v>
      </c>
      <c r="E50" s="52">
        <f t="shared" si="3"/>
        <v>101.68213457076565</v>
      </c>
    </row>
    <row r="51" spans="1:5" ht="31.5" x14ac:dyDescent="0.25">
      <c r="A51" s="40" t="s">
        <v>4</v>
      </c>
      <c r="B51" s="28" t="s">
        <v>58</v>
      </c>
      <c r="C51" s="43">
        <v>745</v>
      </c>
      <c r="D51" s="52">
        <v>719.7</v>
      </c>
      <c r="E51" s="52">
        <f t="shared" si="3"/>
        <v>96.604026845637577</v>
      </c>
    </row>
    <row r="52" spans="1:5" ht="93" customHeight="1" x14ac:dyDescent="0.25">
      <c r="A52" s="40" t="s">
        <v>254</v>
      </c>
      <c r="B52" s="28" t="s">
        <v>152</v>
      </c>
      <c r="C52" s="43">
        <v>117</v>
      </c>
      <c r="D52" s="52">
        <v>156.80000000000001</v>
      </c>
      <c r="E52" s="52">
        <f t="shared" si="3"/>
        <v>134.01709401709402</v>
      </c>
    </row>
    <row r="53" spans="1:5" s="7" customFormat="1" ht="61.5" customHeight="1" x14ac:dyDescent="0.25">
      <c r="A53" s="23" t="s">
        <v>334</v>
      </c>
      <c r="B53" s="44" t="s">
        <v>335</v>
      </c>
      <c r="C53" s="50">
        <f>C54+C55</f>
        <v>0</v>
      </c>
      <c r="D53" s="50">
        <f>D54+D55</f>
        <v>55.699999999999996</v>
      </c>
      <c r="E53" s="50"/>
    </row>
    <row r="54" spans="1:5" s="7" customFormat="1" ht="39.75" customHeight="1" x14ac:dyDescent="0.25">
      <c r="A54" s="40" t="s">
        <v>336</v>
      </c>
      <c r="B54" s="28" t="s">
        <v>337</v>
      </c>
      <c r="C54" s="50"/>
      <c r="D54" s="50">
        <v>54.4</v>
      </c>
      <c r="E54" s="52"/>
    </row>
    <row r="55" spans="1:5" s="7" customFormat="1" ht="37.5" customHeight="1" x14ac:dyDescent="0.25">
      <c r="A55" s="40" t="s">
        <v>338</v>
      </c>
      <c r="B55" s="28" t="s">
        <v>339</v>
      </c>
      <c r="C55" s="50"/>
      <c r="D55" s="50">
        <v>1.3</v>
      </c>
      <c r="E55" s="52"/>
    </row>
    <row r="56" spans="1:5" s="7" customFormat="1" ht="48.75" customHeight="1" x14ac:dyDescent="0.25">
      <c r="A56" s="23" t="s">
        <v>59</v>
      </c>
      <c r="B56" s="44" t="s">
        <v>175</v>
      </c>
      <c r="C56" s="50">
        <f>C58+C68+C71</f>
        <v>367332</v>
      </c>
      <c r="D56" s="50">
        <f>D58+D68+D71+D57</f>
        <v>382644.87</v>
      </c>
      <c r="E56" s="50">
        <f t="shared" ref="E56" si="6">D56*100/C56</f>
        <v>104.16867302603639</v>
      </c>
    </row>
    <row r="57" spans="1:5" s="7" customFormat="1" ht="82.5" customHeight="1" x14ac:dyDescent="0.25">
      <c r="A57" s="40" t="s">
        <v>332</v>
      </c>
      <c r="B57" s="28" t="s">
        <v>333</v>
      </c>
      <c r="C57" s="50"/>
      <c r="D57" s="50">
        <v>66.5</v>
      </c>
      <c r="E57" s="50"/>
    </row>
    <row r="58" spans="1:5" s="7" customFormat="1" ht="100.5" customHeight="1" x14ac:dyDescent="0.25">
      <c r="A58" s="23" t="s">
        <v>60</v>
      </c>
      <c r="B58" s="44" t="s">
        <v>61</v>
      </c>
      <c r="C58" s="25">
        <f>C63+C59</f>
        <v>252871</v>
      </c>
      <c r="D58" s="50">
        <f>D63+D59</f>
        <v>259295</v>
      </c>
      <c r="E58" s="50">
        <f t="shared" ref="E58:E85" si="7">D58*100/C58</f>
        <v>102.5404257506792</v>
      </c>
    </row>
    <row r="59" spans="1:5" s="7" customFormat="1" ht="79.5" customHeight="1" x14ac:dyDescent="0.25">
      <c r="A59" s="23" t="s">
        <v>62</v>
      </c>
      <c r="B59" s="44" t="s">
        <v>5</v>
      </c>
      <c r="C59" s="25">
        <f>C60</f>
        <v>225000</v>
      </c>
      <c r="D59" s="50">
        <f>D60</f>
        <v>231307.9</v>
      </c>
      <c r="E59" s="50">
        <f t="shared" si="7"/>
        <v>102.80351111111111</v>
      </c>
    </row>
    <row r="60" spans="1:5" ht="80.25" customHeight="1" x14ac:dyDescent="0.25">
      <c r="A60" s="40" t="s">
        <v>6</v>
      </c>
      <c r="B60" s="28" t="s">
        <v>7</v>
      </c>
      <c r="C60" s="43">
        <f>C61+C62</f>
        <v>225000</v>
      </c>
      <c r="D60" s="52">
        <f>D61+D62</f>
        <v>231307.9</v>
      </c>
      <c r="E60" s="52">
        <f t="shared" si="7"/>
        <v>102.80351111111111</v>
      </c>
    </row>
    <row r="61" spans="1:5" ht="61.5" customHeight="1" x14ac:dyDescent="0.25">
      <c r="A61" s="40" t="s">
        <v>8</v>
      </c>
      <c r="B61" s="28" t="s">
        <v>9</v>
      </c>
      <c r="C61" s="43">
        <v>225000</v>
      </c>
      <c r="D61" s="52">
        <v>231307.9</v>
      </c>
      <c r="E61" s="52">
        <f t="shared" si="7"/>
        <v>102.80351111111111</v>
      </c>
    </row>
    <row r="62" spans="1:5" ht="60" hidden="1" customHeight="1" x14ac:dyDescent="0.25">
      <c r="A62" s="40" t="s">
        <v>10</v>
      </c>
      <c r="B62" s="28" t="s">
        <v>11</v>
      </c>
      <c r="C62" s="43">
        <v>0</v>
      </c>
      <c r="D62" s="52">
        <v>0</v>
      </c>
      <c r="E62" s="52" t="e">
        <f t="shared" si="7"/>
        <v>#DIV/0!</v>
      </c>
    </row>
    <row r="63" spans="1:5" ht="96.75" customHeight="1" x14ac:dyDescent="0.25">
      <c r="A63" s="23" t="s">
        <v>63</v>
      </c>
      <c r="B63" s="24" t="s">
        <v>64</v>
      </c>
      <c r="C63" s="25">
        <f>C64</f>
        <v>27871</v>
      </c>
      <c r="D63" s="50">
        <f>D64</f>
        <v>27987.100000000002</v>
      </c>
      <c r="E63" s="50">
        <f t="shared" si="7"/>
        <v>100.41656201786803</v>
      </c>
    </row>
    <row r="64" spans="1:5" ht="78" customHeight="1" x14ac:dyDescent="0.25">
      <c r="A64" s="40" t="s">
        <v>12</v>
      </c>
      <c r="B64" s="28" t="s">
        <v>13</v>
      </c>
      <c r="C64" s="43">
        <f>C65+C66+C67</f>
        <v>27871</v>
      </c>
      <c r="D64" s="52">
        <f>D65+D66+D67</f>
        <v>27987.100000000002</v>
      </c>
      <c r="E64" s="52">
        <f t="shared" si="7"/>
        <v>100.41656201786803</v>
      </c>
    </row>
    <row r="65" spans="1:5" ht="78.75" x14ac:dyDescent="0.25">
      <c r="A65" s="40" t="s">
        <v>65</v>
      </c>
      <c r="B65" s="28" t="s">
        <v>218</v>
      </c>
      <c r="C65" s="43">
        <v>26500</v>
      </c>
      <c r="D65" s="52">
        <v>26189.5</v>
      </c>
      <c r="E65" s="52">
        <f t="shared" si="7"/>
        <v>98.82830188679246</v>
      </c>
    </row>
    <row r="66" spans="1:5" ht="33.75" customHeight="1" x14ac:dyDescent="0.25">
      <c r="A66" s="40" t="s">
        <v>66</v>
      </c>
      <c r="B66" s="28" t="s">
        <v>219</v>
      </c>
      <c r="C66" s="43">
        <v>471</v>
      </c>
      <c r="D66" s="52">
        <v>621.70000000000005</v>
      </c>
      <c r="E66" s="52">
        <f t="shared" si="7"/>
        <v>131.99575371549895</v>
      </c>
    </row>
    <row r="67" spans="1:5" ht="145.5" customHeight="1" x14ac:dyDescent="0.25">
      <c r="A67" s="40" t="s">
        <v>176</v>
      </c>
      <c r="B67" s="28" t="s">
        <v>177</v>
      </c>
      <c r="C67" s="43">
        <v>900</v>
      </c>
      <c r="D67" s="52">
        <f>872.7+303.2</f>
        <v>1175.9000000000001</v>
      </c>
      <c r="E67" s="52">
        <f t="shared" si="7"/>
        <v>130.65555555555557</v>
      </c>
    </row>
    <row r="68" spans="1:5" ht="31.5" x14ac:dyDescent="0.25">
      <c r="A68" s="23" t="s">
        <v>67</v>
      </c>
      <c r="B68" s="24" t="s">
        <v>68</v>
      </c>
      <c r="C68" s="25">
        <f t="shared" ref="C68:D69" si="8">C69</f>
        <v>47174</v>
      </c>
      <c r="D68" s="50">
        <f t="shared" si="8"/>
        <v>47173.7</v>
      </c>
      <c r="E68" s="50">
        <f t="shared" si="7"/>
        <v>99.999364056471791</v>
      </c>
    </row>
    <row r="69" spans="1:5" ht="51" customHeight="1" x14ac:dyDescent="0.25">
      <c r="A69" s="40" t="s">
        <v>69</v>
      </c>
      <c r="B69" s="29" t="s">
        <v>14</v>
      </c>
      <c r="C69" s="43">
        <f t="shared" si="8"/>
        <v>47174</v>
      </c>
      <c r="D69" s="52">
        <f t="shared" si="8"/>
        <v>47173.7</v>
      </c>
      <c r="E69" s="52">
        <f t="shared" si="7"/>
        <v>99.999364056471791</v>
      </c>
    </row>
    <row r="70" spans="1:5" ht="51" customHeight="1" x14ac:dyDescent="0.25">
      <c r="A70" s="40" t="s">
        <v>70</v>
      </c>
      <c r="B70" s="29" t="s">
        <v>15</v>
      </c>
      <c r="C70" s="43">
        <v>47174</v>
      </c>
      <c r="D70" s="52">
        <v>47173.7</v>
      </c>
      <c r="E70" s="52">
        <f t="shared" si="7"/>
        <v>99.999364056471791</v>
      </c>
    </row>
    <row r="71" spans="1:5" ht="98.25" customHeight="1" x14ac:dyDescent="0.25">
      <c r="A71" s="23" t="s">
        <v>71</v>
      </c>
      <c r="B71" s="24" t="s">
        <v>16</v>
      </c>
      <c r="C71" s="25">
        <f t="shared" ref="C71:D72" si="9">C72</f>
        <v>67287</v>
      </c>
      <c r="D71" s="50">
        <f t="shared" si="9"/>
        <v>76109.670000000013</v>
      </c>
      <c r="E71" s="50">
        <f t="shared" si="7"/>
        <v>113.11199785991352</v>
      </c>
    </row>
    <row r="72" spans="1:5" ht="78.75" customHeight="1" x14ac:dyDescent="0.25">
      <c r="A72" s="40" t="s">
        <v>72</v>
      </c>
      <c r="B72" s="29" t="s">
        <v>17</v>
      </c>
      <c r="C72" s="43">
        <f t="shared" si="9"/>
        <v>67287</v>
      </c>
      <c r="D72" s="52">
        <f t="shared" si="9"/>
        <v>76109.670000000013</v>
      </c>
      <c r="E72" s="52">
        <f t="shared" si="7"/>
        <v>113.11199785991352</v>
      </c>
    </row>
    <row r="73" spans="1:5" ht="79.5" customHeight="1" x14ac:dyDescent="0.25">
      <c r="A73" s="40" t="s">
        <v>73</v>
      </c>
      <c r="B73" s="29" t="s">
        <v>74</v>
      </c>
      <c r="C73" s="43">
        <f>SUM(C74:C77)</f>
        <v>67287</v>
      </c>
      <c r="D73" s="52">
        <f>SUM(D74:D77)</f>
        <v>76109.670000000013</v>
      </c>
      <c r="E73" s="52">
        <f t="shared" si="7"/>
        <v>113.11199785991352</v>
      </c>
    </row>
    <row r="74" spans="1:5" ht="19.5" customHeight="1" x14ac:dyDescent="0.25">
      <c r="A74" s="40" t="s">
        <v>75</v>
      </c>
      <c r="B74" s="29" t="s">
        <v>76</v>
      </c>
      <c r="C74" s="43">
        <v>17895</v>
      </c>
      <c r="D74" s="52">
        <v>24406.400000000001</v>
      </c>
      <c r="E74" s="52">
        <f t="shared" si="7"/>
        <v>136.38670019558535</v>
      </c>
    </row>
    <row r="75" spans="1:5" x14ac:dyDescent="0.25">
      <c r="A75" s="40" t="s">
        <v>77</v>
      </c>
      <c r="B75" s="29" t="s">
        <v>151</v>
      </c>
      <c r="C75" s="43">
        <v>44392</v>
      </c>
      <c r="D75" s="52">
        <f>32885.6+13706.2</f>
        <v>46591.8</v>
      </c>
      <c r="E75" s="52">
        <f t="shared" si="7"/>
        <v>104.95539736889529</v>
      </c>
    </row>
    <row r="76" spans="1:5" x14ac:dyDescent="0.25">
      <c r="A76" s="40" t="s">
        <v>78</v>
      </c>
      <c r="B76" s="29" t="s">
        <v>79</v>
      </c>
      <c r="C76" s="43">
        <v>5000</v>
      </c>
      <c r="D76" s="52">
        <v>5297.57</v>
      </c>
      <c r="E76" s="52">
        <f t="shared" si="7"/>
        <v>105.95140000000001</v>
      </c>
    </row>
    <row r="77" spans="1:5" ht="30.75" customHeight="1" x14ac:dyDescent="0.25">
      <c r="A77" s="40" t="s">
        <v>80</v>
      </c>
      <c r="B77" s="29" t="s">
        <v>81</v>
      </c>
      <c r="C77" s="43">
        <v>0</v>
      </c>
      <c r="D77" s="52">
        <v>-186.1</v>
      </c>
      <c r="E77" s="52"/>
    </row>
    <row r="78" spans="1:5" ht="31.5" x14ac:dyDescent="0.25">
      <c r="A78" s="23" t="s">
        <v>82</v>
      </c>
      <c r="B78" s="24" t="s">
        <v>83</v>
      </c>
      <c r="C78" s="25">
        <f>C79</f>
        <v>8579</v>
      </c>
      <c r="D78" s="50">
        <f>D79</f>
        <v>8627.26</v>
      </c>
      <c r="E78" s="50">
        <f t="shared" si="7"/>
        <v>100.5625364261569</v>
      </c>
    </row>
    <row r="79" spans="1:5" ht="18.75" customHeight="1" x14ac:dyDescent="0.25">
      <c r="A79" s="23" t="s">
        <v>84</v>
      </c>
      <c r="B79" s="24" t="s">
        <v>85</v>
      </c>
      <c r="C79" s="25">
        <f>SUM(C80:C83)</f>
        <v>8579</v>
      </c>
      <c r="D79" s="50">
        <f>SUM(D80:D83)</f>
        <v>8627.26</v>
      </c>
      <c r="E79" s="50">
        <f t="shared" si="7"/>
        <v>100.5625364261569</v>
      </c>
    </row>
    <row r="80" spans="1:5" ht="31.5" x14ac:dyDescent="0.25">
      <c r="A80" s="40" t="s">
        <v>101</v>
      </c>
      <c r="B80" s="29" t="s">
        <v>103</v>
      </c>
      <c r="C80" s="43">
        <v>605</v>
      </c>
      <c r="D80" s="52">
        <v>675.5</v>
      </c>
      <c r="E80" s="52">
        <f t="shared" si="7"/>
        <v>111.65289256198348</v>
      </c>
    </row>
    <row r="81" spans="1:5" ht="31.5" hidden="1" x14ac:dyDescent="0.25">
      <c r="A81" s="40" t="s">
        <v>102</v>
      </c>
      <c r="B81" s="29" t="s">
        <v>104</v>
      </c>
      <c r="C81" s="43">
        <v>0</v>
      </c>
      <c r="D81" s="52">
        <v>0</v>
      </c>
      <c r="E81" s="52" t="e">
        <f t="shared" si="7"/>
        <v>#DIV/0!</v>
      </c>
    </row>
    <row r="82" spans="1:5" ht="18.75" customHeight="1" x14ac:dyDescent="0.25">
      <c r="A82" s="40" t="s">
        <v>105</v>
      </c>
      <c r="B82" s="29" t="s">
        <v>106</v>
      </c>
      <c r="C82" s="43">
        <v>7104</v>
      </c>
      <c r="D82" s="52">
        <v>7104.1</v>
      </c>
      <c r="E82" s="52">
        <f t="shared" si="7"/>
        <v>100.00140765765765</v>
      </c>
    </row>
    <row r="83" spans="1:5" ht="23.25" customHeight="1" x14ac:dyDescent="0.25">
      <c r="A83" s="40" t="s">
        <v>107</v>
      </c>
      <c r="B83" s="29" t="s">
        <v>108</v>
      </c>
      <c r="C83" s="43">
        <v>870</v>
      </c>
      <c r="D83" s="52">
        <v>847.66</v>
      </c>
      <c r="E83" s="52">
        <f t="shared" si="7"/>
        <v>97.432183908045971</v>
      </c>
    </row>
    <row r="84" spans="1:5" s="7" customFormat="1" ht="37.5" customHeight="1" x14ac:dyDescent="0.25">
      <c r="A84" s="23" t="s">
        <v>86</v>
      </c>
      <c r="B84" s="24" t="s">
        <v>18</v>
      </c>
      <c r="C84" s="25">
        <f>C85+C86</f>
        <v>33272</v>
      </c>
      <c r="D84" s="50">
        <f>D85+D86</f>
        <v>33317.1</v>
      </c>
      <c r="E84" s="50">
        <f t="shared" si="7"/>
        <v>100.13554941091608</v>
      </c>
    </row>
    <row r="85" spans="1:5" x14ac:dyDescent="0.25">
      <c r="A85" s="40" t="s">
        <v>123</v>
      </c>
      <c r="B85" s="29" t="s">
        <v>124</v>
      </c>
      <c r="C85" s="43">
        <f>600+1500</f>
        <v>2100</v>
      </c>
      <c r="D85" s="52">
        <v>2096.4</v>
      </c>
      <c r="E85" s="52">
        <f t="shared" si="7"/>
        <v>99.828571428571422</v>
      </c>
    </row>
    <row r="86" spans="1:5" x14ac:dyDescent="0.25">
      <c r="A86" s="40" t="s">
        <v>87</v>
      </c>
      <c r="B86" s="29" t="s">
        <v>88</v>
      </c>
      <c r="C86" s="43">
        <v>31172</v>
      </c>
      <c r="D86" s="52">
        <v>31220.7</v>
      </c>
      <c r="E86" s="52">
        <f t="shared" ref="E86:E153" si="10">D86*100/C86</f>
        <v>100.15622994995509</v>
      </c>
    </row>
    <row r="87" spans="1:5" s="7" customFormat="1" ht="31.5" x14ac:dyDescent="0.25">
      <c r="A87" s="23" t="s">
        <v>89</v>
      </c>
      <c r="B87" s="24" t="s">
        <v>90</v>
      </c>
      <c r="C87" s="25">
        <f>C88+C91</f>
        <v>83213</v>
      </c>
      <c r="D87" s="50">
        <f>D88+D91</f>
        <v>111863.17</v>
      </c>
      <c r="E87" s="50">
        <f t="shared" si="10"/>
        <v>134.42992080564335</v>
      </c>
    </row>
    <row r="88" spans="1:5" s="7" customFormat="1" ht="94.5" x14ac:dyDescent="0.25">
      <c r="A88" s="23" t="s">
        <v>257</v>
      </c>
      <c r="B88" s="24" t="s">
        <v>214</v>
      </c>
      <c r="C88" s="25">
        <f t="shared" ref="C88:D89" si="11">C89</f>
        <v>18500</v>
      </c>
      <c r="D88" s="50">
        <f t="shared" si="11"/>
        <v>18418.77</v>
      </c>
      <c r="E88" s="50">
        <f t="shared" si="10"/>
        <v>99.560918918918915</v>
      </c>
    </row>
    <row r="89" spans="1:5" ht="94.5" customHeight="1" x14ac:dyDescent="0.25">
      <c r="A89" s="40" t="s">
        <v>19</v>
      </c>
      <c r="B89" s="29" t="s">
        <v>215</v>
      </c>
      <c r="C89" s="43">
        <f t="shared" si="11"/>
        <v>18500</v>
      </c>
      <c r="D89" s="52">
        <f t="shared" si="11"/>
        <v>18418.77</v>
      </c>
      <c r="E89" s="52">
        <f t="shared" si="10"/>
        <v>99.560918918918915</v>
      </c>
    </row>
    <row r="90" spans="1:5" ht="99" customHeight="1" x14ac:dyDescent="0.25">
      <c r="A90" s="40" t="s">
        <v>20</v>
      </c>
      <c r="B90" s="29" t="s">
        <v>21</v>
      </c>
      <c r="C90" s="43">
        <v>18500</v>
      </c>
      <c r="D90" s="52">
        <v>18418.77</v>
      </c>
      <c r="E90" s="52">
        <f t="shared" si="10"/>
        <v>99.560918918918915</v>
      </c>
    </row>
    <row r="91" spans="1:5" ht="34.5" customHeight="1" x14ac:dyDescent="0.25">
      <c r="A91" s="23" t="s">
        <v>91</v>
      </c>
      <c r="B91" s="24" t="s">
        <v>216</v>
      </c>
      <c r="C91" s="25">
        <f t="shared" ref="C91:D92" si="12">C92</f>
        <v>64713</v>
      </c>
      <c r="D91" s="50">
        <f t="shared" si="12"/>
        <v>93444.4</v>
      </c>
      <c r="E91" s="50">
        <f t="shared" si="10"/>
        <v>144.3981889264908</v>
      </c>
    </row>
    <row r="92" spans="1:5" ht="39.75" customHeight="1" x14ac:dyDescent="0.25">
      <c r="A92" s="40" t="s">
        <v>92</v>
      </c>
      <c r="B92" s="29" t="s">
        <v>93</v>
      </c>
      <c r="C92" s="43">
        <f t="shared" si="12"/>
        <v>64713</v>
      </c>
      <c r="D92" s="52">
        <f t="shared" si="12"/>
        <v>93444.4</v>
      </c>
      <c r="E92" s="52">
        <f t="shared" si="10"/>
        <v>144.3981889264908</v>
      </c>
    </row>
    <row r="93" spans="1:5" ht="50.25" customHeight="1" x14ac:dyDescent="0.25">
      <c r="A93" s="40" t="s">
        <v>22</v>
      </c>
      <c r="B93" s="29" t="s">
        <v>94</v>
      </c>
      <c r="C93" s="43">
        <v>64713</v>
      </c>
      <c r="D93" s="52">
        <v>93444.4</v>
      </c>
      <c r="E93" s="52">
        <f t="shared" si="10"/>
        <v>144.3981889264908</v>
      </c>
    </row>
    <row r="94" spans="1:5" x14ac:dyDescent="0.25">
      <c r="A94" s="23" t="s">
        <v>95</v>
      </c>
      <c r="B94" s="24" t="s">
        <v>96</v>
      </c>
      <c r="C94" s="25">
        <f>SUM(C95:C107)</f>
        <v>64806</v>
      </c>
      <c r="D94" s="50">
        <f>SUM(D95:D107)</f>
        <v>86709.4</v>
      </c>
      <c r="E94" s="50">
        <f t="shared" si="10"/>
        <v>133.79841372712403</v>
      </c>
    </row>
    <row r="95" spans="1:5" ht="31.5" x14ac:dyDescent="0.25">
      <c r="A95" s="40" t="s">
        <v>23</v>
      </c>
      <c r="B95" s="29" t="s">
        <v>97</v>
      </c>
      <c r="C95" s="43">
        <v>1587</v>
      </c>
      <c r="D95" s="52">
        <v>1750.3</v>
      </c>
      <c r="E95" s="52">
        <f t="shared" si="10"/>
        <v>110.28985507246377</v>
      </c>
    </row>
    <row r="96" spans="1:5" ht="66" customHeight="1" x14ac:dyDescent="0.25">
      <c r="A96" s="40" t="s">
        <v>24</v>
      </c>
      <c r="B96" s="29" t="s">
        <v>98</v>
      </c>
      <c r="C96" s="43">
        <v>1217</v>
      </c>
      <c r="D96" s="52">
        <v>1312</v>
      </c>
      <c r="E96" s="52">
        <f t="shared" si="10"/>
        <v>107.80608052588332</v>
      </c>
    </row>
    <row r="97" spans="1:5" ht="64.5" customHeight="1" x14ac:dyDescent="0.25">
      <c r="A97" s="40" t="s">
        <v>25</v>
      </c>
      <c r="B97" s="29" t="s">
        <v>26</v>
      </c>
      <c r="C97" s="43">
        <v>1170</v>
      </c>
      <c r="D97" s="52">
        <v>1248.8</v>
      </c>
      <c r="E97" s="52">
        <f t="shared" si="10"/>
        <v>106.73504273504274</v>
      </c>
    </row>
    <row r="98" spans="1:5" s="47" customFormat="1" ht="51" customHeight="1" x14ac:dyDescent="0.25">
      <c r="A98" s="40" t="s">
        <v>320</v>
      </c>
      <c r="B98" s="59" t="s">
        <v>321</v>
      </c>
      <c r="C98" s="52"/>
      <c r="D98" s="52">
        <v>5</v>
      </c>
      <c r="E98" s="52"/>
    </row>
    <row r="99" spans="1:5" ht="111" customHeight="1" x14ac:dyDescent="0.25">
      <c r="A99" s="40" t="s">
        <v>27</v>
      </c>
      <c r="B99" s="29" t="s">
        <v>221</v>
      </c>
      <c r="C99" s="43">
        <v>9883</v>
      </c>
      <c r="D99" s="52">
        <v>10577.7</v>
      </c>
      <c r="E99" s="52">
        <f t="shared" si="10"/>
        <v>107.02924213295557</v>
      </c>
    </row>
    <row r="100" spans="1:5" s="7" customFormat="1" ht="64.5" customHeight="1" x14ac:dyDescent="0.25">
      <c r="A100" s="40" t="s">
        <v>99</v>
      </c>
      <c r="B100" s="29" t="s">
        <v>100</v>
      </c>
      <c r="C100" s="43">
        <v>2430</v>
      </c>
      <c r="D100" s="52">
        <v>2648.9</v>
      </c>
      <c r="E100" s="52">
        <f t="shared" si="10"/>
        <v>109.00823045267489</v>
      </c>
    </row>
    <row r="101" spans="1:5" s="7" customFormat="1" ht="31.5" x14ac:dyDescent="0.25">
      <c r="A101" s="40" t="s">
        <v>143</v>
      </c>
      <c r="B101" s="29" t="s">
        <v>144</v>
      </c>
      <c r="C101" s="43">
        <v>8800</v>
      </c>
      <c r="D101" s="52">
        <v>20161.8</v>
      </c>
      <c r="E101" s="52">
        <f t="shared" si="10"/>
        <v>229.11136363636365</v>
      </c>
    </row>
    <row r="102" spans="1:5" ht="60.75" customHeight="1" x14ac:dyDescent="0.25">
      <c r="A102" s="40" t="s">
        <v>28</v>
      </c>
      <c r="B102" s="29" t="s">
        <v>217</v>
      </c>
      <c r="C102" s="43">
        <v>516</v>
      </c>
      <c r="D102" s="52">
        <v>516</v>
      </c>
      <c r="E102" s="52">
        <f t="shared" si="10"/>
        <v>100</v>
      </c>
    </row>
    <row r="103" spans="1:5" s="47" customFormat="1" ht="36" customHeight="1" x14ac:dyDescent="0.25">
      <c r="A103" s="40" t="s">
        <v>322</v>
      </c>
      <c r="B103" s="59" t="s">
        <v>323</v>
      </c>
      <c r="C103" s="52"/>
      <c r="D103" s="52">
        <v>986</v>
      </c>
      <c r="E103" s="52"/>
    </row>
    <row r="104" spans="1:5" ht="38.25" customHeight="1" x14ac:dyDescent="0.25">
      <c r="A104" s="40" t="s">
        <v>146</v>
      </c>
      <c r="B104" s="29" t="s">
        <v>145</v>
      </c>
      <c r="C104" s="43">
        <v>1697</v>
      </c>
      <c r="D104" s="52">
        <v>1997</v>
      </c>
      <c r="E104" s="52">
        <f t="shared" si="10"/>
        <v>117.67825574543312</v>
      </c>
    </row>
    <row r="105" spans="1:5" ht="67.5" customHeight="1" x14ac:dyDescent="0.25">
      <c r="A105" s="40" t="s">
        <v>147</v>
      </c>
      <c r="B105" s="29" t="s">
        <v>149</v>
      </c>
      <c r="C105" s="43">
        <v>8228</v>
      </c>
      <c r="D105" s="52">
        <v>11555</v>
      </c>
      <c r="E105" s="52">
        <f t="shared" si="10"/>
        <v>140.43509965969858</v>
      </c>
    </row>
    <row r="106" spans="1:5" ht="36.75" customHeight="1" x14ac:dyDescent="0.25">
      <c r="A106" s="40" t="s">
        <v>148</v>
      </c>
      <c r="B106" s="29" t="s">
        <v>150</v>
      </c>
      <c r="C106" s="43">
        <v>4873</v>
      </c>
      <c r="D106" s="52">
        <v>4997.6000000000004</v>
      </c>
      <c r="E106" s="52">
        <f t="shared" si="10"/>
        <v>102.55694643956497</v>
      </c>
    </row>
    <row r="107" spans="1:5" ht="51.75" customHeight="1" x14ac:dyDescent="0.25">
      <c r="A107" s="40" t="s">
        <v>252</v>
      </c>
      <c r="B107" s="29" t="s">
        <v>253</v>
      </c>
      <c r="C107" s="43">
        <v>24405</v>
      </c>
      <c r="D107" s="52">
        <v>28953.3</v>
      </c>
      <c r="E107" s="52">
        <f t="shared" si="10"/>
        <v>118.63675476336816</v>
      </c>
    </row>
    <row r="108" spans="1:5" x14ac:dyDescent="0.25">
      <c r="A108" s="23" t="s">
        <v>125</v>
      </c>
      <c r="B108" s="24" t="s">
        <v>126</v>
      </c>
      <c r="C108" s="50">
        <f>SUM(C109:C115)</f>
        <v>27599</v>
      </c>
      <c r="D108" s="50">
        <f>SUM(D109:D115)</f>
        <v>35286.100000000006</v>
      </c>
      <c r="E108" s="50">
        <f t="shared" si="10"/>
        <v>127.85282075437517</v>
      </c>
    </row>
    <row r="109" spans="1:5" s="47" customFormat="1" x14ac:dyDescent="0.25">
      <c r="A109" t="s">
        <v>326</v>
      </c>
      <c r="B109" s="29" t="s">
        <v>327</v>
      </c>
      <c r="C109" s="50"/>
      <c r="D109" s="52">
        <v>-158.69999999999999</v>
      </c>
      <c r="E109" s="50"/>
    </row>
    <row r="110" spans="1:5" s="47" customFormat="1" x14ac:dyDescent="0.25">
      <c r="A110" s="40" t="s">
        <v>324</v>
      </c>
      <c r="B110" s="29" t="s">
        <v>325</v>
      </c>
      <c r="C110" s="50"/>
      <c r="D110" s="52">
        <f>5323.9+145.9</f>
        <v>5469.7999999999993</v>
      </c>
      <c r="E110" s="52"/>
    </row>
    <row r="111" spans="1:5" ht="34.5" customHeight="1" x14ac:dyDescent="0.25">
      <c r="A111" s="40" t="s">
        <v>127</v>
      </c>
      <c r="B111" s="29" t="s">
        <v>128</v>
      </c>
      <c r="C111" s="43">
        <v>26878</v>
      </c>
      <c r="D111" s="52">
        <v>29382.799999999999</v>
      </c>
      <c r="E111" s="52">
        <f t="shared" si="10"/>
        <v>109.31914576977454</v>
      </c>
    </row>
    <row r="112" spans="1:5" ht="63" x14ac:dyDescent="0.25">
      <c r="A112" s="40" t="s">
        <v>178</v>
      </c>
      <c r="B112" s="29" t="s">
        <v>180</v>
      </c>
      <c r="C112" s="43">
        <v>57</v>
      </c>
      <c r="D112" s="52">
        <v>16.899999999999999</v>
      </c>
      <c r="E112" s="52">
        <f t="shared" si="10"/>
        <v>29.649122807017541</v>
      </c>
    </row>
    <row r="113" spans="1:5" ht="48.75" customHeight="1" x14ac:dyDescent="0.25">
      <c r="A113" s="40" t="s">
        <v>179</v>
      </c>
      <c r="B113" s="29" t="s">
        <v>181</v>
      </c>
      <c r="C113" s="43">
        <v>223</v>
      </c>
      <c r="D113" s="52">
        <v>155.80000000000001</v>
      </c>
      <c r="E113" s="52">
        <f t="shared" si="10"/>
        <v>69.86547085201795</v>
      </c>
    </row>
    <row r="114" spans="1:5" ht="69.75" customHeight="1" x14ac:dyDescent="0.25">
      <c r="A114" s="40" t="s">
        <v>296</v>
      </c>
      <c r="B114" s="29" t="s">
        <v>297</v>
      </c>
      <c r="C114" s="43">
        <v>43</v>
      </c>
      <c r="D114" s="52">
        <v>19.7</v>
      </c>
      <c r="E114" s="52">
        <f t="shared" si="10"/>
        <v>45.813953488372093</v>
      </c>
    </row>
    <row r="115" spans="1:5" ht="36.75" customHeight="1" x14ac:dyDescent="0.25">
      <c r="A115" s="40" t="s">
        <v>298</v>
      </c>
      <c r="B115" s="29" t="s">
        <v>299</v>
      </c>
      <c r="C115" s="43">
        <v>398</v>
      </c>
      <c r="D115" s="52">
        <v>399.8</v>
      </c>
      <c r="E115" s="52">
        <f t="shared" si="10"/>
        <v>100.45226130653266</v>
      </c>
    </row>
    <row r="116" spans="1:5" x14ac:dyDescent="0.25">
      <c r="A116" s="23" t="s">
        <v>158</v>
      </c>
      <c r="B116" s="32" t="s">
        <v>159</v>
      </c>
      <c r="C116" s="50">
        <f>C117+C195+C197</f>
        <v>6056037.7000000002</v>
      </c>
      <c r="D116" s="50">
        <f>D117+D195+D197</f>
        <v>4565064.5</v>
      </c>
      <c r="E116" s="50">
        <f t="shared" si="10"/>
        <v>75.380384438491845</v>
      </c>
    </row>
    <row r="117" spans="1:5" ht="31.5" x14ac:dyDescent="0.25">
      <c r="A117" s="23" t="s">
        <v>160</v>
      </c>
      <c r="B117" s="32" t="s">
        <v>161</v>
      </c>
      <c r="C117" s="25">
        <f>C118+C124+C167+C183</f>
        <v>6056037.7000000002</v>
      </c>
      <c r="D117" s="50">
        <f>D118+D124+D167+D183</f>
        <v>4570123.7</v>
      </c>
      <c r="E117" s="50">
        <f t="shared" si="10"/>
        <v>75.463924209058334</v>
      </c>
    </row>
    <row r="118" spans="1:5" ht="31.5" x14ac:dyDescent="0.25">
      <c r="A118" s="23" t="s">
        <v>235</v>
      </c>
      <c r="B118" s="32" t="s">
        <v>189</v>
      </c>
      <c r="C118" s="25">
        <f>C119+C122</f>
        <v>288470.3</v>
      </c>
      <c r="D118" s="50">
        <f>D119+D122</f>
        <v>288470.3</v>
      </c>
      <c r="E118" s="50">
        <f t="shared" si="10"/>
        <v>100</v>
      </c>
    </row>
    <row r="119" spans="1:5" ht="21" customHeight="1" x14ac:dyDescent="0.25">
      <c r="A119" s="40" t="s">
        <v>236</v>
      </c>
      <c r="B119" s="33" t="s">
        <v>162</v>
      </c>
      <c r="C119" s="43">
        <f>C120+C121</f>
        <v>286916.5</v>
      </c>
      <c r="D119" s="52">
        <f>D120+D121</f>
        <v>286916.5</v>
      </c>
      <c r="E119" s="52">
        <f t="shared" si="10"/>
        <v>100</v>
      </c>
    </row>
    <row r="120" spans="1:5" ht="31.5" x14ac:dyDescent="0.25">
      <c r="A120" s="40" t="s">
        <v>237</v>
      </c>
      <c r="B120" s="33" t="s">
        <v>163</v>
      </c>
      <c r="C120" s="43">
        <v>268649.7</v>
      </c>
      <c r="D120" s="52">
        <v>268649.7</v>
      </c>
      <c r="E120" s="52">
        <f t="shared" si="10"/>
        <v>100</v>
      </c>
    </row>
    <row r="121" spans="1:5" ht="31.5" x14ac:dyDescent="0.25">
      <c r="A121" s="40" t="s">
        <v>300</v>
      </c>
      <c r="B121" s="33" t="s">
        <v>301</v>
      </c>
      <c r="C121" s="43">
        <v>18266.8</v>
      </c>
      <c r="D121" s="52">
        <v>18266.8</v>
      </c>
      <c r="E121" s="52">
        <f t="shared" si="10"/>
        <v>100</v>
      </c>
    </row>
    <row r="122" spans="1:5" x14ac:dyDescent="0.25">
      <c r="A122" s="40" t="s">
        <v>302</v>
      </c>
      <c r="B122" s="33" t="s">
        <v>303</v>
      </c>
      <c r="C122" s="43">
        <f>C123</f>
        <v>1553.8</v>
      </c>
      <c r="D122" s="52">
        <f>D123</f>
        <v>1553.8</v>
      </c>
      <c r="E122" s="52">
        <f t="shared" si="10"/>
        <v>100</v>
      </c>
    </row>
    <row r="123" spans="1:5" x14ac:dyDescent="0.25">
      <c r="A123" s="40" t="s">
        <v>304</v>
      </c>
      <c r="B123" s="33" t="s">
        <v>305</v>
      </c>
      <c r="C123" s="43">
        <v>1553.8</v>
      </c>
      <c r="D123" s="52">
        <v>1553.8</v>
      </c>
      <c r="E123" s="52">
        <f t="shared" si="10"/>
        <v>100</v>
      </c>
    </row>
    <row r="124" spans="1:5" ht="31.5" x14ac:dyDescent="0.25">
      <c r="A124" s="23" t="s">
        <v>238</v>
      </c>
      <c r="B124" s="32" t="s">
        <v>182</v>
      </c>
      <c r="C124" s="25">
        <f>SUM(C125:C143)</f>
        <v>1840048.5</v>
      </c>
      <c r="D124" s="50">
        <f>SUM(D125:D143)</f>
        <v>501582.89999999997</v>
      </c>
      <c r="E124" s="50">
        <f t="shared" si="10"/>
        <v>27.259221699862803</v>
      </c>
    </row>
    <row r="125" spans="1:5" ht="31.5" hidden="1" x14ac:dyDescent="0.25">
      <c r="A125" s="40" t="s">
        <v>223</v>
      </c>
      <c r="B125" s="33" t="s">
        <v>196</v>
      </c>
      <c r="C125" s="25"/>
      <c r="D125" s="50"/>
      <c r="E125" s="50" t="e">
        <f t="shared" si="10"/>
        <v>#DIV/0!</v>
      </c>
    </row>
    <row r="126" spans="1:5" ht="63" hidden="1" x14ac:dyDescent="0.25">
      <c r="A126" s="40" t="s">
        <v>190</v>
      </c>
      <c r="B126" s="33" t="s">
        <v>295</v>
      </c>
      <c r="C126" s="43">
        <v>0</v>
      </c>
      <c r="D126" s="52">
        <v>0</v>
      </c>
      <c r="E126" s="52" t="e">
        <f t="shared" si="10"/>
        <v>#DIV/0!</v>
      </c>
    </row>
    <row r="127" spans="1:5" ht="39" customHeight="1" x14ac:dyDescent="0.25">
      <c r="A127" s="40" t="s">
        <v>190</v>
      </c>
      <c r="B127" s="33" t="s">
        <v>342</v>
      </c>
      <c r="C127" s="43">
        <v>20000</v>
      </c>
      <c r="D127" s="52">
        <v>0</v>
      </c>
      <c r="E127" s="52">
        <f t="shared" si="10"/>
        <v>0</v>
      </c>
    </row>
    <row r="128" spans="1:5" ht="146.25" customHeight="1" x14ac:dyDescent="0.25">
      <c r="A128" s="40" t="s">
        <v>270</v>
      </c>
      <c r="B128" s="41" t="s">
        <v>226</v>
      </c>
      <c r="C128" s="43">
        <v>47217.599999999999</v>
      </c>
      <c r="D128" s="52">
        <v>5950.2</v>
      </c>
      <c r="E128" s="52">
        <f t="shared" si="10"/>
        <v>12.601657009250788</v>
      </c>
    </row>
    <row r="129" spans="1:5" ht="139.5" customHeight="1" x14ac:dyDescent="0.25">
      <c r="A129" s="40" t="s">
        <v>270</v>
      </c>
      <c r="B129" s="41" t="s">
        <v>226</v>
      </c>
      <c r="C129" s="43">
        <v>48760.7</v>
      </c>
      <c r="D129" s="52">
        <v>48760.7</v>
      </c>
      <c r="E129" s="52">
        <f t="shared" si="10"/>
        <v>100</v>
      </c>
    </row>
    <row r="130" spans="1:5" ht="111.75" customHeight="1" x14ac:dyDescent="0.25">
      <c r="A130" s="40" t="s">
        <v>239</v>
      </c>
      <c r="B130" s="41" t="s">
        <v>227</v>
      </c>
      <c r="C130" s="43">
        <v>5266.7</v>
      </c>
      <c r="D130" s="52">
        <v>740</v>
      </c>
      <c r="E130" s="52">
        <f t="shared" si="10"/>
        <v>14.050543983898837</v>
      </c>
    </row>
    <row r="131" spans="1:5" ht="98.25" customHeight="1" x14ac:dyDescent="0.25">
      <c r="A131" s="40" t="s">
        <v>239</v>
      </c>
      <c r="B131" s="41" t="s">
        <v>227</v>
      </c>
      <c r="C131" s="43">
        <v>754</v>
      </c>
      <c r="D131" s="52">
        <v>754</v>
      </c>
      <c r="E131" s="52">
        <f t="shared" si="10"/>
        <v>100</v>
      </c>
    </row>
    <row r="132" spans="1:5" ht="37.5" customHeight="1" x14ac:dyDescent="0.25">
      <c r="A132" s="40" t="s">
        <v>260</v>
      </c>
      <c r="B132" s="41" t="s">
        <v>261</v>
      </c>
      <c r="C132" s="43">
        <v>86687.2</v>
      </c>
      <c r="D132" s="52">
        <v>0</v>
      </c>
      <c r="E132" s="52">
        <f t="shared" si="10"/>
        <v>0</v>
      </c>
    </row>
    <row r="133" spans="1:5" ht="54" hidden="1" customHeight="1" x14ac:dyDescent="0.25">
      <c r="A133" s="40" t="s">
        <v>262</v>
      </c>
      <c r="B133" s="41" t="s">
        <v>263</v>
      </c>
      <c r="C133" s="43">
        <v>0</v>
      </c>
      <c r="D133" s="52">
        <v>0</v>
      </c>
      <c r="E133" s="52"/>
    </row>
    <row r="134" spans="1:5" ht="103.5" customHeight="1" x14ac:dyDescent="0.25">
      <c r="A134" s="40" t="s">
        <v>240</v>
      </c>
      <c r="B134" s="41" t="s">
        <v>264</v>
      </c>
      <c r="C134" s="43">
        <v>119640</v>
      </c>
      <c r="D134" s="52">
        <v>52240.800000000003</v>
      </c>
      <c r="E134" s="52">
        <f t="shared" si="10"/>
        <v>43.664994984954866</v>
      </c>
    </row>
    <row r="135" spans="1:5" ht="99" customHeight="1" x14ac:dyDescent="0.25">
      <c r="A135" s="40" t="s">
        <v>306</v>
      </c>
      <c r="B135" s="41" t="s">
        <v>230</v>
      </c>
      <c r="C135" s="43">
        <v>54521.9</v>
      </c>
      <c r="D135" s="52">
        <v>0</v>
      </c>
      <c r="E135" s="52">
        <f t="shared" si="10"/>
        <v>0</v>
      </c>
    </row>
    <row r="136" spans="1:5" ht="107.25" customHeight="1" x14ac:dyDescent="0.25">
      <c r="A136" s="40" t="s">
        <v>306</v>
      </c>
      <c r="B136" s="41" t="s">
        <v>230</v>
      </c>
      <c r="C136" s="43">
        <v>11303.3</v>
      </c>
      <c r="D136" s="52">
        <v>0</v>
      </c>
      <c r="E136" s="52">
        <f t="shared" si="10"/>
        <v>0</v>
      </c>
    </row>
    <row r="137" spans="1:5" ht="86.25" customHeight="1" x14ac:dyDescent="0.25">
      <c r="A137" s="40" t="s">
        <v>307</v>
      </c>
      <c r="B137" s="41" t="s">
        <v>308</v>
      </c>
      <c r="C137" s="43">
        <v>330511.3</v>
      </c>
      <c r="D137" s="52">
        <v>0</v>
      </c>
      <c r="E137" s="52">
        <f t="shared" si="10"/>
        <v>0</v>
      </c>
    </row>
    <row r="138" spans="1:5" ht="55.5" customHeight="1" x14ac:dyDescent="0.25">
      <c r="A138" s="40" t="s">
        <v>271</v>
      </c>
      <c r="B138" s="41" t="s">
        <v>231</v>
      </c>
      <c r="C138" s="43">
        <v>34.9</v>
      </c>
      <c r="D138" s="52">
        <v>34.9</v>
      </c>
      <c r="E138" s="52">
        <f t="shared" si="10"/>
        <v>100</v>
      </c>
    </row>
    <row r="139" spans="1:5" ht="43.5" customHeight="1" x14ac:dyDescent="0.25">
      <c r="A139" s="40" t="s">
        <v>271</v>
      </c>
      <c r="B139" s="41" t="s">
        <v>232</v>
      </c>
      <c r="C139" s="43">
        <v>159</v>
      </c>
      <c r="D139" s="52">
        <v>159</v>
      </c>
      <c r="E139" s="52">
        <f t="shared" si="10"/>
        <v>100</v>
      </c>
    </row>
    <row r="140" spans="1:5" ht="63.75" customHeight="1" x14ac:dyDescent="0.25">
      <c r="A140" s="40" t="s">
        <v>241</v>
      </c>
      <c r="B140" s="33" t="s">
        <v>234</v>
      </c>
      <c r="C140" s="43">
        <v>252825.9</v>
      </c>
      <c r="D140" s="52">
        <v>92111</v>
      </c>
      <c r="E140" s="52">
        <f t="shared" si="10"/>
        <v>36.432580681014088</v>
      </c>
    </row>
    <row r="141" spans="1:5" ht="87.75" customHeight="1" x14ac:dyDescent="0.25">
      <c r="A141" s="40" t="s">
        <v>272</v>
      </c>
      <c r="B141" s="41" t="s">
        <v>228</v>
      </c>
      <c r="C141" s="43">
        <v>14127.1</v>
      </c>
      <c r="D141" s="52">
        <v>11402.9</v>
      </c>
      <c r="E141" s="52">
        <f t="shared" si="10"/>
        <v>80.716495246724378</v>
      </c>
    </row>
    <row r="142" spans="1:5" ht="87.75" customHeight="1" x14ac:dyDescent="0.25">
      <c r="A142" s="40" t="s">
        <v>272</v>
      </c>
      <c r="B142" s="41" t="s">
        <v>229</v>
      </c>
      <c r="C142" s="43">
        <v>199470.2</v>
      </c>
      <c r="D142" s="52">
        <v>167815.9</v>
      </c>
      <c r="E142" s="52">
        <f t="shared" si="10"/>
        <v>84.130812522371755</v>
      </c>
    </row>
    <row r="143" spans="1:5" x14ac:dyDescent="0.25">
      <c r="A143" s="40" t="s">
        <v>242</v>
      </c>
      <c r="B143" s="33" t="s">
        <v>164</v>
      </c>
      <c r="C143" s="43">
        <f>C144</f>
        <v>648768.70000000007</v>
      </c>
      <c r="D143" s="52">
        <f>D144</f>
        <v>121613.5</v>
      </c>
      <c r="E143" s="52">
        <f t="shared" si="10"/>
        <v>18.745278556132561</v>
      </c>
    </row>
    <row r="144" spans="1:5" x14ac:dyDescent="0.25">
      <c r="A144" s="40" t="s">
        <v>243</v>
      </c>
      <c r="B144" s="33" t="s">
        <v>165</v>
      </c>
      <c r="C144" s="43">
        <f>SUM(C145:C166)</f>
        <v>648768.70000000007</v>
      </c>
      <c r="D144" s="52">
        <f>SUM(D145:D166)</f>
        <v>121613.5</v>
      </c>
      <c r="E144" s="52">
        <f t="shared" si="10"/>
        <v>18.745278556132561</v>
      </c>
    </row>
    <row r="145" spans="1:5" ht="79.5" hidden="1" customHeight="1" x14ac:dyDescent="0.25">
      <c r="A145" s="40" t="s">
        <v>206</v>
      </c>
      <c r="B145" s="41" t="s">
        <v>233</v>
      </c>
      <c r="C145" s="43"/>
      <c r="D145" s="52"/>
      <c r="E145" s="52" t="e">
        <f t="shared" si="10"/>
        <v>#DIV/0!</v>
      </c>
    </row>
    <row r="146" spans="1:5" ht="96.75" customHeight="1" x14ac:dyDescent="0.25">
      <c r="A146" s="40" t="s">
        <v>244</v>
      </c>
      <c r="B146" s="34" t="s">
        <v>276</v>
      </c>
      <c r="C146" s="43">
        <v>55606.799999999996</v>
      </c>
      <c r="D146" s="52">
        <v>24411.9</v>
      </c>
      <c r="E146" s="52">
        <f t="shared" si="10"/>
        <v>43.900925786054948</v>
      </c>
    </row>
    <row r="147" spans="1:5" ht="78.75" hidden="1" x14ac:dyDescent="0.25">
      <c r="A147" s="40" t="s">
        <v>183</v>
      </c>
      <c r="B147" s="34" t="s">
        <v>199</v>
      </c>
      <c r="C147" s="43"/>
      <c r="D147" s="52"/>
      <c r="E147" s="52" t="e">
        <f t="shared" si="10"/>
        <v>#DIV/0!</v>
      </c>
    </row>
    <row r="148" spans="1:5" ht="113.25" hidden="1" customHeight="1" x14ac:dyDescent="0.25">
      <c r="A148" s="40" t="s">
        <v>244</v>
      </c>
      <c r="B148" s="39" t="s">
        <v>278</v>
      </c>
      <c r="C148" s="43">
        <v>0</v>
      </c>
      <c r="D148" s="52">
        <v>0</v>
      </c>
      <c r="E148" s="52" t="e">
        <f t="shared" si="10"/>
        <v>#DIV/0!</v>
      </c>
    </row>
    <row r="149" spans="1:5" ht="112.5" hidden="1" customHeight="1" x14ac:dyDescent="0.25">
      <c r="A149" s="40" t="s">
        <v>244</v>
      </c>
      <c r="B149" s="39" t="s">
        <v>277</v>
      </c>
      <c r="C149" s="43">
        <v>0</v>
      </c>
      <c r="D149" s="52">
        <v>0</v>
      </c>
      <c r="E149" s="52" t="e">
        <f t="shared" si="10"/>
        <v>#DIV/0!</v>
      </c>
    </row>
    <row r="150" spans="1:5" ht="94.5" hidden="1" x14ac:dyDescent="0.25">
      <c r="A150" s="40" t="s">
        <v>206</v>
      </c>
      <c r="B150" s="34" t="s">
        <v>211</v>
      </c>
      <c r="C150" s="43">
        <v>0</v>
      </c>
      <c r="D150" s="52">
        <v>0</v>
      </c>
      <c r="E150" s="52" t="e">
        <f t="shared" si="10"/>
        <v>#DIV/0!</v>
      </c>
    </row>
    <row r="151" spans="1:5" ht="110.25" hidden="1" x14ac:dyDescent="0.25">
      <c r="A151" s="40" t="s">
        <v>183</v>
      </c>
      <c r="B151" s="34" t="s">
        <v>197</v>
      </c>
      <c r="C151" s="43"/>
      <c r="D151" s="52"/>
      <c r="E151" s="52" t="e">
        <f t="shared" si="10"/>
        <v>#DIV/0!</v>
      </c>
    </row>
    <row r="152" spans="1:5" ht="126" hidden="1" x14ac:dyDescent="0.25">
      <c r="A152" s="40" t="s">
        <v>183</v>
      </c>
      <c r="B152" s="34" t="s">
        <v>198</v>
      </c>
      <c r="C152" s="43" t="s">
        <v>210</v>
      </c>
      <c r="D152" s="52" t="s">
        <v>210</v>
      </c>
      <c r="E152" s="52" t="e">
        <f t="shared" si="10"/>
        <v>#VALUE!</v>
      </c>
    </row>
    <row r="153" spans="1:5" ht="110.25" hidden="1" x14ac:dyDescent="0.25">
      <c r="A153" s="40" t="s">
        <v>192</v>
      </c>
      <c r="B153" s="34" t="s">
        <v>195</v>
      </c>
      <c r="C153" s="43"/>
      <c r="D153" s="52"/>
      <c r="E153" s="52" t="e">
        <f t="shared" si="10"/>
        <v>#DIV/0!</v>
      </c>
    </row>
    <row r="154" spans="1:5" ht="110.25" hidden="1" x14ac:dyDescent="0.25">
      <c r="A154" s="40" t="s">
        <v>206</v>
      </c>
      <c r="B154" s="34" t="s">
        <v>204</v>
      </c>
      <c r="C154" s="43"/>
      <c r="D154" s="52"/>
      <c r="E154" s="52" t="e">
        <f t="shared" ref="E154:E202" si="13">D154*100/C154</f>
        <v>#DIV/0!</v>
      </c>
    </row>
    <row r="155" spans="1:5" ht="110.25" hidden="1" x14ac:dyDescent="0.25">
      <c r="A155" s="40" t="s">
        <v>183</v>
      </c>
      <c r="B155" s="34" t="s">
        <v>212</v>
      </c>
      <c r="C155" s="43">
        <v>0</v>
      </c>
      <c r="D155" s="52">
        <v>0</v>
      </c>
      <c r="E155" s="52" t="e">
        <f t="shared" si="13"/>
        <v>#DIV/0!</v>
      </c>
    </row>
    <row r="156" spans="1:5" ht="78.75" hidden="1" x14ac:dyDescent="0.25">
      <c r="A156" s="40" t="s">
        <v>213</v>
      </c>
      <c r="B156" s="34" t="s">
        <v>224</v>
      </c>
      <c r="C156" s="43"/>
      <c r="D156" s="52"/>
      <c r="E156" s="52" t="e">
        <f t="shared" si="13"/>
        <v>#DIV/0!</v>
      </c>
    </row>
    <row r="157" spans="1:5" ht="126" hidden="1" x14ac:dyDescent="0.25">
      <c r="A157" s="40" t="s">
        <v>207</v>
      </c>
      <c r="B157" s="34" t="s">
        <v>284</v>
      </c>
      <c r="C157" s="43"/>
      <c r="D157" s="52"/>
      <c r="E157" s="52" t="e">
        <f t="shared" si="13"/>
        <v>#DIV/0!</v>
      </c>
    </row>
    <row r="158" spans="1:5" ht="63" hidden="1" x14ac:dyDescent="0.25">
      <c r="A158" s="40" t="s">
        <v>213</v>
      </c>
      <c r="B158" s="34" t="s">
        <v>225</v>
      </c>
      <c r="C158" s="43"/>
      <c r="D158" s="52"/>
      <c r="E158" s="52" t="e">
        <f t="shared" si="13"/>
        <v>#DIV/0!</v>
      </c>
    </row>
    <row r="159" spans="1:5" ht="141.75" hidden="1" x14ac:dyDescent="0.25">
      <c r="A159" s="40" t="s">
        <v>259</v>
      </c>
      <c r="B159" s="34" t="s">
        <v>290</v>
      </c>
      <c r="C159" s="43"/>
      <c r="D159" s="52"/>
      <c r="E159" s="52" t="e">
        <f t="shared" si="13"/>
        <v>#DIV/0!</v>
      </c>
    </row>
    <row r="160" spans="1:5" ht="141.75" hidden="1" x14ac:dyDescent="0.25">
      <c r="A160" s="40" t="s">
        <v>244</v>
      </c>
      <c r="B160" s="34" t="s">
        <v>291</v>
      </c>
      <c r="C160" s="43"/>
      <c r="D160" s="52"/>
      <c r="E160" s="52" t="e">
        <f t="shared" si="13"/>
        <v>#DIV/0!</v>
      </c>
    </row>
    <row r="161" spans="1:5" ht="81.75" customHeight="1" x14ac:dyDescent="0.25">
      <c r="A161" s="40" t="s">
        <v>244</v>
      </c>
      <c r="B161" s="34" t="s">
        <v>309</v>
      </c>
      <c r="C161" s="43">
        <v>66341.3</v>
      </c>
      <c r="D161" s="52">
        <v>33214.6</v>
      </c>
      <c r="E161" s="52">
        <f t="shared" si="13"/>
        <v>50.066248324949918</v>
      </c>
    </row>
    <row r="162" spans="1:5" ht="126" x14ac:dyDescent="0.25">
      <c r="A162" s="40" t="s">
        <v>259</v>
      </c>
      <c r="B162" s="34" t="s">
        <v>343</v>
      </c>
      <c r="C162" s="43">
        <v>14800</v>
      </c>
      <c r="D162" s="52">
        <v>5417.8</v>
      </c>
      <c r="E162" s="52">
        <f t="shared" si="13"/>
        <v>36.606756756756759</v>
      </c>
    </row>
    <row r="163" spans="1:5" ht="119.25" customHeight="1" x14ac:dyDescent="0.25">
      <c r="A163" s="40" t="s">
        <v>259</v>
      </c>
      <c r="B163" s="34" t="s">
        <v>310</v>
      </c>
      <c r="C163" s="43">
        <v>453451.4</v>
      </c>
      <c r="D163" s="52">
        <v>0</v>
      </c>
      <c r="E163" s="52">
        <f t="shared" si="13"/>
        <v>0</v>
      </c>
    </row>
    <row r="164" spans="1:5" ht="110.25" x14ac:dyDescent="0.25">
      <c r="A164" s="40" t="s">
        <v>311</v>
      </c>
      <c r="B164" s="34" t="s">
        <v>312</v>
      </c>
      <c r="C164" s="43">
        <v>4615.3</v>
      </c>
      <c r="D164" s="52">
        <v>4615.3</v>
      </c>
      <c r="E164" s="52">
        <f t="shared" si="13"/>
        <v>100</v>
      </c>
    </row>
    <row r="165" spans="1:5" ht="110.25" x14ac:dyDescent="0.25">
      <c r="A165" s="40" t="s">
        <v>313</v>
      </c>
      <c r="B165" s="34" t="s">
        <v>312</v>
      </c>
      <c r="C165" s="43">
        <v>53953.9</v>
      </c>
      <c r="D165" s="52">
        <v>53953.9</v>
      </c>
      <c r="E165" s="52">
        <f t="shared" si="13"/>
        <v>100</v>
      </c>
    </row>
    <row r="166" spans="1:5" ht="119.25" hidden="1" customHeight="1" x14ac:dyDescent="0.25">
      <c r="A166" s="40" t="s">
        <v>259</v>
      </c>
      <c r="B166" s="34" t="s">
        <v>258</v>
      </c>
      <c r="C166" s="43"/>
      <c r="D166" s="52"/>
      <c r="E166" s="52" t="e">
        <f t="shared" si="13"/>
        <v>#DIV/0!</v>
      </c>
    </row>
    <row r="167" spans="1:5" ht="31.5" x14ac:dyDescent="0.25">
      <c r="A167" s="23" t="s">
        <v>245</v>
      </c>
      <c r="B167" s="32" t="s">
        <v>184</v>
      </c>
      <c r="C167" s="25">
        <f>C170+C168+C172</f>
        <v>3258977.7000000007</v>
      </c>
      <c r="D167" s="50">
        <f>D170+D168+D172</f>
        <v>3255058.7</v>
      </c>
      <c r="E167" s="50">
        <f t="shared" si="13"/>
        <v>99.879747566238308</v>
      </c>
    </row>
    <row r="168" spans="1:5" ht="78.75" hidden="1" x14ac:dyDescent="0.25">
      <c r="A168" s="40" t="s">
        <v>188</v>
      </c>
      <c r="B168" s="41" t="s">
        <v>166</v>
      </c>
      <c r="C168" s="43">
        <f>C169</f>
        <v>47453.9</v>
      </c>
      <c r="D168" s="52">
        <f>D169</f>
        <v>47451.7</v>
      </c>
      <c r="E168" s="52">
        <f t="shared" si="13"/>
        <v>99.995363921616558</v>
      </c>
    </row>
    <row r="169" spans="1:5" ht="79.5" customHeight="1" x14ac:dyDescent="0.25">
      <c r="A169" s="40" t="s">
        <v>246</v>
      </c>
      <c r="B169" s="33" t="s">
        <v>167</v>
      </c>
      <c r="C169" s="43">
        <v>47453.9</v>
      </c>
      <c r="D169" s="52">
        <v>47451.7</v>
      </c>
      <c r="E169" s="52">
        <f t="shared" si="13"/>
        <v>99.995363921616558</v>
      </c>
    </row>
    <row r="170" spans="1:5" ht="63" hidden="1" x14ac:dyDescent="0.25">
      <c r="A170" s="40" t="s">
        <v>185</v>
      </c>
      <c r="B170" s="33" t="s">
        <v>186</v>
      </c>
      <c r="C170" s="43">
        <f>C171</f>
        <v>86.6</v>
      </c>
      <c r="D170" s="52">
        <f>D171</f>
        <v>86.6</v>
      </c>
      <c r="E170" s="52">
        <f t="shared" si="13"/>
        <v>100</v>
      </c>
    </row>
    <row r="171" spans="1:5" ht="63" x14ac:dyDescent="0.25">
      <c r="A171" s="40" t="s">
        <v>293</v>
      </c>
      <c r="B171" s="33" t="s">
        <v>187</v>
      </c>
      <c r="C171" s="43">
        <v>86.6</v>
      </c>
      <c r="D171" s="52">
        <v>86.6</v>
      </c>
      <c r="E171" s="52">
        <f t="shared" si="13"/>
        <v>100</v>
      </c>
    </row>
    <row r="172" spans="1:5" x14ac:dyDescent="0.25">
      <c r="A172" s="40" t="s">
        <v>247</v>
      </c>
      <c r="B172" s="33" t="s">
        <v>168</v>
      </c>
      <c r="C172" s="43">
        <f>C173</f>
        <v>3211437.2000000007</v>
      </c>
      <c r="D172" s="52">
        <f>D173</f>
        <v>3207520.4000000004</v>
      </c>
      <c r="E172" s="52">
        <f t="shared" si="13"/>
        <v>99.878035914885714</v>
      </c>
    </row>
    <row r="173" spans="1:5" x14ac:dyDescent="0.25">
      <c r="A173" s="40" t="s">
        <v>248</v>
      </c>
      <c r="B173" s="33" t="s">
        <v>169</v>
      </c>
      <c r="C173" s="43">
        <f>SUM(C174:C182)</f>
        <v>3211437.2000000007</v>
      </c>
      <c r="D173" s="52">
        <f>SUM(D174:D182)</f>
        <v>3207520.4000000004</v>
      </c>
      <c r="E173" s="52">
        <f t="shared" si="13"/>
        <v>99.878035914885714</v>
      </c>
    </row>
    <row r="174" spans="1:5" ht="189" hidden="1" x14ac:dyDescent="0.25">
      <c r="A174" s="40"/>
      <c r="B174" s="35" t="s">
        <v>173</v>
      </c>
      <c r="C174" s="43"/>
      <c r="D174" s="52"/>
      <c r="E174" s="52" t="e">
        <f t="shared" si="13"/>
        <v>#DIV/0!</v>
      </c>
    </row>
    <row r="175" spans="1:5" ht="143.25" customHeight="1" x14ac:dyDescent="0.25">
      <c r="A175" s="40" t="s">
        <v>249</v>
      </c>
      <c r="B175" s="38" t="s">
        <v>281</v>
      </c>
      <c r="C175" s="43">
        <v>235015.6</v>
      </c>
      <c r="D175" s="52">
        <v>235015.6</v>
      </c>
      <c r="E175" s="52">
        <f t="shared" si="13"/>
        <v>100</v>
      </c>
    </row>
    <row r="176" spans="1:5" ht="153.75" customHeight="1" x14ac:dyDescent="0.25">
      <c r="A176" s="40" t="s">
        <v>249</v>
      </c>
      <c r="B176" s="38" t="s">
        <v>279</v>
      </c>
      <c r="C176" s="43">
        <v>1829688.8</v>
      </c>
      <c r="D176" s="52">
        <v>1829688.8</v>
      </c>
      <c r="E176" s="52">
        <f t="shared" si="13"/>
        <v>100</v>
      </c>
    </row>
    <row r="177" spans="1:5" ht="147" customHeight="1" x14ac:dyDescent="0.25">
      <c r="A177" s="40" t="s">
        <v>249</v>
      </c>
      <c r="B177" s="38" t="s">
        <v>280</v>
      </c>
      <c r="C177" s="43">
        <v>1038808.8</v>
      </c>
      <c r="D177" s="52">
        <v>1038808.8</v>
      </c>
      <c r="E177" s="52">
        <f t="shared" si="13"/>
        <v>100</v>
      </c>
    </row>
    <row r="178" spans="1:5" ht="111" customHeight="1" x14ac:dyDescent="0.25">
      <c r="A178" s="40" t="s">
        <v>249</v>
      </c>
      <c r="B178" s="37" t="s">
        <v>265</v>
      </c>
      <c r="C178" s="43">
        <v>61080.5</v>
      </c>
      <c r="D178" s="52">
        <v>61080.5</v>
      </c>
      <c r="E178" s="52">
        <f t="shared" si="13"/>
        <v>100</v>
      </c>
    </row>
    <row r="179" spans="1:5" ht="115.5" customHeight="1" x14ac:dyDescent="0.25">
      <c r="A179" s="40" t="s">
        <v>250</v>
      </c>
      <c r="B179" s="37" t="s">
        <v>285</v>
      </c>
      <c r="C179" s="43">
        <v>1444.6</v>
      </c>
      <c r="D179" s="52">
        <v>1283.5999999999999</v>
      </c>
      <c r="E179" s="52">
        <f t="shared" si="13"/>
        <v>88.855046379620646</v>
      </c>
    </row>
    <row r="180" spans="1:5" ht="96.75" customHeight="1" x14ac:dyDescent="0.25">
      <c r="A180" s="40" t="s">
        <v>250</v>
      </c>
      <c r="B180" s="37" t="s">
        <v>266</v>
      </c>
      <c r="C180" s="43">
        <v>4048.7</v>
      </c>
      <c r="D180" s="52">
        <v>2952.6</v>
      </c>
      <c r="E180" s="52">
        <f t="shared" si="13"/>
        <v>72.927112406451457</v>
      </c>
    </row>
    <row r="181" spans="1:5" ht="114.75" customHeight="1" x14ac:dyDescent="0.25">
      <c r="A181" s="40" t="s">
        <v>251</v>
      </c>
      <c r="B181" s="38" t="s">
        <v>282</v>
      </c>
      <c r="C181" s="43">
        <v>11350.2</v>
      </c>
      <c r="D181" s="52">
        <v>11117.5</v>
      </c>
      <c r="E181" s="52">
        <f t="shared" si="13"/>
        <v>97.949815862275543</v>
      </c>
    </row>
    <row r="182" spans="1:5" ht="114.75" customHeight="1" x14ac:dyDescent="0.25">
      <c r="A182" s="40" t="s">
        <v>267</v>
      </c>
      <c r="B182" s="38" t="s">
        <v>268</v>
      </c>
      <c r="C182" s="43">
        <v>30000</v>
      </c>
      <c r="D182" s="52">
        <v>27573</v>
      </c>
      <c r="E182" s="52">
        <f t="shared" si="13"/>
        <v>91.91</v>
      </c>
    </row>
    <row r="183" spans="1:5" x14ac:dyDescent="0.25">
      <c r="A183" s="23" t="s">
        <v>275</v>
      </c>
      <c r="B183" s="32" t="s">
        <v>170</v>
      </c>
      <c r="C183" s="25">
        <f>C185+C186+C184</f>
        <v>668541.19999999995</v>
      </c>
      <c r="D183" s="50">
        <f>D185+D186+D184</f>
        <v>525011.80000000005</v>
      </c>
      <c r="E183" s="50">
        <f t="shared" si="13"/>
        <v>78.530956656074466</v>
      </c>
    </row>
    <row r="184" spans="1:5" ht="96" customHeight="1" x14ac:dyDescent="0.25">
      <c r="A184" s="40" t="s">
        <v>287</v>
      </c>
      <c r="B184" s="41" t="s">
        <v>288</v>
      </c>
      <c r="C184" s="43">
        <v>340000</v>
      </c>
      <c r="D184" s="52">
        <v>262390.3</v>
      </c>
      <c r="E184" s="52">
        <f t="shared" si="13"/>
        <v>77.173617647058819</v>
      </c>
    </row>
    <row r="185" spans="1:5" ht="78.75" x14ac:dyDescent="0.25">
      <c r="A185" s="40" t="s">
        <v>287</v>
      </c>
      <c r="B185" s="41" t="s">
        <v>289</v>
      </c>
      <c r="C185" s="43">
        <v>279750</v>
      </c>
      <c r="D185" s="52">
        <v>215893.1</v>
      </c>
      <c r="E185" s="52">
        <f t="shared" si="13"/>
        <v>77.17358355674709</v>
      </c>
    </row>
    <row r="186" spans="1:5" ht="31.5" x14ac:dyDescent="0.25">
      <c r="A186" s="40" t="s">
        <v>274</v>
      </c>
      <c r="B186" s="33" t="s">
        <v>171</v>
      </c>
      <c r="C186" s="43">
        <f>SUM(C187:C194)</f>
        <v>48791.200000000004</v>
      </c>
      <c r="D186" s="52">
        <f>SUM(D187:D194)</f>
        <v>46728.400000000009</v>
      </c>
      <c r="E186" s="52">
        <f t="shared" si="13"/>
        <v>95.772188427421355</v>
      </c>
    </row>
    <row r="187" spans="1:5" ht="96" customHeight="1" thickBot="1" x14ac:dyDescent="0.3">
      <c r="A187" s="40" t="s">
        <v>273</v>
      </c>
      <c r="B187" s="33" t="s">
        <v>269</v>
      </c>
      <c r="C187" s="43">
        <v>19785.900000000001</v>
      </c>
      <c r="D187" s="52">
        <v>19785.900000000001</v>
      </c>
      <c r="E187" s="52">
        <f t="shared" si="13"/>
        <v>100</v>
      </c>
    </row>
    <row r="188" spans="1:5" ht="126" hidden="1" x14ac:dyDescent="0.25">
      <c r="A188" s="40" t="s">
        <v>222</v>
      </c>
      <c r="B188" s="82" t="s">
        <v>286</v>
      </c>
      <c r="C188" s="43"/>
      <c r="D188" s="52"/>
      <c r="E188" s="52" t="e">
        <f t="shared" si="13"/>
        <v>#DIV/0!</v>
      </c>
    </row>
    <row r="189" spans="1:5" ht="137.25" customHeight="1" x14ac:dyDescent="0.25">
      <c r="A189" s="81" t="s">
        <v>273</v>
      </c>
      <c r="B189" s="84" t="s">
        <v>292</v>
      </c>
      <c r="C189" s="4">
        <v>18044.7</v>
      </c>
      <c r="D189" s="4">
        <v>18044.7</v>
      </c>
      <c r="E189" s="4">
        <f t="shared" si="13"/>
        <v>100</v>
      </c>
    </row>
    <row r="190" spans="1:5" ht="137.25" customHeight="1" thickBot="1" x14ac:dyDescent="0.3">
      <c r="A190" s="81" t="s">
        <v>294</v>
      </c>
      <c r="B190" s="85" t="s">
        <v>292</v>
      </c>
      <c r="C190" s="4">
        <v>10960.6</v>
      </c>
      <c r="D190" s="4">
        <v>8897.7999999999993</v>
      </c>
      <c r="E190" s="4">
        <f t="shared" si="13"/>
        <v>81.179862416291073</v>
      </c>
    </row>
    <row r="191" spans="1:5" ht="48" hidden="1" thickBot="1" x14ac:dyDescent="0.3">
      <c r="A191" s="2" t="s">
        <v>193</v>
      </c>
      <c r="B191" s="83" t="s">
        <v>191</v>
      </c>
      <c r="C191" s="43" t="s">
        <v>210</v>
      </c>
      <c r="D191" s="52" t="s">
        <v>210</v>
      </c>
      <c r="E191" s="4" t="e">
        <f t="shared" si="13"/>
        <v>#VALUE!</v>
      </c>
    </row>
    <row r="192" spans="1:5" ht="63.75" hidden="1" thickBot="1" x14ac:dyDescent="0.3">
      <c r="A192" s="2" t="s">
        <v>208</v>
      </c>
      <c r="B192" s="1" t="s">
        <v>205</v>
      </c>
      <c r="C192" s="36"/>
      <c r="D192" s="53"/>
      <c r="E192" s="4" t="e">
        <f t="shared" si="13"/>
        <v>#DIV/0!</v>
      </c>
    </row>
    <row r="193" spans="1:5" ht="48" hidden="1" thickBot="1" x14ac:dyDescent="0.3">
      <c r="A193" s="2" t="s">
        <v>193</v>
      </c>
      <c r="B193" s="1" t="s">
        <v>209</v>
      </c>
      <c r="C193" s="36"/>
      <c r="D193" s="53"/>
      <c r="E193" s="4" t="e">
        <f t="shared" si="13"/>
        <v>#DIV/0!</v>
      </c>
    </row>
    <row r="194" spans="1:5" ht="95.25" hidden="1" thickBot="1" x14ac:dyDescent="0.3">
      <c r="A194" s="62" t="s">
        <v>208</v>
      </c>
      <c r="B194" s="1" t="s">
        <v>194</v>
      </c>
      <c r="C194" s="36"/>
      <c r="D194" s="53"/>
      <c r="E194" s="78" t="e">
        <f t="shared" si="13"/>
        <v>#DIV/0!</v>
      </c>
    </row>
    <row r="195" spans="1:5" s="7" customFormat="1" ht="83.25" customHeight="1" thickBot="1" x14ac:dyDescent="0.3">
      <c r="A195" s="69" t="s">
        <v>328</v>
      </c>
      <c r="B195" s="67" t="s">
        <v>329</v>
      </c>
      <c r="C195" s="54">
        <f>C196</f>
        <v>0</v>
      </c>
      <c r="D195" s="66">
        <f>D196</f>
        <v>2273.6999999999998</v>
      </c>
      <c r="E195" s="80"/>
    </row>
    <row r="196" spans="1:5" s="47" customFormat="1" ht="45.75" customHeight="1" thickBot="1" x14ac:dyDescent="0.3">
      <c r="A196" s="40" t="s">
        <v>330</v>
      </c>
      <c r="B196" s="68" t="s">
        <v>331</v>
      </c>
      <c r="C196" s="61"/>
      <c r="D196" s="65">
        <v>2273.6999999999998</v>
      </c>
      <c r="E196" s="64"/>
    </row>
    <row r="197" spans="1:5" ht="48" thickBot="1" x14ac:dyDescent="0.3">
      <c r="A197" s="69" t="s">
        <v>200</v>
      </c>
      <c r="B197" s="67" t="s">
        <v>201</v>
      </c>
      <c r="C197" s="54">
        <f>C198</f>
        <v>0</v>
      </c>
      <c r="D197" s="66">
        <f>D198</f>
        <v>-7332.9</v>
      </c>
      <c r="E197" s="61"/>
    </row>
    <row r="198" spans="1:5" ht="65.25" customHeight="1" thickBot="1" x14ac:dyDescent="0.3">
      <c r="A198" s="70" t="s">
        <v>202</v>
      </c>
      <c r="B198" s="71" t="s">
        <v>203</v>
      </c>
      <c r="C198" s="61"/>
      <c r="D198" s="65">
        <v>-7332.9</v>
      </c>
      <c r="E198" s="64"/>
    </row>
    <row r="199" spans="1:5" ht="16.5" thickBot="1" x14ac:dyDescent="0.3">
      <c r="A199" s="76"/>
      <c r="B199" s="77" t="s">
        <v>172</v>
      </c>
      <c r="C199" s="54">
        <f>C116+C14+C197</f>
        <v>10553984.699999999</v>
      </c>
      <c r="D199" s="66">
        <f>D116+D14</f>
        <v>9219244.2300000004</v>
      </c>
      <c r="E199" s="64">
        <f t="shared" si="13"/>
        <v>87.353208215281953</v>
      </c>
    </row>
    <row r="200" spans="1:5" ht="48" thickBot="1" x14ac:dyDescent="0.3">
      <c r="A200" s="72"/>
      <c r="B200" s="73" t="s">
        <v>220</v>
      </c>
      <c r="C200" s="74">
        <f>C199-C116-C17</f>
        <v>3364811.9999999991</v>
      </c>
      <c r="D200" s="75">
        <f>D199-D116-D17</f>
        <v>3504493.4300000006</v>
      </c>
      <c r="E200" s="55">
        <f t="shared" si="13"/>
        <v>104.15124024759783</v>
      </c>
    </row>
    <row r="201" spans="1:5" hidden="1" x14ac:dyDescent="0.25">
      <c r="A201" s="63"/>
      <c r="E201" s="79" t="e">
        <f t="shared" si="13"/>
        <v>#DIV/0!</v>
      </c>
    </row>
    <row r="202" spans="1:5" hidden="1" x14ac:dyDescent="0.25">
      <c r="A202" s="3"/>
      <c r="E202" s="4" t="e">
        <f t="shared" si="13"/>
        <v>#DIV/0!</v>
      </c>
    </row>
  </sheetData>
  <mergeCells count="9">
    <mergeCell ref="A8:E8"/>
    <mergeCell ref="A9:E9"/>
    <mergeCell ref="A10:C10"/>
    <mergeCell ref="B6:E6"/>
    <mergeCell ref="B1:F1"/>
    <mergeCell ref="B2:F2"/>
    <mergeCell ref="B3:F3"/>
    <mergeCell ref="B4:F4"/>
    <mergeCell ref="B5:F5"/>
  </mergeCells>
  <printOptions horizontalCentered="1"/>
  <pageMargins left="0.39370078740157483" right="0.19685039370078741" top="0.39370078740157483" bottom="0.19685039370078741" header="0.19685039370078741" footer="0.31496062992125984"/>
  <pageSetup paperSize="9" scale="73" fitToHeight="0" orientation="portrait" useFirstPageNumber="1" r:id="rId1"/>
  <headerFooter>
    <oddHeader>&amp;R&amp;"Times New Roman,обычный"&amp;P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п.1 доходы 2019</vt:lpstr>
      <vt:lpstr>'п.1 доходы 2019'!Заголовки_для_печати</vt:lpstr>
      <vt:lpstr>'п.1 доходы 2019'!Область_печати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 Агамирзян</dc:creator>
  <cp:lastModifiedBy>2016</cp:lastModifiedBy>
  <cp:lastPrinted>2020-02-06T07:11:21Z</cp:lastPrinted>
  <dcterms:created xsi:type="dcterms:W3CDTF">1999-02-24T08:03:27Z</dcterms:created>
  <dcterms:modified xsi:type="dcterms:W3CDTF">2020-03-29T06:44:30Z</dcterms:modified>
</cp:coreProperties>
</file>