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</sheets>
  <definedNames>
    <definedName name="_xlnm.Print_Titles" localSheetId="0">Лист1!$8:$12</definedName>
    <definedName name="_xlnm.Print_Area" localSheetId="0">Лист1!$A$1:$R$170</definedName>
  </definedNames>
  <calcPr calcId="152511"/>
</workbook>
</file>

<file path=xl/calcChain.xml><?xml version="1.0" encoding="utf-8"?>
<calcChain xmlns="http://schemas.openxmlformats.org/spreadsheetml/2006/main">
  <c r="R81" i="1" l="1"/>
  <c r="R80" i="1"/>
  <c r="N90" i="1" l="1"/>
  <c r="R63" i="1" l="1"/>
  <c r="N51" i="1"/>
  <c r="N33" i="1"/>
  <c r="N22" i="1"/>
  <c r="N19" i="1" s="1"/>
  <c r="R67" i="1" l="1"/>
  <c r="O106" i="1" l="1"/>
  <c r="R52" i="1"/>
  <c r="R51" i="1"/>
  <c r="R50" i="1"/>
  <c r="J54" i="1"/>
  <c r="K60" i="1"/>
  <c r="J60" i="1"/>
  <c r="Q54" i="1"/>
  <c r="P54" i="1"/>
  <c r="O54" i="1"/>
  <c r="N54" i="1"/>
  <c r="M54" i="1"/>
  <c r="L54" i="1"/>
  <c r="L60" i="1"/>
  <c r="M60" i="1"/>
  <c r="N60" i="1"/>
  <c r="O60" i="1"/>
  <c r="P60" i="1"/>
  <c r="Q60" i="1"/>
  <c r="P48" i="1"/>
  <c r="H48" i="1"/>
  <c r="L48" i="1"/>
  <c r="N48" i="1"/>
  <c r="R48" i="1" l="1"/>
  <c r="M106" i="1"/>
  <c r="N106" i="1"/>
  <c r="P106" i="1"/>
  <c r="Q106" i="1"/>
  <c r="L106" i="1"/>
  <c r="R62" i="1"/>
  <c r="R61" i="1" l="1"/>
  <c r="R60" i="1" s="1"/>
  <c r="R113" i="1" l="1"/>
  <c r="R112" i="1"/>
  <c r="R69" i="1" l="1"/>
  <c r="R43" i="1" l="1"/>
  <c r="R38" i="1" l="1"/>
  <c r="R17" i="1" l="1"/>
  <c r="R16" i="1"/>
  <c r="R165" i="1" l="1"/>
  <c r="R164" i="1"/>
  <c r="R163" i="1"/>
  <c r="R162" i="1"/>
  <c r="R160" i="1"/>
  <c r="R36" i="1" l="1"/>
  <c r="R18" i="1" l="1"/>
  <c r="R139" i="1" l="1"/>
  <c r="J153" i="1" l="1"/>
  <c r="R21" i="1"/>
  <c r="P19" i="1"/>
  <c r="R59" i="1"/>
  <c r="R57" i="1"/>
  <c r="R58" i="1"/>
  <c r="M48" i="1"/>
  <c r="O87" i="1"/>
  <c r="P87" i="1"/>
  <c r="Q87" i="1"/>
  <c r="N87" i="1"/>
  <c r="R42" i="1"/>
  <c r="O153" i="1"/>
  <c r="P153" i="1"/>
  <c r="Q153" i="1"/>
  <c r="N153" i="1"/>
  <c r="R156" i="1"/>
  <c r="R157" i="1"/>
  <c r="R158" i="1"/>
  <c r="R155" i="1"/>
  <c r="R151" i="1"/>
  <c r="R147" i="1"/>
  <c r="R146" i="1"/>
  <c r="R145" i="1"/>
  <c r="R144" i="1"/>
  <c r="R143" i="1"/>
  <c r="R142" i="1"/>
  <c r="R141" i="1"/>
  <c r="R138" i="1"/>
  <c r="R137" i="1"/>
  <c r="R134" i="1"/>
  <c r="R135" i="1"/>
  <c r="R136" i="1"/>
  <c r="R133" i="1"/>
  <c r="L131" i="1"/>
  <c r="R131" i="1" s="1"/>
  <c r="O125" i="1"/>
  <c r="P125" i="1"/>
  <c r="Q125" i="1"/>
  <c r="N125" i="1"/>
  <c r="R125" i="1" s="1"/>
  <c r="R128" i="1"/>
  <c r="R129" i="1"/>
  <c r="R130" i="1"/>
  <c r="R127" i="1"/>
  <c r="R120" i="1"/>
  <c r="K118" i="1"/>
  <c r="L118" i="1"/>
  <c r="M118" i="1"/>
  <c r="N118" i="1"/>
  <c r="O118" i="1"/>
  <c r="P118" i="1"/>
  <c r="Q118" i="1"/>
  <c r="J118" i="1"/>
  <c r="R121" i="1"/>
  <c r="R122" i="1"/>
  <c r="R123" i="1"/>
  <c r="R117" i="1"/>
  <c r="R116" i="1"/>
  <c r="R115" i="1"/>
  <c r="R114" i="1"/>
  <c r="R109" i="1"/>
  <c r="R110" i="1"/>
  <c r="R111" i="1"/>
  <c r="R108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0" i="1"/>
  <c r="R91" i="1"/>
  <c r="R89" i="1"/>
  <c r="R86" i="1"/>
  <c r="R85" i="1"/>
  <c r="R84" i="1"/>
  <c r="R83" i="1"/>
  <c r="R82" i="1"/>
  <c r="R79" i="1"/>
  <c r="R74" i="1"/>
  <c r="R37" i="1"/>
  <c r="O30" i="1"/>
  <c r="P30" i="1"/>
  <c r="Q30" i="1"/>
  <c r="N30" i="1"/>
  <c r="R33" i="1"/>
  <c r="R34" i="1"/>
  <c r="R35" i="1"/>
  <c r="R32" i="1"/>
  <c r="R28" i="1"/>
  <c r="R22" i="1"/>
  <c r="R23" i="1"/>
  <c r="R24" i="1"/>
  <c r="R106" i="1" l="1"/>
  <c r="R56" i="1"/>
  <c r="R54" i="1" s="1"/>
  <c r="R118" i="1"/>
  <c r="R153" i="1"/>
  <c r="R30" i="1"/>
  <c r="R87" i="1"/>
  <c r="R19" i="1"/>
</calcChain>
</file>

<file path=xl/sharedStrings.xml><?xml version="1.0" encoding="utf-8"?>
<sst xmlns="http://schemas.openxmlformats.org/spreadsheetml/2006/main" count="784" uniqueCount="286">
  <si>
    <t>№ п/п</t>
  </si>
  <si>
    <t xml:space="preserve">Цели, задачи, наименование программных мероприятий </t>
  </si>
  <si>
    <t>Ответственные исполнители, соисполнители, участники</t>
  </si>
  <si>
    <t xml:space="preserve">Наименование показателя (индикатора) </t>
  </si>
  <si>
    <t>Ед.  изм.</t>
  </si>
  <si>
    <t>Планируемое значение показателя по годам реализации</t>
  </si>
  <si>
    <t xml:space="preserve">Целевое значение показателя   (конечный результат) за весь период реализации программы </t>
  </si>
  <si>
    <t>2016год</t>
  </si>
  <si>
    <t>2017год</t>
  </si>
  <si>
    <t>2018год</t>
  </si>
  <si>
    <t>2019год</t>
  </si>
  <si>
    <t>Всего</t>
  </si>
  <si>
    <t>в том числе на 01.07</t>
  </si>
  <si>
    <t>2020год</t>
  </si>
  <si>
    <t>%</t>
  </si>
  <si>
    <t>шт.</t>
  </si>
  <si>
    <t>Управление по коммунальному хозяйству и благоустройству администрации муниципального образования «Город Астрахань»</t>
  </si>
  <si>
    <t>ед.</t>
  </si>
  <si>
    <t>Подпрограмма 4. Профилактика правонарушений, коррупции, экстремизма и терроризма.</t>
  </si>
  <si>
    <t>чел.</t>
  </si>
  <si>
    <t>га</t>
  </si>
  <si>
    <t>-</t>
  </si>
  <si>
    <t>Подпрограмма 2. Снижение рисков и смягчение последствий чрезвычайных ситуаций природного и техногенного характера на территории муниципального образования     "Город Астрахань"</t>
  </si>
  <si>
    <t>Администрация Трусовского района</t>
  </si>
  <si>
    <t>Управление по коммунальному хозяйству и благоустройству администрации муниципального образования «Город Астрахань»; МБУ г. Астрахани «АСЦ»</t>
  </si>
  <si>
    <t>Антинаркотическая комиссия при администрации муниципального образования «Город Астрахань»</t>
  </si>
  <si>
    <t>Управление образования администрации муниципального образования «Город Астрахань»</t>
  </si>
  <si>
    <t>Администрация Ленинского района</t>
  </si>
  <si>
    <t>в том числе:</t>
  </si>
  <si>
    <t>Администрация Кировского района</t>
  </si>
  <si>
    <t>Администрация Советского района</t>
  </si>
  <si>
    <t>х</t>
  </si>
  <si>
    <t>Администрации муниципального образования "Город Астрахань"</t>
  </si>
  <si>
    <t>администрация Кировского района</t>
  </si>
  <si>
    <t>администрация Ленинского района</t>
  </si>
  <si>
    <t>администрация Советского района</t>
  </si>
  <si>
    <t>администрация Трусовского района</t>
  </si>
  <si>
    <t>Управление по коммунальному хозяйству и благоустройству администрации муниципального образования «Город Астрахань», управление образования администрации муниципального образования «Город Астрахань»</t>
  </si>
  <si>
    <t>Антинаркотическая комиссия при администрации муниципального образования «Город Астрахань; ГБУЗ АО «Областной наркологический диспансер»; ГБУЗ по АО «Областной центр профилактики и борьбы со СПИДом»; ГБУЗ АО «Центр медицинской профилактики»</t>
  </si>
  <si>
    <t>Администрации районов города</t>
  </si>
  <si>
    <t>дминистрация Трусовского района</t>
  </si>
  <si>
    <t>дминистрация Советского района</t>
  </si>
  <si>
    <t>Администрация муниципального образования «Город Астрахань» (управление по связям с общественностью)</t>
  </si>
  <si>
    <t>Управление по коммунальному хозяйству и благоустройству администрации муниципального образования "Город Астрахань"</t>
  </si>
  <si>
    <t>Показатель 1. Количество разработанных паспортов</t>
  </si>
  <si>
    <t>Администрация МО «Город Астрахань» (отдел мобилизационной подготовки и гражданской обороны)</t>
  </si>
  <si>
    <t>Ед.</t>
  </si>
  <si>
    <t>Администрация муниципального образования «Город Астрахань» (управление по связям с общественностью);
управление по коммунальному хозяйству и благоустройству администрации муниципального образования «Город Астрахань»,администрации районов города</t>
  </si>
  <si>
    <t>Решение поставленных задач подпрограммы</t>
  </si>
  <si>
    <t>Отчётный 2014 год</t>
  </si>
  <si>
    <t>Текущий 2015 год</t>
  </si>
  <si>
    <t>дн.</t>
  </si>
  <si>
    <t>муниципальной программы муниципального образования "Город Астрахань" "Безопасность"</t>
  </si>
  <si>
    <t>Перечень</t>
  </si>
  <si>
    <t>программных мероприятий, показателей (индикаторов) и результатов</t>
  </si>
  <si>
    <t>Администрация муниципального образования «Город Астрахань» (управление по связям с общественностью),  управление по коммунальному хозяйству и благоустройству администрации муниципального образования «Город Астрахань»,
администрации районов города</t>
  </si>
  <si>
    <t>Администрация муниципального образования «Город Астрахань» (управление по связям с общественностью); 
Администрации муниципального образования "Город Астрахань"</t>
  </si>
  <si>
    <t>Управление по коммунальному хозяйству и благоустройству администрации муниципального образования «Город Астрахань»;
управление образования администрации муниципального образования «Город Астрахань»</t>
  </si>
  <si>
    <t>Администрации районов города;
управление образования администрации муниципального образования «Город Астрахань»</t>
  </si>
  <si>
    <t>Управление по 
коммунальному 
хозяйству и благоустройству администрации муниципального образования «Город Астрахань»; 
МБУ г. Астрахани «АСЦ»</t>
  </si>
  <si>
    <t>Администрация муниципального образования «Город Астрахань» (управление по связям с общественностью;
управление информационной политики);
управление образования администрации муниципального образования «Город Астрахань»; администрации районов города;
управление по коммунальному хозяйству и благоустройству администрации муниципального образования «Город Астрахань»; антинаркотическая комиссия при администрации муниципального образования «Город Астрахань»; УМВД России по городу Астрахани; ГБУЗ АО «Областной наркологический диспансер»; ГБУЗ по АО «Областной центр профилактики и борьбы со СПИДом»; управление ГБУЗ АО «Центр медицинской профилактики»</t>
  </si>
  <si>
    <t>Администрация муниципального образования «Город Астрахань»
 (управление по связям с общественностью);
управление образования
администрации муниципального образования «Город Астрахань»; администрации районов города; МБУ г. Астрахани «Автобаза администрации г. Астрахани
УМВД России по г. Астрахани</t>
  </si>
  <si>
    <t>Администрация муниципального образования «Город Астрахань»
 (управление муниципальной службы и кадров);
администрации 
районов города</t>
  </si>
  <si>
    <t>Администраци районов города;
управление образования администрации муниципального образования «Город Астрахань»</t>
  </si>
  <si>
    <t>администрации муниципального образования "Город Астрахань"</t>
  </si>
  <si>
    <t>Управление
образования администрации муниципального образования
 «Город Астрахань»</t>
  </si>
  <si>
    <t>Управление по коммунальному хозяйству и благоустройству администрации муниципального образования «Город Астрахань»;
МБУ г. Астрахани «АСЦ»</t>
  </si>
  <si>
    <t>Управление по коммунальному хозяйству и благоустройству администрации муниципального образования
 «Город Астрахань»;
МБУ г.Астрахани «АСЦ»</t>
  </si>
  <si>
    <t>Управление по коммунальному хозяйству и благоустройству администрации муниципального образования
«Город Астрахань»;
МБУ г. Астрахани «АСЦ»</t>
  </si>
  <si>
    <t>Управление по коммунальному хозяйству и благоустройству администрации муниципального образования «Город  Астрахань»</t>
  </si>
  <si>
    <t>Администрация муниципального образования «Город Астрахань»
(управление по связям с общественностью; управление информационной политики);
администрации районов города; управление образования администрации муниципального образования «Город Астрахань»; управление по коммунальному хозяйству и благоустройству администрации муниципального образования «Город Астрахань»
Антинаркотическая комиссия при администрации муниципального образования «Город Астрахань; УМВД России по г. Астрахани; ГБУЗ АО «Областной наркологический диспансер»; ГБУЗ по АО «Областной центр профилактики и борьбы со СПИДом»; ГБУЗ АО «Центр медицинской профилактики»)</t>
  </si>
  <si>
    <t>Управление образования и науке образования администрации муниципального образования «Город Астрахань»; УМВД России  по г. Астрахани</t>
  </si>
  <si>
    <t>Управление образования администрации муниципального образования «Город Астрахань»; УМВД России по г. Астрахани</t>
  </si>
  <si>
    <t>Администрация муниципального образования
«Город Астрахань» 
(управление по связям с общественностью)</t>
  </si>
  <si>
    <t>Администрация муниципального образования «Город Астрахань»
(управление по связям с общественностью)</t>
  </si>
  <si>
    <t>Администрации муниципального образования "Город Астрахань";                                                                                                                                                                                                                                                                Управление образования
администрации муниципального образования «Город Астрахань»</t>
  </si>
  <si>
    <t>Управление образования
администрации муниципального образования «Город Астрахань»</t>
  </si>
  <si>
    <t>Управление образования 
администрации муниципального образования
«Город Астрахань»</t>
  </si>
  <si>
    <t>Управление образования администрации муниципального образования «Город Астрахань»
Антинаркотическая комиссия при администрации муниципального образования «Город Астрахань»;
ГБУЗ АО «Областной наркологический диспансер»; ГБУЗ АО «Областной центр профилактики и борьбы со СПИДом»; УМВД России по г. Астрахани; ГБУЗ АО «Центр медицинской профилактики»</t>
  </si>
  <si>
    <t>Администрация муниципального образования «Город Астрахань»
(управление по связям с общественностью);
управление образования
администрации муниципального образования «Город Астрахань»; Администрации районов города; МБУ г. Астрахани «Автобаза администрации г. Астрахани;   УМВД России по г. Астрахани</t>
  </si>
  <si>
    <t>Администрация муниципального образования «Город Астрахань»
(управление по связям с общественностью</t>
  </si>
  <si>
    <t>Управление образования 
администрации муниципального образования «Город Астрахань»</t>
  </si>
  <si>
    <t>Управление образования администрации муниципального образования «Город Астрахань»; администрации районнов города; УМВД России по г. Астрахани</t>
  </si>
  <si>
    <t>Администрация муниципального образования «Город Астрахань»
(управление по связям с общественностью); управление образования администрации муниципального образования «Город Астрахань»
УМВД России по г. Астрахани</t>
  </si>
  <si>
    <t>Администрации районов города, УМВД России по г. Астрахани</t>
  </si>
  <si>
    <t>Администрация муниципального образования «Город Астрахань» 
УМВД России по г. Астрахани»</t>
  </si>
  <si>
    <t>Администрация муниципального образования «Город Астрахань»
(управление муниципальной службы и кадров; управление информационной политики);
администрации районов города</t>
  </si>
  <si>
    <t>Администрация муниципального образования «Город Астрахань» (управление муниципальной службы и кадров); администрации  районов города</t>
  </si>
  <si>
    <t>Администрация муниципального образования «Город Астрахань»
(управление муниципальной службы и кадров)</t>
  </si>
  <si>
    <t>Администрация муниципального образования «Город Астрахань»
(управление муниципальной службы и кадров; управление информационной политики)</t>
  </si>
  <si>
    <t>Администрация муниципального образования «Город Астрахань» (управление муниципальной службы и кадров)</t>
  </si>
  <si>
    <t>Администрация  муниципального образования «Город Астрахань»
(управление муниципальной службы и кадров)</t>
  </si>
  <si>
    <t>Подпрограмма 5. Совершенствование системы гражданской обороны в муниципальном образовании «Город Астрахань»</t>
  </si>
  <si>
    <t>Администрация муниципального образования «Город Астрахань»
(управление по связям с общественностью; управление муниципальной службы и кадров; управление информационной политики); администрации районов города;
управление образования администрации муниципального образования «Город Астрахань»; управление по коммунальному хозяйству и благоустройству администрации муниципального образования «Город Астрахань»; управление по капитальному строительству администрации муниципального образования «Город Астрахань»</t>
  </si>
  <si>
    <t>Управление по капитальному строительству администрации муниципального образования «Город Астрахань»</t>
  </si>
  <si>
    <r>
      <rPr>
        <b/>
        <sz val="14"/>
        <color theme="1"/>
        <rFont val="Times New Roman"/>
        <family val="1"/>
        <charset val="204"/>
      </rPr>
      <t>Цель 1</t>
    </r>
    <r>
      <rPr>
        <sz val="14"/>
        <color theme="1"/>
        <rFont val="Times New Roman"/>
        <family val="1"/>
        <charset val="204"/>
      </rPr>
      <t>. Комплексное обеспечение безопасности населения и социально-значимых объектов на территории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</si>
  <si>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Решение поставленных задач 
Программы</t>
    </r>
  </si>
  <si>
    <r>
      <rPr>
        <b/>
        <sz val="14"/>
        <color theme="1"/>
        <rFont val="Times New Roman"/>
        <family val="1"/>
        <charset val="204"/>
      </rPr>
      <t>Задача 1.1.</t>
    </r>
    <r>
      <rPr>
        <sz val="14"/>
        <color theme="1"/>
        <rFont val="Times New Roman"/>
        <family val="1"/>
        <charset val="204"/>
      </rPr>
      <t xml:space="preserve">    Организация транспортного обеспечения мероприятий по безопасности жизнедеятельности населения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</si>
  <si>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Доля мероприятий по безопасности жизнедеятельности населения, обеспеченных транспортом</t>
    </r>
  </si>
  <si>
    <r>
      <rPr>
        <b/>
        <sz val="14"/>
        <color theme="1"/>
        <rFont val="Times New Roman"/>
        <family val="1"/>
        <charset val="204"/>
      </rPr>
      <t xml:space="preserve">Основное мероприятие 1.1.1. </t>
    </r>
    <r>
      <rPr>
        <sz val="14"/>
        <color theme="1"/>
        <rFont val="Times New Roman"/>
        <family val="1"/>
        <charset val="204"/>
      </rPr>
      <t>Транспортное обеспечение мероприятий Программы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</si>
  <si>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мероприятий по безопасности жизнедеятельности населения</t>
    </r>
  </si>
  <si>
    <r>
      <rPr>
        <b/>
        <sz val="14"/>
        <color theme="1"/>
        <rFont val="Times New Roman"/>
        <family val="1"/>
        <charset val="204"/>
      </rPr>
      <t>Мероприятие 1</t>
    </r>
    <r>
      <rPr>
        <sz val="14"/>
        <color theme="1"/>
        <rFont val="Times New Roman"/>
        <family val="1"/>
        <charset val="204"/>
      </rPr>
      <t>. Обеспечение услугами транспорта для эвакуации пострадавшего населения в результате крупных пожаров</t>
    </r>
  </si>
  <si>
    <r>
      <rPr>
        <b/>
        <sz val="14"/>
        <color theme="1"/>
        <rFont val="Times New Roman"/>
        <family val="1"/>
        <charset val="204"/>
      </rPr>
      <t>Показатель 1</t>
    </r>
    <r>
      <rPr>
        <sz val="14"/>
        <color theme="1"/>
        <rFont val="Times New Roman"/>
        <family val="1"/>
        <charset val="204"/>
      </rPr>
      <t>.
Количество
машино-часов</t>
    </r>
  </si>
  <si>
    <r>
      <rPr>
        <b/>
        <sz val="14"/>
        <color theme="1"/>
        <rFont val="Times New Roman"/>
        <family val="1"/>
        <charset val="204"/>
      </rPr>
      <t xml:space="preserve">Мероприятие 2. </t>
    </r>
    <r>
      <rPr>
        <sz val="14"/>
        <color theme="1"/>
        <rFont val="Times New Roman"/>
        <family val="1"/>
        <charset val="204"/>
      </rPr>
      <t>Обеспечение услугами транспорта для проведения мероприятий по профилактике терроризма, экстремизма межнациональных конфликтов, оказанию содействия военному комиссариату города Астрахани при организации и проведении призыва на военную службу призывников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</si>
  <si>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
машино-часов</t>
    </r>
  </si>
  <si>
    <r>
      <rPr>
        <b/>
        <sz val="14"/>
        <rFont val="Times New Roman"/>
        <family val="1"/>
        <charset val="204"/>
      </rPr>
      <t>Мероприятие 3.</t>
    </r>
    <r>
      <rPr>
        <sz val="14"/>
        <rFont val="Times New Roman"/>
        <family val="1"/>
        <charset val="204"/>
      </rPr>
      <t xml:space="preserve"> Обеспечение услуг транспорта при проведении рейдовых мероприятий по соблюдению законодательства Астраханской области</t>
    </r>
  </si>
  <si>
    <r>
      <rPr>
        <b/>
        <sz val="14"/>
        <rFont val="Times New Roman"/>
        <family val="1"/>
        <charset val="204"/>
      </rPr>
      <t>Показатель 1.</t>
    </r>
    <r>
      <rPr>
        <sz val="14"/>
        <rFont val="Times New Roman"/>
        <family val="1"/>
        <charset val="204"/>
      </rPr>
      <t xml:space="preserve">
Количество
машино-часов</t>
    </r>
  </si>
  <si>
    <r>
      <rPr>
        <b/>
        <sz val="14"/>
        <color theme="1"/>
        <rFont val="Times New Roman"/>
        <family val="1"/>
        <charset val="204"/>
      </rPr>
      <t xml:space="preserve">Задача 1.2. </t>
    </r>
    <r>
      <rPr>
        <sz val="14"/>
        <color theme="1"/>
        <rFont val="Times New Roman"/>
        <family val="1"/>
        <charset val="204"/>
      </rPr>
      <t xml:space="preserve">
Повышение уровня защищенности населения и социально-значимых объектов от пожаров</t>
    </r>
  </si>
  <si>
    <r>
      <rPr>
        <b/>
        <sz val="14"/>
        <color theme="1"/>
        <rFont val="Times New Roman"/>
        <family val="1"/>
        <charset val="204"/>
      </rPr>
      <t xml:space="preserve">Задача 1.3. </t>
    </r>
    <r>
      <rPr>
        <sz val="14"/>
        <color theme="1"/>
        <rFont val="Times New Roman"/>
        <family val="1"/>
        <charset val="204"/>
      </rPr>
      <t xml:space="preserve">
Снижение уровня гибели и травматизма людей, минимизация наносимого ущерба населению и экономике города Астрахани при возникновении чрезвычайных ситуаций природного и техногенного характера и вследствие происшествий на водных объектах</t>
    </r>
  </si>
  <si>
    <r>
      <rPr>
        <b/>
        <sz val="14"/>
        <color theme="1"/>
        <rFont val="Times New Roman"/>
        <family val="1"/>
        <charset val="204"/>
      </rPr>
      <t xml:space="preserve">Задача 1.4. </t>
    </r>
    <r>
      <rPr>
        <sz val="14"/>
        <color theme="1"/>
        <rFont val="Times New Roman"/>
        <family val="1"/>
        <charset val="204"/>
      </rPr>
      <t xml:space="preserve">
Создание комплексной системы безопасности на территории города Астрахани для повышения безопасности граждан за счет применения новых информационных технологий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</si>
  <si>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Охват всех потенциальных рисков для среды обитания, мониторинг критически важных или химически опасных объектов муниципальной инфраструктуры</t>
    </r>
  </si>
  <si>
    <r>
      <rPr>
        <b/>
        <sz val="14"/>
        <color theme="1"/>
        <rFont val="Times New Roman"/>
        <family val="1"/>
        <charset val="204"/>
      </rPr>
      <t>Задача 1.5.</t>
    </r>
    <r>
      <rPr>
        <sz val="14"/>
        <color theme="1"/>
        <rFont val="Times New Roman"/>
        <family val="1"/>
        <charset val="204"/>
      </rPr>
      <t xml:space="preserve">
Профилактика правонарушений в муниципальном образовании "Город Астрахань»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</si>
  <si>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жителей города Астрахани, охваченных работой по профилактике правонарушений</t>
    </r>
  </si>
  <si>
    <r>
      <rPr>
        <b/>
        <sz val="14"/>
        <color theme="1"/>
        <rFont val="Times New Roman"/>
        <family val="1"/>
        <charset val="204"/>
      </rPr>
      <t>Основное мероприятие 1.5.1.</t>
    </r>
    <r>
      <rPr>
        <sz val="14"/>
        <color theme="1"/>
        <rFont val="Times New Roman"/>
        <family val="1"/>
        <charset val="204"/>
      </rPr>
      <t xml:space="preserve">
Профилактика безнадзорности и правонарушений несовершеннолетних и защите их прав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</si>
  <si>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Доля административных санкций от общего количества материалов, рассмотренных КДН</t>
    </r>
  </si>
  <si>
    <r>
      <rPr>
        <b/>
        <sz val="14"/>
        <color theme="1"/>
        <rFont val="Times New Roman"/>
        <family val="1"/>
        <charset val="204"/>
      </rPr>
      <t>Мероприятие 1.</t>
    </r>
    <r>
      <rPr>
        <sz val="14"/>
        <color theme="1"/>
        <rFont val="Times New Roman"/>
        <family val="1"/>
        <charset val="204"/>
      </rPr>
      <t xml:space="preserve">
Организация деятельности комиссий по делам несовершеннолетних и защите их прав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</si>
  <si>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 xml:space="preserve"> Количество, проведенных заседаний деятельности комиссий по делам несовершеннолетних</t>
    </r>
  </si>
  <si>
    <r>
      <rPr>
        <b/>
        <sz val="14"/>
        <color theme="1"/>
        <rFont val="Times New Roman"/>
        <family val="1"/>
        <charset val="204"/>
      </rPr>
      <t>Задача 1.6.</t>
    </r>
    <r>
      <rPr>
        <sz val="14"/>
        <color theme="1"/>
        <rFont val="Times New Roman"/>
        <family val="1"/>
        <charset val="204"/>
      </rPr>
      <t xml:space="preserve">
Профилактика экстремизма и терроризма в муниципальном образовании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</si>
  <si>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</t>
    </r>
    <r>
      <rPr>
        <sz val="14"/>
        <color theme="1"/>
        <rFont val="Times New Roman"/>
        <family val="1"/>
        <charset val="204"/>
      </rPr>
      <t>. Количество граждан города Астрахани, охваченных работой по профилактике терроризма и экстремизма</t>
    </r>
  </si>
  <si>
    <r>
      <rPr>
        <b/>
        <sz val="14"/>
        <color theme="1"/>
        <rFont val="Times New Roman"/>
        <family val="1"/>
        <charset val="204"/>
      </rPr>
      <t>Задача 1.7.</t>
    </r>
    <r>
      <rPr>
        <sz val="14"/>
        <color theme="1"/>
        <rFont val="Times New Roman"/>
        <family val="1"/>
        <charset val="204"/>
      </rPr>
      <t xml:space="preserve">
Профилактика коррупционных правонарушений в деятельности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</si>
  <si>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</t>
    </r>
    <r>
      <rPr>
        <sz val="14"/>
        <color theme="1"/>
        <rFont val="Times New Roman"/>
        <family val="1"/>
        <charset val="204"/>
      </rPr>
      <t>. Количество проведенных мероприятий антикоррупционной направленности</t>
    </r>
  </si>
  <si>
    <r>
      <rPr>
        <b/>
        <sz val="14"/>
        <color theme="1"/>
        <rFont val="Times New Roman"/>
        <family val="1"/>
        <charset val="204"/>
      </rPr>
      <t>Задача 1.8</t>
    </r>
    <r>
      <rPr>
        <sz val="14"/>
        <color theme="1"/>
        <rFont val="Times New Roman"/>
        <family val="1"/>
        <charset val="204"/>
      </rPr>
      <t>.  Снижение потерь среди населения города при военных конфликтах или вследствие этих конфликтов</t>
    </r>
  </si>
  <si>
    <r>
      <rPr>
        <b/>
        <sz val="14"/>
        <color theme="1"/>
        <rFont val="Times New Roman"/>
        <family val="1"/>
        <charset val="204"/>
      </rPr>
      <t xml:space="preserve">Цель 1. </t>
    </r>
    <r>
      <rPr>
        <sz val="14"/>
        <color theme="1"/>
        <rFont val="Times New Roman"/>
        <family val="1"/>
        <charset val="204"/>
      </rPr>
      <t xml:space="preserve">
Повышение уровня защищенности населения и социально-значимых объектов от пожаров</t>
    </r>
  </si>
  <si>
    <r>
      <rPr>
        <b/>
        <sz val="14"/>
        <color theme="1"/>
        <rFont val="Times New Roman"/>
        <family val="1"/>
        <charset val="204"/>
      </rPr>
      <t>Задача 1.1.</t>
    </r>
    <r>
      <rPr>
        <sz val="14"/>
        <color theme="1"/>
        <rFont val="Times New Roman"/>
        <family val="1"/>
        <charset val="204"/>
      </rPr>
      <t xml:space="preserve">
 Противопожарная пропаганда среди населения города Астрахани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</si>
  <si>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Процент населения, ознакомленного мерам пожарной безопасности</t>
    </r>
  </si>
  <si>
    <r>
      <rPr>
        <b/>
        <sz val="14"/>
        <color theme="1"/>
        <rFont val="Times New Roman"/>
        <family val="1"/>
        <charset val="204"/>
      </rPr>
      <t>Мероприятие 1.1.1.</t>
    </r>
    <r>
      <rPr>
        <sz val="14"/>
        <color theme="1"/>
        <rFont val="Times New Roman"/>
        <family val="1"/>
        <charset val="204"/>
      </rPr>
      <t xml:space="preserve">
Приобретение информационных стендов по пожарной безопасности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</si>
  <si>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приобретенных информационных стендов по пожарной безопасности</t>
    </r>
  </si>
  <si>
    <r>
      <rPr>
        <b/>
        <sz val="14"/>
        <color theme="1"/>
        <rFont val="Times New Roman"/>
        <family val="1"/>
        <charset val="204"/>
      </rPr>
      <t>Мероприятие 1.1.2.</t>
    </r>
    <r>
      <rPr>
        <sz val="14"/>
        <color theme="1"/>
        <rFont val="Times New Roman"/>
        <family val="1"/>
        <charset val="204"/>
      </rPr>
      <t xml:space="preserve">
Приобретение полиграфической продукции по противопожарной тематике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</si>
  <si>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 xml:space="preserve"> Количество приобретенной полиграфической продукции по противопожарной тематике</t>
    </r>
  </si>
  <si>
    <r>
      <rPr>
        <b/>
        <sz val="14"/>
        <color theme="1"/>
        <rFont val="Times New Roman"/>
        <family val="1"/>
        <charset val="204"/>
      </rPr>
      <t>Мероприятие 1.1.3.</t>
    </r>
    <r>
      <rPr>
        <sz val="14"/>
        <color theme="1"/>
        <rFont val="Times New Roman"/>
        <family val="1"/>
        <charset val="204"/>
      </rPr>
      <t xml:space="preserve">
Противопожарные меропиятия в зданиях администрации МО "Город Астрахань"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</si>
  <si>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зданий администрации МО "Город Астрахань", в которых проводятся противопожарные мероприятия</t>
    </r>
  </si>
  <si>
    <r>
      <rPr>
        <b/>
        <sz val="14"/>
        <color theme="1"/>
        <rFont val="Times New Roman"/>
        <family val="1"/>
        <charset val="204"/>
      </rPr>
      <t>Цель 1.</t>
    </r>
    <r>
      <rPr>
        <sz val="14"/>
        <color theme="1"/>
        <rFont val="Times New Roman"/>
        <family val="1"/>
        <charset val="204"/>
      </rPr>
      <t xml:space="preserve">
Снижение уровня гибели и травматизма людей, минимизация наносимого ущерба населению и экономике города Астрахани при возникновении чрезвычайных ситуаций природного и техногенного характера и вследствие происшествий на водных объектах</t>
    </r>
  </si>
  <si>
    <r>
      <rPr>
        <b/>
        <sz val="14"/>
        <color theme="1"/>
        <rFont val="Times New Roman"/>
        <family val="1"/>
        <charset val="204"/>
      </rPr>
      <t>Задача 1.1.</t>
    </r>
    <r>
      <rPr>
        <sz val="14"/>
        <color theme="1"/>
        <rFont val="Times New Roman"/>
        <family val="1"/>
        <charset val="204"/>
      </rPr>
      <t xml:space="preserve">
Развитие и совершенствование системы безопасности жизнедеятельности населения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</si>
  <si>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Процент
населения охваченного пропагандой по обеспечению безопасности жизнедеятельности</t>
    </r>
  </si>
  <si>
    <r>
      <rPr>
        <b/>
        <sz val="14"/>
        <color theme="1"/>
        <rFont val="Times New Roman"/>
        <family val="1"/>
        <charset val="204"/>
      </rPr>
      <t>Мероприятие 1.1.1.</t>
    </r>
    <r>
      <rPr>
        <sz val="14"/>
        <color theme="1"/>
        <rFont val="Times New Roman"/>
        <family val="1"/>
        <charset val="204"/>
      </rPr>
      <t xml:space="preserve">
Приобретение наглядной агитации и материально – технических средств для обеспечения безопасности жизнедеятельности населения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</si>
  <si>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приобретенных аншлагов, плакатов, трафаретов по безопасности населения на водных объектах</t>
    </r>
  </si>
  <si>
    <r>
      <rPr>
        <b/>
        <sz val="14"/>
        <color theme="1"/>
        <rFont val="Times New Roman"/>
        <family val="1"/>
        <charset val="204"/>
      </rPr>
      <t xml:space="preserve">Показатель 3. </t>
    </r>
    <r>
      <rPr>
        <sz val="14"/>
        <color theme="1"/>
        <rFont val="Times New Roman"/>
        <family val="1"/>
        <charset val="204"/>
      </rPr>
      <t>Приобретение мешкотары, предназначенной для проведения мероприятий по безаварийному пропуску паводковых вод</t>
    </r>
  </si>
  <si>
    <r>
      <rPr>
        <b/>
        <sz val="14"/>
        <color theme="1"/>
        <rFont val="Times New Roman"/>
        <family val="1"/>
        <charset val="204"/>
      </rPr>
      <t>Мероприятие 1.1.2</t>
    </r>
    <r>
      <rPr>
        <sz val="14"/>
        <color theme="1"/>
        <rFont val="Times New Roman"/>
        <family val="1"/>
        <charset val="204"/>
      </rPr>
      <t xml:space="preserve">
Оснащение пунктов временного размещения необходимым имуществом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</si>
  <si>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
пунктов временного размещения,
оснащенных имуществом</t>
    </r>
  </si>
  <si>
    <r>
      <rPr>
        <b/>
        <sz val="14"/>
        <color theme="1"/>
        <rFont val="Times New Roman"/>
        <family val="1"/>
        <charset val="204"/>
      </rPr>
      <t>Цель 1.</t>
    </r>
    <r>
      <rPr>
        <sz val="14"/>
        <color theme="1"/>
        <rFont val="Times New Roman"/>
        <family val="1"/>
        <charset val="204"/>
      </rPr>
      <t xml:space="preserve">
Создание комплексной системы безопасности на территории города Астрахани для повышения общественной и личной безопасности граждан за счет применения новых информационных технологий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</si>
  <si>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Охват всех потенциальных рисков для среды обитания, мониторинг критически важных или химически опасных объектов, муниципальной инфраструктуры</t>
    </r>
  </si>
  <si>
    <r>
      <rPr>
        <b/>
        <sz val="14"/>
        <color theme="1"/>
        <rFont val="Times New Roman"/>
        <family val="1"/>
        <charset val="204"/>
      </rPr>
      <t>Задача 1.1.</t>
    </r>
    <r>
      <rPr>
        <sz val="14"/>
        <color theme="1"/>
        <rFont val="Times New Roman"/>
        <family val="1"/>
        <charset val="204"/>
      </rPr>
      <t xml:space="preserve">
Повышение эффективности предупреждения и ликвидации чрезвычайных ситуаций, координация работы по жизнеобеспечению населения города Астрахани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</si>
  <si>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проведенных аварийно-спасательных и других неотложных работ в ходе ликвидации ЧС, а также бытового характера</t>
    </r>
  </si>
  <si>
    <r>
      <rPr>
        <b/>
        <sz val="14"/>
        <color theme="1"/>
        <rFont val="Times New Roman"/>
        <family val="1"/>
        <charset val="204"/>
      </rPr>
      <t>Мероприятие 1.1.1.</t>
    </r>
    <r>
      <rPr>
        <sz val="14"/>
        <color theme="1"/>
        <rFont val="Times New Roman"/>
        <family val="1"/>
        <charset val="204"/>
      </rPr>
      <t xml:space="preserve">
Участие в предупреждении и ликвидации последствий чрезвычайных ситуаций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</si>
  <si>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 Количество принятых звонков центрально-диспетчерской службой</t>
    </r>
  </si>
  <si>
    <r>
      <rPr>
        <b/>
        <sz val="14"/>
        <color theme="1"/>
        <rFont val="Times New Roman"/>
        <family val="1"/>
        <charset val="204"/>
      </rPr>
      <t>Показатель 2.</t>
    </r>
    <r>
      <rPr>
        <sz val="14"/>
        <color theme="1"/>
        <rFont val="Times New Roman"/>
        <family val="1"/>
        <charset val="204"/>
      </rPr>
      <t xml:space="preserve"> Количество дежурств, в сутках, проведенных без замечаний</t>
    </r>
  </si>
  <si>
    <r>
      <rPr>
        <b/>
        <sz val="14"/>
        <color theme="1"/>
        <rFont val="Times New Roman"/>
        <family val="1"/>
        <charset val="204"/>
      </rPr>
      <t>Задача 1.2.</t>
    </r>
    <r>
      <rPr>
        <sz val="14"/>
        <color theme="1"/>
        <rFont val="Times New Roman"/>
        <family val="1"/>
        <charset val="204"/>
      </rPr>
      <t xml:space="preserve">
Разработка и ввод в действие нормативного правового обеспечения, необходимого для создания, развития и эксплуатации АПК «Безопасный город» на территории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</si>
  <si>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
отработанных регламентов
взаимодействия</t>
    </r>
  </si>
  <si>
    <r>
      <rPr>
        <b/>
        <sz val="14"/>
        <color theme="1"/>
        <rFont val="Times New Roman"/>
        <family val="1"/>
        <charset val="204"/>
      </rPr>
      <t>Задача 1.3.</t>
    </r>
    <r>
      <rPr>
        <sz val="14"/>
        <color theme="1"/>
        <rFont val="Times New Roman"/>
        <family val="1"/>
        <charset val="204"/>
      </rPr>
      <t xml:space="preserve">
Создание информационно-коммуникационной инфраструктуры, обеспечивающей сопряжение АПК «Безопасный город» с взаимодействующими информационными системами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</si>
  <si>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Доля
подключенных
сегментов АПК «Безопасный город»</t>
    </r>
  </si>
  <si>
    <r>
      <rPr>
        <b/>
        <sz val="14"/>
        <color theme="1"/>
        <rFont val="Times New Roman"/>
        <family val="1"/>
        <charset val="204"/>
      </rPr>
      <t>Мероприятие 1.3.1.</t>
    </r>
    <r>
      <rPr>
        <sz val="14"/>
        <color theme="1"/>
        <rFont val="Times New Roman"/>
        <family val="1"/>
        <charset val="204"/>
      </rPr>
      <t xml:space="preserve">
Проведение сети передачи данных на территории города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</si>
  <si>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
подключенных объектов к АПК «Безопасный город»</t>
    </r>
  </si>
  <si>
    <r>
      <rPr>
        <b/>
        <sz val="14"/>
        <color theme="1"/>
        <rFont val="Times New Roman"/>
        <family val="1"/>
        <charset val="204"/>
      </rPr>
      <t>Мероприятие 1.3.2.</t>
    </r>
    <r>
      <rPr>
        <sz val="14"/>
        <color theme="1"/>
        <rFont val="Times New Roman"/>
        <family val="1"/>
        <charset val="204"/>
      </rPr>
      <t xml:space="preserve">
Внедрение средств визуализации, обмена информацией, аудио, видео, конференц и радио связи, серверно-вычислительных, информационно- аналитических систем взаимодействия в рамках АПК «Безопасный город»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</si>
  <si>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Повышение полноты охвата системами мониторинга</t>
    </r>
  </si>
  <si>
    <r>
      <rPr>
        <b/>
        <sz val="14"/>
        <color theme="1"/>
        <rFont val="Times New Roman"/>
        <family val="1"/>
        <charset val="204"/>
      </rPr>
      <t>Мероприятие 1.3.3.</t>
    </r>
    <r>
      <rPr>
        <sz val="14"/>
        <color theme="1"/>
        <rFont val="Times New Roman"/>
        <family val="1"/>
        <charset val="204"/>
      </rPr>
      <t xml:space="preserve">
Внедрение интеграционной платформы «Умный город»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</si>
  <si>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Количество, внедренных платформ</t>
    </r>
  </si>
  <si>
    <r>
      <rPr>
        <b/>
        <sz val="14"/>
        <color theme="1"/>
        <rFont val="Times New Roman"/>
        <family val="1"/>
        <charset val="204"/>
      </rPr>
      <t>Цель 1.</t>
    </r>
    <r>
      <rPr>
        <sz val="14"/>
        <color theme="1"/>
        <rFont val="Times New Roman"/>
        <family val="1"/>
        <charset val="204"/>
      </rPr>
      <t xml:space="preserve">
 Профилактика правонарушений в муниципальном образовании "Город Астрахань"</t>
    </r>
  </si>
  <si>
    <r>
      <rPr>
        <b/>
        <sz val="14"/>
        <color theme="1"/>
        <rFont val="Times New Roman"/>
        <family val="1"/>
        <charset val="204"/>
      </rPr>
      <t xml:space="preserve">Задача 1.1. </t>
    </r>
    <r>
      <rPr>
        <sz val="14"/>
        <color theme="1"/>
        <rFont val="Times New Roman"/>
        <family val="1"/>
        <charset val="204"/>
      </rPr>
      <t xml:space="preserve">
Создание условий для участия населения в охране общественного порядка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</si>
  <si>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граждан, участвующих в охране общественного порядка</t>
    </r>
  </si>
  <si>
    <r>
      <rPr>
        <b/>
        <sz val="14"/>
        <color theme="1"/>
        <rFont val="Times New Roman"/>
        <family val="1"/>
        <charset val="204"/>
      </rPr>
      <t xml:space="preserve">Мероприятие 1.1.1. </t>
    </r>
    <r>
      <rPr>
        <sz val="14"/>
        <color theme="1"/>
        <rFont val="Times New Roman"/>
        <family val="1"/>
        <charset val="204"/>
      </rPr>
      <t>Проведение в общеобразовательных учреждениях родительских собраний с приглашением заинтересованных ведомств по проблемам правонарушений несовершеннолетних, повышение уровня правовой грамотности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</si>
  <si>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родителей, принявших участие в родительских собраниях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</si>
  <si>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детей, принявших участие в правовых занятиях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</si>
  <si>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проведенных заседаний МКС</t>
    </r>
  </si>
  <si>
    <r>
      <rPr>
        <b/>
        <sz val="14"/>
        <color theme="1"/>
        <rFont val="Times New Roman"/>
        <family val="1"/>
        <charset val="204"/>
      </rPr>
      <t xml:space="preserve">Мероприятие 1.1.4. </t>
    </r>
    <r>
      <rPr>
        <sz val="14"/>
        <color theme="1"/>
        <rFont val="Times New Roman"/>
        <family val="1"/>
        <charset val="204"/>
      </rPr>
      <t xml:space="preserve"> Организация работы межведомственной комиссии по профилактике правонарушений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</si>
  <si>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проведенных заседаний комиссий МВКПП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</si>
  <si>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публикаций и репортажей об участии граждан в охране общественного порядка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</si>
  <si>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размещений на сайте информации о реализации мероприятий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</si>
  <si>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детей, принявших участие в беседах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</si>
  <si>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граждан, принявших участие в родительских собраниях</t>
    </r>
  </si>
  <si>
    <r>
      <rPr>
        <b/>
        <sz val="14"/>
        <color theme="1"/>
        <rFont val="Times New Roman"/>
        <family val="1"/>
        <charset val="204"/>
      </rPr>
      <t xml:space="preserve">Мероприятие 1.1.9.  </t>
    </r>
    <r>
      <rPr>
        <sz val="14"/>
        <color theme="1"/>
        <rFont val="Times New Roman"/>
        <family val="1"/>
        <charset val="204"/>
      </rPr>
      <t>Заслушивание на заседаниях МВКПП отчеты должностных лиц полиции о деятельности ОВД на территории муниципального образования "Город Астрахань"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</si>
  <si>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Количественный охват отчитывающихся должностных лиц о деятельности ОВД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</si>
  <si>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поступивших и рассмотренных уведомлений на проведение собраний, митингов, шествий и иных массовых мероприятий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</si>
  <si>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людей, принявших участие в деятельности добровольных народных формирований</t>
    </r>
  </si>
  <si>
    <r>
      <rPr>
        <b/>
        <sz val="14"/>
        <color theme="1"/>
        <rFont val="Times New Roman"/>
        <family val="1"/>
        <charset val="204"/>
      </rPr>
      <t>Задача 1.2.</t>
    </r>
    <r>
      <rPr>
        <sz val="14"/>
        <color theme="1"/>
        <rFont val="Times New Roman"/>
        <family val="1"/>
        <charset val="204"/>
      </rPr>
      <t xml:space="preserve"> Обеспечение безопасности дорожного движения, в части профилактической работы среди детей и подростков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</si>
  <si>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детей и подростков, охваченных профилактической работой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</si>
  <si>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детей, принявших участие в смотрах-конкурсах</t>
    </r>
  </si>
  <si>
    <r>
      <rPr>
        <b/>
        <sz val="14"/>
        <color theme="1"/>
        <rFont val="Times New Roman"/>
        <family val="1"/>
        <charset val="204"/>
      </rPr>
      <t xml:space="preserve">Мероприятие 1.2.2. </t>
    </r>
    <r>
      <rPr>
        <sz val="14"/>
        <color theme="1"/>
        <rFont val="Times New Roman"/>
        <family val="1"/>
        <charset val="204"/>
      </rPr>
      <t xml:space="preserve"> Организация в образовательных учреждениях профилактической работы по безопасности дорожного движения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</si>
  <si>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детей в образовательных учреждениях, охваченных профилактической работой по безопасности дорожного движения</t>
    </r>
  </si>
  <si>
    <r>
      <rPr>
        <b/>
        <sz val="14"/>
        <color theme="1"/>
        <rFont val="Times New Roman"/>
        <family val="1"/>
        <charset val="204"/>
      </rPr>
      <t xml:space="preserve">Мероприятие 1.2.3. </t>
    </r>
    <r>
      <rPr>
        <sz val="14"/>
        <color theme="1"/>
        <rFont val="Times New Roman"/>
        <family val="1"/>
        <charset val="204"/>
      </rPr>
      <t>Организация работы комиссии по обеспечению безопасности дорожного движения при администрации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</si>
  <si>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проведенных заседаний комиссии по безопасности дорожного движения</t>
    </r>
  </si>
  <si>
    <r>
      <rPr>
        <b/>
        <sz val="14"/>
        <color theme="1"/>
        <rFont val="Times New Roman"/>
        <family val="1"/>
        <charset val="204"/>
      </rPr>
      <t>Задача 1.3.</t>
    </r>
    <r>
      <rPr>
        <sz val="14"/>
        <color theme="1"/>
        <rFont val="Times New Roman"/>
        <family val="1"/>
        <charset val="204"/>
      </rPr>
      <t xml:space="preserve">
Работа с населением по профилактике алкоголизма, табакокурения и наркомании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</si>
  <si>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человек, охваченных по профилактике алкоголизма, табакокурения и наркомании</t>
    </r>
  </si>
  <si>
    <r>
      <rPr>
        <b/>
        <sz val="14"/>
        <color theme="1"/>
        <rFont val="Times New Roman"/>
        <family val="1"/>
        <charset val="204"/>
      </rPr>
      <t xml:space="preserve">Мероприятие 1.3.1. </t>
    </r>
    <r>
      <rPr>
        <sz val="14"/>
        <color theme="1"/>
        <rFont val="Times New Roman"/>
        <family val="1"/>
        <charset val="204"/>
      </rPr>
      <t>Проведение оперативно - профилактических рейдов по выявлению на территории досуговых учреждений и культурно-развлекательных центров несовершеннолетних, находящихся в алкогольном или наркотическом опьянении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</si>
  <si>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проверенных досуговых учреждений и культурно - развлекательных центров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</si>
  <si>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проверенных маршрутных такси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</si>
  <si>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учеников, принявших участие в межведомственных антинаркотических лекториях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</si>
  <si>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родителей, принявших участие в родительских собраниях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</si>
  <si>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выявленных и уничтоженных очагов произрастания дикорастущих наркосодержащих растений</t>
    </r>
  </si>
  <si>
    <r>
      <rPr>
        <b/>
        <sz val="14"/>
        <color theme="1"/>
        <rFont val="Times New Roman"/>
        <family val="1"/>
        <charset val="204"/>
      </rPr>
      <t>Задача 1.4.</t>
    </r>
    <r>
      <rPr>
        <sz val="14"/>
        <color theme="1"/>
        <rFont val="Times New Roman"/>
        <family val="1"/>
        <charset val="204"/>
      </rPr>
      <t xml:space="preserve"> Создание инфраструктуры профилактики правонарушений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</si>
  <si>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Степень выполнения Задачи </t>
    </r>
  </si>
  <si>
    <r>
      <rPr>
        <b/>
        <sz val="14"/>
        <color theme="1"/>
        <rFont val="Times New Roman"/>
        <family val="1"/>
        <charset val="204"/>
      </rPr>
      <t>Мероприятие 1.4.1.</t>
    </r>
    <r>
      <rPr>
        <sz val="14"/>
        <color theme="1"/>
        <rFont val="Times New Roman"/>
        <family val="1"/>
        <charset val="204"/>
      </rPr>
      <t xml:space="preserve"> Предоставление помещений для работы на обслуживаемом административном участке города Астрахани сотрудникам, замещающим должность участкового уполномоченного полиции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</si>
  <si>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установленных некапитальных строений (сооружений)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</si>
  <si>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граждан города Астрахани, охваченных работой по профилактике терроризма и экстремизма</t>
    </r>
  </si>
  <si>
    <r>
      <rPr>
        <b/>
        <sz val="14"/>
        <color theme="1"/>
        <rFont val="Times New Roman"/>
        <family val="1"/>
        <charset val="204"/>
      </rPr>
      <t>Задача 2.1.</t>
    </r>
    <r>
      <rPr>
        <sz val="14"/>
        <color theme="1"/>
        <rFont val="Times New Roman"/>
        <family val="1"/>
        <charset val="204"/>
      </rPr>
      <t xml:space="preserve"> Осуществление взаимодействия с территориальными органами федеральной исполнительной власти и государственными органами исполнительной власти Астраханской области, общественными организациями, населением города по профилактике терроризма и экстремизма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</si>
  <si>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проведенных межведомственных встреч, совещаний, рейдов по профилактике терроризма и экстремизма</t>
    </r>
  </si>
  <si>
    <r>
      <rPr>
        <b/>
        <sz val="14"/>
        <color theme="1"/>
        <rFont val="Times New Roman"/>
        <family val="1"/>
        <charset val="204"/>
      </rPr>
      <t xml:space="preserve">Мероприятие 2.1.1. </t>
    </r>
    <r>
      <rPr>
        <sz val="14"/>
        <color theme="1"/>
        <rFont val="Times New Roman"/>
        <family val="1"/>
        <charset val="204"/>
      </rPr>
      <t xml:space="preserve"> Организация работы антитеррористической комиссии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</si>
  <si>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заседаний комиссии АТК</t>
    </r>
  </si>
  <si>
    <r>
      <rPr>
        <b/>
        <sz val="14"/>
        <color theme="1"/>
        <rFont val="Times New Roman"/>
        <family val="1"/>
        <charset val="204"/>
      </rPr>
      <t xml:space="preserve">Мероприятие 2.1.2. </t>
    </r>
    <r>
      <rPr>
        <sz val="14"/>
        <color theme="1"/>
        <rFont val="Times New Roman"/>
        <family val="1"/>
        <charset val="204"/>
      </rPr>
      <t xml:space="preserve"> Проведение в образовательных учреждениях города бесед, направленных на воспитание у учащихся расовой, национальной, религиозной и политической терпимости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</si>
  <si>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детей, принявших участие в беседах, направленных на воспитание у учащихся расовой, национальной, религиозной и политической терпимости</t>
    </r>
  </si>
  <si>
    <r>
      <rPr>
        <b/>
        <sz val="14"/>
        <color theme="1"/>
        <rFont val="Times New Roman"/>
        <family val="1"/>
        <charset val="204"/>
      </rPr>
      <t>Мероприятие 2.1.3.</t>
    </r>
    <r>
      <rPr>
        <sz val="14"/>
        <color theme="1"/>
        <rFont val="Times New Roman"/>
        <family val="1"/>
        <charset val="204"/>
      </rPr>
      <t xml:space="preserve">  Организация и проведение профилактической работы среди преподавателей и учащихся учебных заведений с целью разъяснения ответственности за заведомо ложные сообщения об угрозе совершения террористических актов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</si>
  <si>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детей, принявших участие в профилактических беседах</t>
    </r>
  </si>
  <si>
    <r>
      <rPr>
        <b/>
        <sz val="14"/>
        <color theme="1"/>
        <rFont val="Times New Roman"/>
        <family val="1"/>
        <charset val="204"/>
      </rPr>
      <t xml:space="preserve">Мероприятие 2.1.4.    </t>
    </r>
    <r>
      <rPr>
        <sz val="14"/>
        <color theme="1"/>
        <rFont val="Times New Roman"/>
        <family val="1"/>
        <charset val="204"/>
      </rPr>
      <t xml:space="preserve">  Принятие мер к подготовке муниципальных образовательных учреждений к началу учебного года с целью обеспечения их антитеррористической защищенности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</si>
  <si>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муниципальных образовательных учреждений, допущенных к работе к началу учебного года </t>
    </r>
  </si>
  <si>
    <r>
      <rPr>
        <b/>
        <sz val="14"/>
        <color theme="1"/>
        <rFont val="Times New Roman"/>
        <family val="1"/>
        <charset val="204"/>
      </rPr>
      <t xml:space="preserve">Мероприятие 2.1.5. </t>
    </r>
    <r>
      <rPr>
        <sz val="14"/>
        <color theme="1"/>
        <rFont val="Times New Roman"/>
        <family val="1"/>
        <charset val="204"/>
      </rPr>
      <t xml:space="preserve"> Информирование граждан о действиях при угрозе возникновения террористических актов на официальном сайте администрации муниципального образования «Город Астрахань». Проведение разъяснительной работы с руководителями объектов с массовым пребыванием людей о необходимости информировать население о действиях при угрозе совершения террористических актов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</si>
  <si>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информированных человек о действиях при угрозе возникновения террористических актов</t>
    </r>
  </si>
  <si>
    <r>
      <rPr>
        <b/>
        <sz val="14"/>
        <color theme="1"/>
        <rFont val="Times New Roman"/>
        <family val="1"/>
        <charset val="204"/>
      </rPr>
      <t>Мероприятие 2.1.6</t>
    </r>
    <r>
      <rPr>
        <sz val="14"/>
        <color theme="1"/>
        <rFont val="Times New Roman"/>
        <family val="1"/>
        <charset val="204"/>
      </rPr>
      <t>.  Проведение мероприятий по проверке технической укрепленности жилого сектора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</si>
  <si>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проведенных проверок по проверке технической укрепленности жилого сектора</t>
    </r>
  </si>
  <si>
    <r>
      <rPr>
        <b/>
        <sz val="14"/>
        <color theme="1"/>
        <rFont val="Times New Roman"/>
        <family val="1"/>
        <charset val="204"/>
      </rPr>
      <t>Мероприятие 2.1.7.</t>
    </r>
    <r>
      <rPr>
        <sz val="14"/>
        <color theme="1"/>
        <rFont val="Times New Roman"/>
        <family val="1"/>
        <charset val="204"/>
      </rPr>
      <t xml:space="preserve">  Встречи со студентами ВУЗов и СУЗов города по профилактике ксенофобии и экстремизма в молодёжной среде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</si>
  <si>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встреч со студентами ВУЗов и СУЗов  города</t>
    </r>
  </si>
  <si>
    <r>
      <rPr>
        <b/>
        <sz val="14"/>
        <color theme="1"/>
        <rFont val="Times New Roman"/>
        <family val="1"/>
        <charset val="204"/>
      </rPr>
      <t xml:space="preserve">Мероприятие 2.1.8. </t>
    </r>
    <r>
      <rPr>
        <sz val="14"/>
        <color theme="1"/>
        <rFont val="Times New Roman"/>
        <family val="1"/>
        <charset val="204"/>
      </rPr>
      <t>Перемещение с территории города и хранение брошенных транспортных средств</t>
    </r>
  </si>
  <si>
    <r>
      <rPr>
        <b/>
        <sz val="14"/>
        <color theme="1"/>
        <rFont val="Times New Roman"/>
        <family val="1"/>
        <charset val="204"/>
      </rPr>
      <t>Показатель 1</t>
    </r>
    <r>
      <rPr>
        <sz val="14"/>
        <color theme="1"/>
        <rFont val="Times New Roman"/>
        <family val="1"/>
        <charset val="204"/>
      </rPr>
      <t>. Количество
эвакуированных транспортных средств</t>
    </r>
  </si>
  <si>
    <r>
      <rPr>
        <b/>
        <sz val="14"/>
        <color theme="1"/>
        <rFont val="Times New Roman"/>
        <family val="1"/>
        <charset val="204"/>
      </rPr>
      <t xml:space="preserve">Мероприятие 2.1.9 </t>
    </r>
    <r>
      <rPr>
        <sz val="14"/>
        <color theme="1"/>
        <rFont val="Times New Roman"/>
        <family val="1"/>
        <charset val="204"/>
      </rPr>
      <t>Разработка паспорта безопасности мест массового пребывания людей</t>
    </r>
  </si>
  <si>
    <r>
      <rPr>
        <b/>
        <sz val="14"/>
        <color theme="1"/>
        <rFont val="Times New Roman"/>
        <family val="1"/>
        <charset val="204"/>
      </rPr>
      <t xml:space="preserve">Задача 2.2. </t>
    </r>
    <r>
      <rPr>
        <sz val="14"/>
        <color theme="1"/>
        <rFont val="Times New Roman"/>
        <family val="1"/>
        <charset val="204"/>
      </rPr>
      <t xml:space="preserve">
Правовое воспитание молодежи и детей на территории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</si>
  <si>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детей и подростков, охваченных работой по правовому воспитанию</t>
    </r>
  </si>
  <si>
    <r>
      <rPr>
        <b/>
        <sz val="14"/>
        <color theme="1"/>
        <rFont val="Times New Roman"/>
        <family val="1"/>
        <charset val="204"/>
      </rPr>
      <t xml:space="preserve">Мероприятие 2.2.1. </t>
    </r>
    <r>
      <rPr>
        <sz val="14"/>
        <color theme="1"/>
        <rFont val="Times New Roman"/>
        <family val="1"/>
        <charset val="204"/>
      </rPr>
      <t xml:space="preserve"> Вовлечение обучающихся образовательных учреждениях города в международное движение «Добрые дети мира»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</si>
  <si>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детей, принявших участие в международном движении «Добрые дети мира»</t>
    </r>
  </si>
  <si>
    <r>
      <rPr>
        <b/>
        <sz val="14"/>
        <color theme="1"/>
        <rFont val="Times New Roman"/>
        <family val="1"/>
        <charset val="204"/>
      </rPr>
      <t>Мероприятие 2.2.2.</t>
    </r>
    <r>
      <rPr>
        <sz val="14"/>
        <color theme="1"/>
        <rFont val="Times New Roman"/>
        <family val="1"/>
        <charset val="204"/>
      </rPr>
      <t xml:space="preserve">  Разработка и реализация мер, направленных на распространение в среде несовершеннолетних идей духовного единства и патриотизма, повышение культуры межконфессионального общения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</si>
  <si>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детей, принявших участие в беседах, тренингах, направленных на духовное единство и патриотизм, повышение культуры межконфессионального общения</t>
    </r>
  </si>
  <si>
    <r>
      <rPr>
        <b/>
        <sz val="14"/>
        <color theme="1"/>
        <rFont val="Times New Roman"/>
        <family val="1"/>
        <charset val="204"/>
      </rPr>
      <t>Цель 3.</t>
    </r>
    <r>
      <rPr>
        <sz val="14"/>
        <color theme="1"/>
        <rFont val="Times New Roman"/>
        <family val="1"/>
        <charset val="204"/>
      </rPr>
      <t xml:space="preserve">
Профилактика коррупционных правонарушений в деятельности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</si>
  <si>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проведенных мероприятий антикоррупционной направленности</t>
    </r>
  </si>
  <si>
    <r>
      <rPr>
        <b/>
        <sz val="14"/>
        <color theme="1"/>
        <rFont val="Times New Roman"/>
        <family val="1"/>
        <charset val="204"/>
      </rPr>
      <t>Задача 3.1.</t>
    </r>
    <r>
      <rPr>
        <sz val="14"/>
        <color theme="1"/>
        <rFont val="Times New Roman"/>
        <family val="1"/>
        <charset val="204"/>
      </rPr>
      <t xml:space="preserve">
Взаимодействие со структурами власти, организациями, гражданами в сфере противодействия коррупции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</si>
  <si>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проведенных встреч, совещаний, круглых столов</t>
    </r>
  </si>
  <si>
    <r>
      <rPr>
        <b/>
        <sz val="14"/>
        <color theme="1"/>
        <rFont val="Times New Roman"/>
        <family val="1"/>
        <charset val="204"/>
      </rPr>
      <t xml:space="preserve">Мероприятие 3.1.1.  </t>
    </r>
    <r>
      <rPr>
        <sz val="14"/>
        <color theme="1"/>
        <rFont val="Times New Roman"/>
        <family val="1"/>
        <charset val="204"/>
      </rPr>
      <t>Проведение в структурных подразделениях администрации муниципального образования «Город Астрахань» разъяснительной работы с освещением судебной и следственной практик (семинары, круглые столы, рабочие встречи)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</si>
  <si>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 Количество служащих муниципалитета, принявших участие в семинарах, круглых столах, рабочих встречах.</t>
    </r>
  </si>
  <si>
    <r>
      <rPr>
        <b/>
        <sz val="14"/>
        <color theme="1"/>
        <rFont val="Times New Roman"/>
        <family val="1"/>
        <charset val="204"/>
      </rPr>
      <t xml:space="preserve">Мероприятие 3.1.2.  </t>
    </r>
    <r>
      <rPr>
        <sz val="14"/>
        <color theme="1"/>
        <rFont val="Times New Roman"/>
        <family val="1"/>
        <charset val="204"/>
      </rPr>
      <t>Осуществление антикоррупционного мониторинга и анализа публикаций печатных и электронных средств массовой информации на предмет выявления проблем коррупци-онной направленности в муниципальном образовании «Город Астрахань», с принятием мер по их устранению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</si>
  <si>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составленных медиаотчетов</t>
    </r>
  </si>
  <si>
    <r>
      <rPr>
        <b/>
        <sz val="14"/>
        <color theme="1"/>
        <rFont val="Times New Roman"/>
        <family val="1"/>
        <charset val="204"/>
      </rPr>
      <t xml:space="preserve">Мероприятие 3.1.3. </t>
    </r>
    <r>
      <rPr>
        <sz val="14"/>
        <color theme="1"/>
        <rFont val="Times New Roman"/>
        <family val="1"/>
        <charset val="204"/>
      </rPr>
      <t xml:space="preserve">  Анализ обращения граждан и организаций с заявлениями и жалобами на коррупционные проявления в деятельности работников органов местного самоуправления муниципального образования «Город Астрахань».  Принятие мер в соответствии с действующим законодательством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</si>
  <si>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проверенных обращений, жалоб на коррупционные проявления</t>
    </r>
  </si>
  <si>
    <r>
      <rPr>
        <b/>
        <sz val="14"/>
        <color theme="1"/>
        <rFont val="Times New Roman"/>
        <family val="1"/>
        <charset val="204"/>
      </rPr>
      <t>Мероприятие 3.1.4</t>
    </r>
    <r>
      <rPr>
        <sz val="14"/>
        <color theme="1"/>
        <rFont val="Times New Roman"/>
        <family val="1"/>
        <charset val="204"/>
      </rPr>
      <t>.   Осуществление проверок достоверности декларирования муниципальными служащими, сведений о доходах, имуществе и обязательствах имущественного характера при наличии правовых оснований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</si>
  <si>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проанали-зированных справок о доходах, имуществе и обязательствах имущественного характера</t>
    </r>
  </si>
  <si>
    <r>
      <rPr>
        <b/>
        <sz val="14"/>
        <color theme="1"/>
        <rFont val="Times New Roman"/>
        <family val="1"/>
        <charset val="204"/>
      </rPr>
      <t>Мероприятие 3.1.5</t>
    </r>
    <r>
      <rPr>
        <sz val="14"/>
        <color theme="1"/>
        <rFont val="Times New Roman"/>
        <family val="1"/>
        <charset val="204"/>
      </rPr>
      <t>.   Изучение представлений, протестов, частных определений, иной информации прокуратуры, судов о причинах и условиях, способствующих совершению коррупционных правонарушений. Принятие мер в соответствии с действующим законодательством.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</si>
  <si>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Количество рассмотренных поступивших протестов, представлений, частных определений и иной информации</t>
    </r>
  </si>
  <si>
    <r>
      <rPr>
        <b/>
        <sz val="14"/>
        <color theme="1"/>
        <rFont val="Times New Roman"/>
        <family val="1"/>
        <charset val="204"/>
      </rPr>
      <t xml:space="preserve">Мероприятие 3.1.6.   </t>
    </r>
    <r>
      <rPr>
        <sz val="14"/>
        <color theme="1"/>
        <rFont val="Times New Roman"/>
        <family val="1"/>
        <charset val="204"/>
      </rPr>
      <t>Организация работы комиссии по противодействию коррупции</t>
    </r>
  </si>
  <si>
    <r>
      <rPr>
        <b/>
        <sz val="14"/>
        <color theme="1"/>
        <rFont val="Times New Roman"/>
        <family val="1"/>
        <charset val="204"/>
      </rPr>
      <t xml:space="preserve">Мероприятие 3.1.7. </t>
    </r>
    <r>
      <rPr>
        <sz val="14"/>
        <color theme="1"/>
        <rFont val="Times New Roman"/>
        <family val="1"/>
        <charset val="204"/>
      </rPr>
      <t xml:space="preserve">  Организация работы «телефона доверия» по вопросам противодействия коррупции в органах местного самоуправления</t>
    </r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</si>
  <si>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Реализация проверок по поступившим обращений на
«Телефон доверия» по вопросам противодействия коррупции в органах местного самоуправления</t>
    </r>
  </si>
  <si>
    <r>
      <rPr>
        <b/>
        <sz val="14"/>
        <color theme="1"/>
        <rFont val="Times New Roman"/>
        <family val="1"/>
        <charset val="204"/>
      </rPr>
      <t xml:space="preserve">Мероприятие 3.1.8. </t>
    </r>
    <r>
      <rPr>
        <sz val="14"/>
        <color theme="1"/>
        <rFont val="Times New Roman"/>
        <family val="1"/>
        <charset val="204"/>
      </rPr>
      <t xml:space="preserve">  Приобретение и размещение средств наглядной агитации и пропаганды (баннеры, буклеты и т.д.) в зданиях администрации и на территории муниципального образования "Город Астрахань"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</si>
  <si>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Количество размещенной продукции наглядной агитации и пропаганды (баннеры, буклеты и т.д.) в зданиях администрации и на территории МО "Город Астрахань"</t>
    </r>
  </si>
  <si>
    <r>
      <rPr>
        <b/>
        <sz val="14"/>
        <color theme="1"/>
        <rFont val="Times New Roman"/>
        <family val="1"/>
        <charset val="204"/>
      </rPr>
      <t>Цель 1.</t>
    </r>
    <r>
      <rPr>
        <sz val="14"/>
        <color theme="1"/>
        <rFont val="Times New Roman"/>
        <family val="1"/>
        <charset val="204"/>
      </rPr>
      <t xml:space="preserve"> Снижение потерь среди населения города при военных конфликтах или вследствие этих конфликтов</t>
    </r>
  </si>
  <si>
    <r>
      <rPr>
        <b/>
        <sz val="14"/>
        <color theme="1"/>
        <rFont val="Times New Roman"/>
        <family val="1"/>
        <charset val="204"/>
      </rPr>
      <t xml:space="preserve">Задача 1.1. </t>
    </r>
    <r>
      <rPr>
        <sz val="14"/>
        <color theme="1"/>
        <rFont val="Times New Roman"/>
        <family val="1"/>
        <charset val="204"/>
      </rPr>
      <t>Создание  защитных сооружений гражданской обороны для укрытия населения при возникновении военных конфликтов или вследствие этих конфликтов.</t>
    </r>
  </si>
  <si>
    <r>
      <rPr>
        <b/>
        <sz val="14"/>
        <color theme="1"/>
        <rFont val="Times New Roman"/>
        <family val="1"/>
        <charset val="204"/>
      </rPr>
      <t xml:space="preserve">Мероприятие 1. 1 </t>
    </r>
    <r>
      <rPr>
        <sz val="14"/>
        <color theme="1"/>
        <rFont val="Times New Roman"/>
        <family val="1"/>
        <charset val="204"/>
      </rPr>
      <t>Обследование помещений (подвалов)</t>
    </r>
  </si>
  <si>
    <r>
      <rPr>
        <b/>
        <sz val="14"/>
        <color theme="1"/>
        <rFont val="Times New Roman"/>
        <family val="1"/>
        <charset val="204"/>
      </rPr>
      <t>Показатель 1</t>
    </r>
    <r>
      <rPr>
        <sz val="14"/>
        <color theme="1"/>
        <rFont val="Times New Roman"/>
        <family val="1"/>
        <charset val="204"/>
      </rPr>
      <t>. Количество обследованных помещений (подвалов)</t>
    </r>
  </si>
  <si>
    <r>
      <rPr>
        <b/>
        <sz val="14"/>
        <color theme="1"/>
        <rFont val="Times New Roman"/>
        <family val="1"/>
        <charset val="204"/>
      </rPr>
      <t>Задача 1. 2</t>
    </r>
    <r>
      <rPr>
        <sz val="14"/>
        <color theme="1"/>
        <rFont val="Times New Roman"/>
        <family val="1"/>
        <charset val="204"/>
      </rPr>
      <t>. Подготовка населения муниципальных образований к защите от опасностей, возникающих при военных конфликтах или вследствие этих конфликтов</t>
    </r>
  </si>
  <si>
    <r>
      <t>Мероприятие 1.2.</t>
    </r>
    <r>
      <rPr>
        <sz val="14"/>
        <color theme="1"/>
        <rFont val="Times New Roman"/>
        <family val="1"/>
        <charset val="204"/>
      </rPr>
      <t xml:space="preserve"> Закупка стендов по гражданской обороне</t>
    </r>
  </si>
  <si>
    <r>
      <rPr>
        <b/>
        <sz val="14"/>
        <color theme="1"/>
        <rFont val="Times New Roman"/>
        <family val="1"/>
        <charset val="204"/>
      </rPr>
      <t xml:space="preserve">Показатель 1 </t>
    </r>
    <r>
      <rPr>
        <sz val="14"/>
        <color theme="1"/>
        <rFont val="Times New Roman"/>
        <family val="1"/>
        <charset val="204"/>
      </rPr>
      <t>.Количество приобретенных стендов по гражданской обороне</t>
    </r>
  </si>
  <si>
    <t>Приложение 2 к постановлению администрации муниципального образования "Город Астрахань" от "____" ________________ № ______</t>
  </si>
  <si>
    <t>Приложение 1 к муниципальной программе муниципального образования "Город Астрахань" "Безопасность"</t>
  </si>
  <si>
    <t>Администрация муниципального образования «Город Астрахань» (управление по связям с общественностью; правление муниципальной службы и кадров;управление информационной политики); 
управление по коммунальному хозяйству и благоустройству администрации муниципального образования «Город Астрахань»; управление образования администрации муниципального образования «Город Астрахань»; МБУ г. Астрахани «АСЦ»; администрации районов города                                    
антинаркотическая комиссия при администрации муниципального образования    «Город Астрахань»; ГБУЗ АО «Областной наркологический диспансер»; УМВД России по г. Астрахани; ГБУЗ по АО «Областной центр профилактики и борьбы со СПИДом»; ГБУЗ АО «Центр медицинской профилактики»,Администрация МО «Город Астрахань» (отдел мобилизационной подготовки и гражданской обороны), управление по капитальному строительству администрации муниципального образования «Город Астрахань»</t>
  </si>
  <si>
    <r>
      <rPr>
        <b/>
        <sz val="14"/>
        <color theme="1"/>
        <rFont val="Times New Roman"/>
        <family val="1"/>
        <charset val="204"/>
      </rPr>
      <t xml:space="preserve">Мероприятие 1.3.1. </t>
    </r>
    <r>
      <rPr>
        <sz val="14"/>
        <color theme="1"/>
        <rFont val="Times New Roman"/>
        <family val="1"/>
        <charset val="204"/>
      </rPr>
      <t>Проведение мероприятий по проверке общественного транспорта, осуществляющего пассажирские перевозки на территории города Астрахани, в целях профилактики незаконного употребления и распространения наркотических средств среди водителей</t>
    </r>
  </si>
  <si>
    <r>
      <rPr>
        <b/>
        <sz val="14"/>
        <color theme="1"/>
        <rFont val="Times New Roman"/>
        <family val="1"/>
        <charset val="204"/>
      </rPr>
      <t xml:space="preserve">Мероприятие 1.3.2. </t>
    </r>
    <r>
      <rPr>
        <sz val="14"/>
        <color theme="1"/>
        <rFont val="Times New Roman"/>
        <family val="1"/>
        <charset val="204"/>
      </rPr>
      <t>Организация и проведение межведомственных антинаркотических лекториев для учащихся МБОУ СОШ</t>
    </r>
  </si>
  <si>
    <r>
      <rPr>
        <b/>
        <sz val="14"/>
        <color theme="1"/>
        <rFont val="Times New Roman"/>
        <family val="1"/>
        <charset val="204"/>
      </rPr>
      <t>Мероприятие.1.3.3.</t>
    </r>
    <r>
      <rPr>
        <sz val="14"/>
        <color theme="1"/>
        <rFont val="Times New Roman"/>
        <family val="1"/>
        <charset val="204"/>
      </rPr>
      <t xml:space="preserve"> Организация и проведение родительских собраний антинаркотической тематики ("Родительский антинаркотический всеобуч"), конкурсов плакатов и рисунков, а также акций, направленных на предупреждение и профилактику наркомании, алкоголизма, табакокурения</t>
    </r>
  </si>
  <si>
    <r>
      <rPr>
        <b/>
        <sz val="14"/>
        <color theme="1"/>
        <rFont val="Times New Roman"/>
        <family val="1"/>
        <charset val="204"/>
      </rPr>
      <t xml:space="preserve">Показатель 2. </t>
    </r>
    <r>
      <rPr>
        <sz val="14"/>
        <color theme="1"/>
        <rFont val="Times New Roman"/>
        <family val="1"/>
        <charset val="204"/>
      </rPr>
      <t>Количество приобретенных листовок,плакатов и трафаретов   по обеспечению безопасности жизнедеятельности населения</t>
    </r>
  </si>
  <si>
    <r>
      <rPr>
        <b/>
        <sz val="14"/>
        <color theme="1"/>
        <rFont val="Times New Roman"/>
        <family val="1"/>
        <charset val="204"/>
      </rPr>
      <t xml:space="preserve">Мероприятие 1.3.4. </t>
    </r>
    <r>
      <rPr>
        <sz val="14"/>
        <color theme="1"/>
        <rFont val="Times New Roman"/>
        <family val="1"/>
        <charset val="204"/>
      </rPr>
      <t>Организация и проведение оперативно-профилактических рейдов по местам произрастания незаконных посевов наркосодержащих культур и дикорастущей конопли, с последующим ее уничтожением на территории города в рамках межведомственной операции "МАК"</t>
    </r>
  </si>
  <si>
    <r>
      <rPr>
        <b/>
        <sz val="14"/>
        <color theme="1"/>
        <rFont val="Times New Roman"/>
        <family val="1"/>
        <charset val="204"/>
      </rPr>
      <t xml:space="preserve">Мероприятие 1.2.1.  </t>
    </r>
    <r>
      <rPr>
        <sz val="14"/>
        <color theme="1"/>
        <rFont val="Times New Roman"/>
        <family val="1"/>
        <charset val="204"/>
      </rPr>
      <t>Профилактика детского травматизма, обучение подростков основам безопасности дорожного движения, проведение смотров - конкурсов «Безопасное колесо</t>
    </r>
    <r>
      <rPr>
        <sz val="14"/>
        <color theme="1"/>
        <rFont val="Calibri"/>
        <family val="2"/>
        <charset val="204"/>
      </rPr>
      <t>»</t>
    </r>
  </si>
  <si>
    <r>
      <rPr>
        <b/>
        <sz val="14"/>
        <color theme="1"/>
        <rFont val="Times New Roman"/>
        <family val="1"/>
        <charset val="204"/>
      </rPr>
      <t>Цель 2.</t>
    </r>
    <r>
      <rPr>
        <sz val="14"/>
        <color theme="1"/>
        <rFont val="Times New Roman"/>
        <family val="1"/>
        <charset val="204"/>
      </rPr>
      <t xml:space="preserve">
Профилактика экстремизма и терроризма в муниципальном образовании «Город Астрахань</t>
    </r>
    <r>
      <rPr>
        <sz val="14"/>
        <color theme="1"/>
        <rFont val="Calibri"/>
        <family val="2"/>
        <charset val="204"/>
      </rPr>
      <t>»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</si>
  <si>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 xml:space="preserve">
Количество проведенных заседаний комиссии по координации работы по противодействию коррупции МО «Город Астрахань»</t>
    </r>
  </si>
  <si>
    <t>Администрация муниципального образования «Город Астрахань»
(управление по связям с общественностью);
управление образования
администрации муниципального образования «Город Астрахань»;
Администрации районов города; 
УМВД России по г. Астрахани</t>
  </si>
  <si>
    <t>Показатель 2. Количество дежурств, в сутках, проведенных без замечаний</t>
  </si>
  <si>
    <r>
      <rPr>
        <b/>
        <sz val="14"/>
        <color theme="1"/>
        <rFont val="Times New Roman"/>
        <family val="1"/>
        <charset val="204"/>
      </rPr>
      <t>Показатель4.</t>
    </r>
    <r>
      <rPr>
        <sz val="14"/>
        <color theme="1"/>
        <rFont val="Times New Roman"/>
        <family val="1"/>
        <charset val="204"/>
      </rPr>
      <t xml:space="preserve"> Приобретение материальных ценностей на проведение мероприятий по закрашиванию рекламы наркотических и психотропных веществ на фасадах зданий и домов </t>
    </r>
  </si>
  <si>
    <t>Начальник управления по коммунальному хозяйству и благоустройству администрации                                                                                                                                                                                                              муниципального образования  «Город Астрахань»</t>
  </si>
  <si>
    <t>Ю.Ю.Иванов</t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</si>
  <si>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 xml:space="preserve">
Уровень пожаров по отношению к 
уровню 2017 года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</si>
  <si>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 xml:space="preserve">
Уровень гибели людей на водных объектах по отношению к уровню 2017 года</t>
    </r>
  </si>
  <si>
    <r>
      <rPr>
        <b/>
        <sz val="14"/>
        <color theme="1"/>
        <rFont val="Times New Roman"/>
        <family val="1"/>
        <charset val="204"/>
      </rPr>
      <t xml:space="preserve">Показатель1. </t>
    </r>
    <r>
      <rPr>
        <sz val="14"/>
        <color theme="1"/>
        <rFont val="Times New Roman"/>
        <family val="1"/>
        <charset val="204"/>
      </rPr>
      <t>Количество приобретенных арочных детекторов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</si>
  <si>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Охват систем жизнеобеспечения населения города Астрахани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</si>
  <si>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Уровень   гибели людей на водных объектах по отношению к уровню 2017 года</t>
    </r>
  </si>
  <si>
    <r>
      <rPr>
        <b/>
        <sz val="14"/>
        <color theme="1"/>
        <rFont val="Times New Roman"/>
        <family val="1"/>
        <charset val="204"/>
      </rPr>
      <t xml:space="preserve">Показатель 1. </t>
    </r>
    <r>
      <rPr>
        <sz val="14"/>
        <color theme="1"/>
        <rFont val="Times New Roman"/>
        <family val="1"/>
        <charset val="204"/>
      </rPr>
      <t>Уровень пожаров по отношению к уровню 2017 года</t>
    </r>
  </si>
  <si>
    <t>Управление образования и науке образования администрации муниципального образования «Город Астрахань»</t>
  </si>
  <si>
    <r>
      <rPr>
        <b/>
        <sz val="14"/>
        <color theme="1"/>
        <rFont val="Times New Roman"/>
        <family val="1"/>
        <charset val="204"/>
      </rPr>
      <t>Показатель 1.</t>
    </r>
    <r>
      <rPr>
        <sz val="14"/>
        <color theme="1"/>
        <rFont val="Times New Roman"/>
        <family val="1"/>
        <charset val="204"/>
      </rPr>
      <t>Количество вовлеченных детей и подростков в спортивные секции, кружковые занятия.</t>
    </r>
  </si>
  <si>
    <r>
      <rPr>
        <b/>
        <sz val="14"/>
        <color theme="1"/>
        <rFont val="Times New Roman"/>
        <family val="1"/>
        <charset val="204"/>
      </rPr>
      <t xml:space="preserve">Мероприятие 1.1.3.  </t>
    </r>
    <r>
      <rPr>
        <sz val="14"/>
        <color theme="1"/>
        <rFont val="Times New Roman"/>
        <family val="1"/>
        <charset val="204"/>
      </rPr>
      <t>Проведение занятий по правовому обучению и воспитанию детей и подростков с привлечением сотрудников правоохранительных органов из числа опытных специалистов в сфере предупреждения, пресечения, раскрытия, расследования преступлений, совершенных несовершеннолетними или при их участии</t>
    </r>
  </si>
  <si>
    <r>
      <rPr>
        <b/>
        <sz val="14"/>
        <color theme="1"/>
        <rFont val="Times New Roman"/>
        <family val="1"/>
        <charset val="204"/>
      </rPr>
      <t>Мероприятие 1.1.4.</t>
    </r>
    <r>
      <rPr>
        <sz val="14"/>
        <color theme="1"/>
        <rFont val="Times New Roman"/>
        <family val="1"/>
        <charset val="204"/>
      </rPr>
      <t xml:space="preserve">  Организация работы молодёжного координационного Совета</t>
    </r>
  </si>
  <si>
    <r>
      <rPr>
        <b/>
        <sz val="14"/>
        <color theme="1"/>
        <rFont val="Times New Roman"/>
        <family val="1"/>
        <charset val="204"/>
      </rPr>
      <t xml:space="preserve">Мероприятие 1.1.5. </t>
    </r>
    <r>
      <rPr>
        <sz val="14"/>
        <color theme="1"/>
        <rFont val="Times New Roman"/>
        <family val="1"/>
        <charset val="204"/>
      </rPr>
      <t xml:space="preserve"> Разъяснительная работа и агитация населения по вовлечению в ряды народных дружин</t>
    </r>
  </si>
  <si>
    <r>
      <rPr>
        <b/>
        <sz val="14"/>
        <color theme="1"/>
        <rFont val="Times New Roman"/>
        <family val="1"/>
        <charset val="204"/>
      </rPr>
      <t xml:space="preserve">Мероприятие 1.1.6. </t>
    </r>
    <r>
      <rPr>
        <sz val="14"/>
        <color theme="1"/>
        <rFont val="Times New Roman"/>
        <family val="1"/>
        <charset val="204"/>
      </rPr>
      <t xml:space="preserve"> Освещение хода реализации мероприятий по профилактике правонарушений и борьбы с преступностью на территории районов города на официальном сайте администрации муниципального образования «Город Астрахань»</t>
    </r>
  </si>
  <si>
    <r>
      <rPr>
        <b/>
        <sz val="14"/>
        <color theme="1"/>
        <rFont val="Times New Roman"/>
        <family val="1"/>
        <charset val="204"/>
      </rPr>
      <t xml:space="preserve">Мероприятие 1.1.7.  </t>
    </r>
    <r>
      <rPr>
        <sz val="14"/>
        <color theme="1"/>
        <rFont val="Times New Roman"/>
        <family val="1"/>
        <charset val="204"/>
      </rPr>
      <t>Проведение разъяснительно-воспитательной работы с несовершеннолетними, осужденными условно либо из мест лишения свободы, а также с семьями, ведущими асоциальный образ жизни по пропаганде здорового образа жизни</t>
    </r>
  </si>
  <si>
    <r>
      <rPr>
        <b/>
        <sz val="14"/>
        <color theme="1"/>
        <rFont val="Times New Roman"/>
        <family val="1"/>
        <charset val="204"/>
      </rPr>
      <t xml:space="preserve">Мероприятие 1.1.8.  </t>
    </r>
    <r>
      <rPr>
        <sz val="14"/>
        <color theme="1"/>
        <rFont val="Times New Roman"/>
        <family val="1"/>
        <charset val="204"/>
      </rPr>
      <t>Проведение городских родительских собраний по вопросам здорового образа жизни</t>
    </r>
  </si>
  <si>
    <r>
      <rPr>
        <b/>
        <sz val="14"/>
        <color theme="1"/>
        <rFont val="Times New Roman"/>
        <family val="1"/>
        <charset val="204"/>
      </rPr>
      <t xml:space="preserve">Мероприятие 1.1.9.  </t>
    </r>
    <r>
      <rPr>
        <sz val="14"/>
        <color theme="1"/>
        <rFont val="Times New Roman"/>
        <family val="1"/>
        <charset val="204"/>
      </rPr>
      <t>Рассмотрение, уведомление и выдача разрешений на проведение собраний, митингов, шествий и иных массовых мероприятий</t>
    </r>
  </si>
  <si>
    <r>
      <rPr>
        <b/>
        <sz val="14"/>
        <color theme="1"/>
        <rFont val="Times New Roman"/>
        <family val="1"/>
        <charset val="204"/>
      </rPr>
      <t xml:space="preserve">Мероприятие 1.1.10. </t>
    </r>
    <r>
      <rPr>
        <sz val="14"/>
        <color theme="1"/>
        <rFont val="Times New Roman"/>
        <family val="1"/>
        <charset val="204"/>
      </rPr>
      <t>Организация деятельности добровольных народных формирований</t>
    </r>
  </si>
  <si>
    <r>
      <rPr>
        <b/>
        <sz val="14"/>
        <color theme="1"/>
        <rFont val="Times New Roman"/>
        <family val="1"/>
        <charset val="204"/>
      </rPr>
      <t>Мероприятие 1.1.2.</t>
    </r>
    <r>
      <rPr>
        <sz val="14"/>
        <color theme="1"/>
        <rFont val="Times New Roman"/>
        <family val="1"/>
        <charset val="204"/>
      </rPr>
      <t>Вовлечение детей и подростков к занятию спортом и проведения спортивно-массовых мероприятий</t>
    </r>
  </si>
  <si>
    <r>
      <rPr>
        <b/>
        <sz val="14"/>
        <color theme="1"/>
        <rFont val="Times New Roman"/>
        <family val="1"/>
        <charset val="204"/>
      </rPr>
      <t xml:space="preserve">Показатель 1.   </t>
    </r>
    <r>
      <rPr>
        <sz val="14"/>
        <color theme="1"/>
        <rFont val="Times New Roman"/>
        <family val="1"/>
        <charset val="204"/>
      </rPr>
      <t>Процент населения, охваченного пропагандой по гражданской обороне</t>
    </r>
  </si>
  <si>
    <r>
      <rPr>
        <b/>
        <sz val="14"/>
        <color theme="1"/>
        <rFont val="Times New Roman"/>
        <family val="1"/>
        <charset val="204"/>
      </rPr>
      <t xml:space="preserve">Показатель 1.  </t>
    </r>
    <r>
      <rPr>
        <sz val="14"/>
        <color theme="1"/>
        <rFont val="Times New Roman"/>
        <family val="1"/>
        <charset val="204"/>
      </rPr>
      <t>Процент укрываемого населения</t>
    </r>
  </si>
  <si>
    <r>
      <rPr>
        <b/>
        <sz val="14"/>
        <color theme="1"/>
        <rFont val="Times New Roman"/>
        <family val="1"/>
        <charset val="204"/>
      </rPr>
      <t xml:space="preserve">Показатель 1.   </t>
    </r>
    <r>
      <rPr>
        <sz val="14"/>
        <color theme="1"/>
        <rFont val="Times New Roman"/>
        <family val="1"/>
        <charset val="204"/>
      </rPr>
      <t>Решение поставленных задач подпрограммы</t>
    </r>
  </si>
  <si>
    <r>
      <rPr>
        <b/>
        <sz val="14"/>
        <color theme="1"/>
        <rFont val="Times New Roman"/>
        <family val="1"/>
        <charset val="204"/>
      </rPr>
      <t>Мероприятие 1.2.1.</t>
    </r>
    <r>
      <rPr>
        <sz val="14"/>
        <color theme="1"/>
        <rFont val="Times New Roman"/>
        <family val="1"/>
        <charset val="204"/>
      </rPr>
      <t xml:space="preserve">
Совершенствование нормативной базы межведомственного
 и межсистемного взаимодействия в рамках АПК «Безопасный город»</t>
    </r>
  </si>
  <si>
    <t>Муниципальная программа муниципального образования  «Город Астрахань»  «Безопасность»</t>
  </si>
  <si>
    <t>Подпрограмма 1. Пожарная безопасность муниципального образования  «Город Астрахань»</t>
  </si>
  <si>
    <t>Подпрограмма 3. Построение аппаратно-программного комплекса  «Безопасный город» на территории муниципального образования  «Город Астрахань».</t>
  </si>
  <si>
    <t>Управление по коммунальному хозяйству и благоустройству администрации муниципального образования
«Город Астрахань»</t>
  </si>
  <si>
    <r>
      <rPr>
        <b/>
        <sz val="14"/>
        <color theme="1"/>
        <rFont val="Times New Roman"/>
        <family val="1"/>
        <charset val="204"/>
      </rPr>
      <t xml:space="preserve">Мероприятие 2.1.10.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Приобретение арочных детекторов для обеспечения безопасности в местах массового скопления людей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</si>
</sst>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68"/>
  <sheetViews>
    <sheetView tabSelected="1" view="pageBreakPreview" topLeftCell="C70" zoomScale="50" zoomScaleNormal="70" zoomScaleSheetLayoutView="50" zoomScalePageLayoutView="60" workbookViewId="0">
      <selection activeCell="Q71" sqref="Q71"/>
    </sheetView>
  </sheetViews>
  <sheetFormatPr defaultColWidth="8.85546875" defaultRowHeight="18.75" x14ac:dyDescent="0.25"/>
  <cols>
    <col min="1" max="1" width="8.28515625" style="1" customWidth="1"/>
    <col min="2" max="2" width="63.28515625" style="8" customWidth="1"/>
    <col min="3" max="3" width="82" style="9" customWidth="1"/>
    <col min="4" max="4" width="40.140625" style="9" customWidth="1"/>
    <col min="5" max="5" width="9.7109375" style="9" customWidth="1"/>
    <col min="6" max="6" width="16.7109375" style="1" customWidth="1"/>
    <col min="7" max="7" width="13" style="1" customWidth="1"/>
    <col min="8" max="8" width="13.42578125" style="2" customWidth="1"/>
    <col min="9" max="13" width="13.42578125" style="1" customWidth="1"/>
    <col min="14" max="14" width="13.42578125" style="70" customWidth="1"/>
    <col min="15" max="17" width="13.42578125" style="1" customWidth="1"/>
    <col min="18" max="18" width="21" style="1" customWidth="1"/>
    <col min="19" max="16384" width="8.85546875" style="1"/>
  </cols>
  <sheetData>
    <row r="2" spans="1:18" ht="81" customHeight="1" x14ac:dyDescent="0.25">
      <c r="J2" s="25" t="s">
        <v>244</v>
      </c>
      <c r="K2" s="25"/>
      <c r="L2" s="25"/>
      <c r="M2" s="25"/>
      <c r="N2" s="25"/>
      <c r="O2" s="25"/>
      <c r="P2" s="25"/>
      <c r="Q2" s="25"/>
      <c r="R2" s="25"/>
    </row>
    <row r="3" spans="1:18" ht="81" customHeight="1" x14ac:dyDescent="0.25">
      <c r="I3" s="2"/>
      <c r="J3" s="26" t="s">
        <v>245</v>
      </c>
      <c r="K3" s="26"/>
      <c r="L3" s="26"/>
      <c r="M3" s="26"/>
      <c r="N3" s="26"/>
      <c r="O3" s="26"/>
      <c r="P3" s="26"/>
      <c r="Q3" s="26"/>
      <c r="R3" s="26"/>
    </row>
    <row r="4" spans="1:18" ht="52.5" customHeight="1" x14ac:dyDescent="0.25">
      <c r="A4" s="39" t="s">
        <v>53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ht="27" x14ac:dyDescent="0.25">
      <c r="A5" s="39" t="s">
        <v>54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27" x14ac:dyDescent="0.25">
      <c r="A6" s="39" t="s">
        <v>52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7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14.45" customHeight="1" x14ac:dyDescent="0.25">
      <c r="A8" s="30" t="s">
        <v>0</v>
      </c>
      <c r="B8" s="30" t="s">
        <v>1</v>
      </c>
      <c r="C8" s="30" t="s">
        <v>2</v>
      </c>
      <c r="D8" s="30" t="s">
        <v>3</v>
      </c>
      <c r="E8" s="30" t="s">
        <v>4</v>
      </c>
      <c r="F8" s="48" t="s">
        <v>49</v>
      </c>
      <c r="G8" s="48" t="s">
        <v>50</v>
      </c>
      <c r="H8" s="40" t="s">
        <v>5</v>
      </c>
      <c r="I8" s="41"/>
      <c r="J8" s="41"/>
      <c r="K8" s="41"/>
      <c r="L8" s="41"/>
      <c r="M8" s="41"/>
      <c r="N8" s="41"/>
      <c r="O8" s="41"/>
      <c r="P8" s="41"/>
      <c r="Q8" s="42"/>
      <c r="R8" s="48" t="s">
        <v>6</v>
      </c>
    </row>
    <row r="9" spans="1:18" x14ac:dyDescent="0.25">
      <c r="A9" s="31"/>
      <c r="B9" s="31"/>
      <c r="C9" s="31"/>
      <c r="D9" s="31"/>
      <c r="E9" s="31"/>
      <c r="F9" s="48"/>
      <c r="G9" s="48"/>
      <c r="H9" s="43"/>
      <c r="I9" s="44"/>
      <c r="J9" s="44"/>
      <c r="K9" s="44"/>
      <c r="L9" s="44"/>
      <c r="M9" s="44"/>
      <c r="N9" s="44"/>
      <c r="O9" s="44"/>
      <c r="P9" s="44"/>
      <c r="Q9" s="45"/>
      <c r="R9" s="48"/>
    </row>
    <row r="10" spans="1:18" x14ac:dyDescent="0.25">
      <c r="A10" s="31"/>
      <c r="B10" s="31"/>
      <c r="C10" s="31"/>
      <c r="D10" s="31"/>
      <c r="E10" s="31"/>
      <c r="F10" s="48"/>
      <c r="G10" s="48"/>
      <c r="H10" s="48" t="s">
        <v>7</v>
      </c>
      <c r="I10" s="48"/>
      <c r="J10" s="48" t="s">
        <v>8</v>
      </c>
      <c r="K10" s="48"/>
      <c r="L10" s="48" t="s">
        <v>9</v>
      </c>
      <c r="M10" s="48"/>
      <c r="N10" s="46" t="s">
        <v>10</v>
      </c>
      <c r="O10" s="47"/>
      <c r="P10" s="46" t="s">
        <v>13</v>
      </c>
      <c r="Q10" s="47"/>
      <c r="R10" s="48"/>
    </row>
    <row r="11" spans="1:18" ht="135" customHeight="1" x14ac:dyDescent="0.25">
      <c r="A11" s="32"/>
      <c r="B11" s="32"/>
      <c r="C11" s="32"/>
      <c r="D11" s="32"/>
      <c r="E11" s="32"/>
      <c r="F11" s="48"/>
      <c r="G11" s="48"/>
      <c r="H11" s="3" t="s">
        <v>11</v>
      </c>
      <c r="I11" s="3" t="s">
        <v>12</v>
      </c>
      <c r="J11" s="3" t="s">
        <v>11</v>
      </c>
      <c r="K11" s="3" t="s">
        <v>12</v>
      </c>
      <c r="L11" s="3" t="s">
        <v>11</v>
      </c>
      <c r="M11" s="3" t="s">
        <v>12</v>
      </c>
      <c r="N11" s="65" t="s">
        <v>11</v>
      </c>
      <c r="O11" s="3" t="s">
        <v>12</v>
      </c>
      <c r="P11" s="3" t="s">
        <v>11</v>
      </c>
      <c r="Q11" s="3" t="s">
        <v>12</v>
      </c>
      <c r="R11" s="48"/>
    </row>
    <row r="12" spans="1:18" s="9" customForma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65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18" ht="33" customHeight="1" x14ac:dyDescent="0.25">
      <c r="A13" s="6"/>
      <c r="B13" s="27" t="s">
        <v>281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18" ht="408.75" customHeight="1" x14ac:dyDescent="0.25">
      <c r="A14" s="6">
        <v>1</v>
      </c>
      <c r="B14" s="20" t="s">
        <v>95</v>
      </c>
      <c r="C14" s="6" t="s">
        <v>246</v>
      </c>
      <c r="D14" s="6" t="s">
        <v>96</v>
      </c>
      <c r="E14" s="6" t="s">
        <v>14</v>
      </c>
      <c r="F14" s="6" t="s">
        <v>21</v>
      </c>
      <c r="G14" s="6" t="s">
        <v>21</v>
      </c>
      <c r="H14" s="3">
        <v>100</v>
      </c>
      <c r="I14" s="6">
        <v>50</v>
      </c>
      <c r="J14" s="6">
        <v>100</v>
      </c>
      <c r="K14" s="6">
        <v>50</v>
      </c>
      <c r="L14" s="6">
        <v>100</v>
      </c>
      <c r="M14" s="6">
        <v>50</v>
      </c>
      <c r="N14" s="66">
        <v>100</v>
      </c>
      <c r="O14" s="6">
        <v>50</v>
      </c>
      <c r="P14" s="6">
        <v>100</v>
      </c>
      <c r="Q14" s="6">
        <v>50</v>
      </c>
      <c r="R14" s="6">
        <v>100</v>
      </c>
    </row>
    <row r="15" spans="1:18" ht="185.25" customHeight="1" x14ac:dyDescent="0.25">
      <c r="A15" s="4">
        <v>2</v>
      </c>
      <c r="B15" s="14" t="s">
        <v>97</v>
      </c>
      <c r="C15" s="4" t="s">
        <v>47</v>
      </c>
      <c r="D15" s="4" t="s">
        <v>98</v>
      </c>
      <c r="E15" s="4" t="s">
        <v>14</v>
      </c>
      <c r="F15" s="4" t="s">
        <v>21</v>
      </c>
      <c r="G15" s="4" t="s">
        <v>21</v>
      </c>
      <c r="H15" s="12">
        <v>100</v>
      </c>
      <c r="I15" s="4" t="s">
        <v>21</v>
      </c>
      <c r="J15" s="4">
        <v>100</v>
      </c>
      <c r="K15" s="4" t="s">
        <v>21</v>
      </c>
      <c r="L15" s="4">
        <v>100</v>
      </c>
      <c r="M15" s="4" t="s">
        <v>21</v>
      </c>
      <c r="N15" s="67">
        <v>100</v>
      </c>
      <c r="O15" s="4" t="s">
        <v>21</v>
      </c>
      <c r="P15" s="4">
        <v>100</v>
      </c>
      <c r="Q15" s="4" t="s">
        <v>21</v>
      </c>
      <c r="R15" s="4">
        <v>100</v>
      </c>
    </row>
    <row r="16" spans="1:18" ht="173.25" customHeight="1" x14ac:dyDescent="0.25">
      <c r="A16" s="6">
        <v>3</v>
      </c>
      <c r="B16" s="20" t="s">
        <v>99</v>
      </c>
      <c r="C16" s="6" t="s">
        <v>55</v>
      </c>
      <c r="D16" s="6" t="s">
        <v>100</v>
      </c>
      <c r="E16" s="6" t="s">
        <v>15</v>
      </c>
      <c r="F16" s="6" t="s">
        <v>21</v>
      </c>
      <c r="G16" s="6" t="s">
        <v>21</v>
      </c>
      <c r="H16" s="3">
        <v>552</v>
      </c>
      <c r="I16" s="6" t="s">
        <v>21</v>
      </c>
      <c r="J16" s="6">
        <v>552</v>
      </c>
      <c r="K16" s="6" t="s">
        <v>21</v>
      </c>
      <c r="L16" s="6">
        <v>552</v>
      </c>
      <c r="M16" s="6" t="s">
        <v>21</v>
      </c>
      <c r="N16" s="66">
        <v>552</v>
      </c>
      <c r="O16" s="6" t="s">
        <v>21</v>
      </c>
      <c r="P16" s="6">
        <v>552</v>
      </c>
      <c r="Q16" s="6" t="s">
        <v>21</v>
      </c>
      <c r="R16" s="6">
        <f>SUM(H16+J16+L16+N16+P16)</f>
        <v>2760</v>
      </c>
    </row>
    <row r="17" spans="1:18" ht="115.5" customHeight="1" x14ac:dyDescent="0.25">
      <c r="A17" s="6">
        <v>4</v>
      </c>
      <c r="B17" s="20" t="s">
        <v>101</v>
      </c>
      <c r="C17" s="6" t="s">
        <v>16</v>
      </c>
      <c r="D17" s="6" t="s">
        <v>102</v>
      </c>
      <c r="E17" s="6" t="s">
        <v>15</v>
      </c>
      <c r="F17" s="6" t="s">
        <v>21</v>
      </c>
      <c r="G17" s="6" t="s">
        <v>21</v>
      </c>
      <c r="H17" s="3">
        <v>48</v>
      </c>
      <c r="I17" s="6" t="s">
        <v>21</v>
      </c>
      <c r="J17" s="6">
        <v>48</v>
      </c>
      <c r="K17" s="6" t="s">
        <v>21</v>
      </c>
      <c r="L17" s="6">
        <v>48</v>
      </c>
      <c r="M17" s="6" t="s">
        <v>21</v>
      </c>
      <c r="N17" s="66">
        <v>48</v>
      </c>
      <c r="O17" s="6" t="s">
        <v>21</v>
      </c>
      <c r="P17" s="6">
        <v>48</v>
      </c>
      <c r="Q17" s="6" t="s">
        <v>21</v>
      </c>
      <c r="R17" s="6">
        <f>SUM(H17+J17+L17+N17+P17)</f>
        <v>240</v>
      </c>
    </row>
    <row r="18" spans="1:18" ht="190.5" customHeight="1" x14ac:dyDescent="0.25">
      <c r="A18" s="6">
        <v>5</v>
      </c>
      <c r="B18" s="20" t="s">
        <v>103</v>
      </c>
      <c r="C18" s="6" t="s">
        <v>42</v>
      </c>
      <c r="D18" s="6" t="s">
        <v>104</v>
      </c>
      <c r="E18" s="6" t="s">
        <v>15</v>
      </c>
      <c r="F18" s="6" t="s">
        <v>21</v>
      </c>
      <c r="G18" s="6" t="s">
        <v>21</v>
      </c>
      <c r="H18" s="3">
        <v>3214</v>
      </c>
      <c r="I18" s="6" t="s">
        <v>21</v>
      </c>
      <c r="J18" s="6">
        <v>3214</v>
      </c>
      <c r="K18" s="6" t="s">
        <v>21</v>
      </c>
      <c r="L18" s="3">
        <v>307</v>
      </c>
      <c r="M18" s="3">
        <v>154</v>
      </c>
      <c r="N18" s="65">
        <v>330</v>
      </c>
      <c r="O18" s="3">
        <v>165</v>
      </c>
      <c r="P18" s="3">
        <v>330</v>
      </c>
      <c r="Q18" s="3">
        <v>165</v>
      </c>
      <c r="R18" s="3">
        <f>SUM(H18+J18+L18+N18+P18)</f>
        <v>7395</v>
      </c>
    </row>
    <row r="19" spans="1:18" ht="75" x14ac:dyDescent="0.25">
      <c r="A19" s="49">
        <v>6</v>
      </c>
      <c r="B19" s="60" t="s">
        <v>105</v>
      </c>
      <c r="C19" s="3" t="s">
        <v>56</v>
      </c>
      <c r="D19" s="30" t="s">
        <v>106</v>
      </c>
      <c r="E19" s="3" t="s">
        <v>15</v>
      </c>
      <c r="F19" s="3" t="s">
        <v>21</v>
      </c>
      <c r="G19" s="3" t="s">
        <v>21</v>
      </c>
      <c r="H19" s="3">
        <v>1733</v>
      </c>
      <c r="I19" s="3" t="s">
        <v>21</v>
      </c>
      <c r="J19" s="3">
        <v>1829</v>
      </c>
      <c r="K19" s="3" t="s">
        <v>21</v>
      </c>
      <c r="L19" s="3">
        <v>1759</v>
      </c>
      <c r="M19" s="3" t="s">
        <v>21</v>
      </c>
      <c r="N19" s="65">
        <f>N21+N22+N23+N24</f>
        <v>2058</v>
      </c>
      <c r="O19" s="3" t="s">
        <v>21</v>
      </c>
      <c r="P19" s="3">
        <f>P21+P22+P23+P24</f>
        <v>1759</v>
      </c>
      <c r="Q19" s="3" t="s">
        <v>21</v>
      </c>
      <c r="R19" s="3">
        <f>R21+R22+R23+R24</f>
        <v>7405</v>
      </c>
    </row>
    <row r="20" spans="1:18" ht="30.6" customHeight="1" x14ac:dyDescent="0.25">
      <c r="A20" s="50"/>
      <c r="B20" s="61"/>
      <c r="C20" s="3" t="s">
        <v>28</v>
      </c>
      <c r="D20" s="31"/>
      <c r="E20" s="4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47"/>
    </row>
    <row r="21" spans="1:18" ht="30.6" customHeight="1" x14ac:dyDescent="0.25">
      <c r="A21" s="50"/>
      <c r="B21" s="61"/>
      <c r="C21" s="3" t="s">
        <v>33</v>
      </c>
      <c r="D21" s="31"/>
      <c r="E21" s="30" t="s">
        <v>15</v>
      </c>
      <c r="F21" s="3" t="s">
        <v>21</v>
      </c>
      <c r="G21" s="3" t="s">
        <v>21</v>
      </c>
      <c r="H21" s="3">
        <v>433</v>
      </c>
      <c r="I21" s="3" t="s">
        <v>21</v>
      </c>
      <c r="J21" s="3">
        <v>390</v>
      </c>
      <c r="K21" s="3" t="s">
        <v>21</v>
      </c>
      <c r="L21" s="3">
        <v>434</v>
      </c>
      <c r="M21" s="3" t="s">
        <v>21</v>
      </c>
      <c r="N21" s="65">
        <v>434</v>
      </c>
      <c r="O21" s="3" t="s">
        <v>21</v>
      </c>
      <c r="P21" s="3">
        <v>434</v>
      </c>
      <c r="Q21" s="3" t="s">
        <v>21</v>
      </c>
      <c r="R21" s="3">
        <f>SUM(J21+L21+N21+P21)</f>
        <v>1692</v>
      </c>
    </row>
    <row r="22" spans="1:18" ht="30.6" customHeight="1" x14ac:dyDescent="0.25">
      <c r="A22" s="50"/>
      <c r="B22" s="61"/>
      <c r="C22" s="3" t="s">
        <v>34</v>
      </c>
      <c r="D22" s="31"/>
      <c r="E22" s="31"/>
      <c r="F22" s="3" t="s">
        <v>21</v>
      </c>
      <c r="G22" s="3" t="s">
        <v>21</v>
      </c>
      <c r="H22" s="3">
        <v>433</v>
      </c>
      <c r="I22" s="3" t="s">
        <v>21</v>
      </c>
      <c r="J22" s="3">
        <v>447</v>
      </c>
      <c r="K22" s="3" t="s">
        <v>21</v>
      </c>
      <c r="L22" s="3">
        <v>397</v>
      </c>
      <c r="M22" s="3" t="s">
        <v>21</v>
      </c>
      <c r="N22" s="65">
        <f>397+134</f>
        <v>531</v>
      </c>
      <c r="O22" s="3" t="s">
        <v>21</v>
      </c>
      <c r="P22" s="3">
        <v>397</v>
      </c>
      <c r="Q22" s="3" t="s">
        <v>21</v>
      </c>
      <c r="R22" s="3">
        <f t="shared" ref="R22:R24" si="0">SUM(J22+L22+N22+P22)</f>
        <v>1772</v>
      </c>
    </row>
    <row r="23" spans="1:18" ht="30.6" customHeight="1" x14ac:dyDescent="0.25">
      <c r="A23" s="50"/>
      <c r="B23" s="61"/>
      <c r="C23" s="3" t="s">
        <v>35</v>
      </c>
      <c r="D23" s="31"/>
      <c r="E23" s="31"/>
      <c r="F23" s="3" t="s">
        <v>21</v>
      </c>
      <c r="G23" s="3" t="s">
        <v>21</v>
      </c>
      <c r="H23" s="3">
        <v>434</v>
      </c>
      <c r="I23" s="3" t="s">
        <v>21</v>
      </c>
      <c r="J23" s="3">
        <v>544</v>
      </c>
      <c r="K23" s="3" t="s">
        <v>21</v>
      </c>
      <c r="L23" s="3">
        <v>495</v>
      </c>
      <c r="M23" s="3" t="s">
        <v>21</v>
      </c>
      <c r="N23" s="65">
        <v>660</v>
      </c>
      <c r="O23" s="3" t="s">
        <v>21</v>
      </c>
      <c r="P23" s="3">
        <v>495</v>
      </c>
      <c r="Q23" s="3" t="s">
        <v>21</v>
      </c>
      <c r="R23" s="3">
        <f t="shared" si="0"/>
        <v>2194</v>
      </c>
    </row>
    <row r="24" spans="1:18" ht="30.6" customHeight="1" x14ac:dyDescent="0.25">
      <c r="A24" s="51"/>
      <c r="B24" s="62"/>
      <c r="C24" s="3" t="s">
        <v>36</v>
      </c>
      <c r="D24" s="32"/>
      <c r="E24" s="32"/>
      <c r="F24" s="3" t="s">
        <v>21</v>
      </c>
      <c r="G24" s="3" t="s">
        <v>21</v>
      </c>
      <c r="H24" s="3">
        <v>433</v>
      </c>
      <c r="I24" s="3" t="s">
        <v>21</v>
      </c>
      <c r="J24" s="3">
        <v>448</v>
      </c>
      <c r="K24" s="3" t="s">
        <v>21</v>
      </c>
      <c r="L24" s="3">
        <v>433</v>
      </c>
      <c r="M24" s="3" t="s">
        <v>21</v>
      </c>
      <c r="N24" s="65">
        <v>433</v>
      </c>
      <c r="O24" s="3" t="s">
        <v>21</v>
      </c>
      <c r="P24" s="3">
        <v>433</v>
      </c>
      <c r="Q24" s="3" t="s">
        <v>21</v>
      </c>
      <c r="R24" s="3">
        <f t="shared" si="0"/>
        <v>1747</v>
      </c>
    </row>
    <row r="25" spans="1:18" ht="198" customHeight="1" x14ac:dyDescent="0.25">
      <c r="A25" s="6">
        <v>7</v>
      </c>
      <c r="B25" s="20" t="s">
        <v>107</v>
      </c>
      <c r="C25" s="6" t="s">
        <v>57</v>
      </c>
      <c r="D25" s="6" t="s">
        <v>265</v>
      </c>
      <c r="E25" s="6" t="s">
        <v>14</v>
      </c>
      <c r="F25" s="6">
        <v>100</v>
      </c>
      <c r="G25" s="6">
        <v>99</v>
      </c>
      <c r="H25" s="3">
        <v>99</v>
      </c>
      <c r="I25" s="6">
        <v>100</v>
      </c>
      <c r="J25" s="6">
        <v>98</v>
      </c>
      <c r="K25" s="6">
        <v>99</v>
      </c>
      <c r="L25" s="6">
        <v>96</v>
      </c>
      <c r="M25" s="6">
        <v>96</v>
      </c>
      <c r="N25" s="66">
        <v>95</v>
      </c>
      <c r="O25" s="6">
        <v>95</v>
      </c>
      <c r="P25" s="6">
        <v>94</v>
      </c>
      <c r="Q25" s="6">
        <v>94</v>
      </c>
      <c r="R25" s="6">
        <v>94</v>
      </c>
    </row>
    <row r="26" spans="1:18" ht="170.25" customHeight="1" x14ac:dyDescent="0.25">
      <c r="A26" s="6">
        <v>8</v>
      </c>
      <c r="B26" s="20" t="s">
        <v>108</v>
      </c>
      <c r="C26" s="6" t="s">
        <v>58</v>
      </c>
      <c r="D26" s="6" t="s">
        <v>264</v>
      </c>
      <c r="E26" s="6" t="s">
        <v>14</v>
      </c>
      <c r="F26" s="6">
        <v>100</v>
      </c>
      <c r="G26" s="6">
        <v>99</v>
      </c>
      <c r="H26" s="3">
        <v>98</v>
      </c>
      <c r="I26" s="6">
        <v>97</v>
      </c>
      <c r="J26" s="6">
        <v>96</v>
      </c>
      <c r="K26" s="6">
        <v>95</v>
      </c>
      <c r="L26" s="6">
        <v>94</v>
      </c>
      <c r="M26" s="6">
        <v>93</v>
      </c>
      <c r="N26" s="66">
        <v>93</v>
      </c>
      <c r="O26" s="6">
        <v>93</v>
      </c>
      <c r="P26" s="6">
        <v>92</v>
      </c>
      <c r="Q26" s="6">
        <v>92</v>
      </c>
      <c r="R26" s="6">
        <v>92</v>
      </c>
    </row>
    <row r="27" spans="1:18" ht="263.25" customHeight="1" x14ac:dyDescent="0.25">
      <c r="A27" s="6">
        <v>9</v>
      </c>
      <c r="B27" s="20" t="s">
        <v>109</v>
      </c>
      <c r="C27" s="6" t="s">
        <v>59</v>
      </c>
      <c r="D27" s="6" t="s">
        <v>110</v>
      </c>
      <c r="E27" s="6" t="s">
        <v>14</v>
      </c>
      <c r="F27" s="6">
        <v>0</v>
      </c>
      <c r="G27" s="6">
        <v>5</v>
      </c>
      <c r="H27" s="3">
        <v>20</v>
      </c>
      <c r="I27" s="6">
        <v>0</v>
      </c>
      <c r="J27" s="6">
        <v>40</v>
      </c>
      <c r="K27" s="6">
        <v>20</v>
      </c>
      <c r="L27" s="6">
        <v>60</v>
      </c>
      <c r="M27" s="6">
        <v>40</v>
      </c>
      <c r="N27" s="66">
        <v>80</v>
      </c>
      <c r="O27" s="6">
        <v>60</v>
      </c>
      <c r="P27" s="6">
        <v>100</v>
      </c>
      <c r="Q27" s="6">
        <v>100</v>
      </c>
      <c r="R27" s="6">
        <v>100</v>
      </c>
    </row>
    <row r="28" spans="1:18" ht="351" customHeight="1" x14ac:dyDescent="0.25">
      <c r="A28" s="6">
        <v>10</v>
      </c>
      <c r="B28" s="20" t="s">
        <v>111</v>
      </c>
      <c r="C28" s="6" t="s">
        <v>60</v>
      </c>
      <c r="D28" s="6" t="s">
        <v>112</v>
      </c>
      <c r="E28" s="6" t="s">
        <v>19</v>
      </c>
      <c r="F28" s="6">
        <v>1000</v>
      </c>
      <c r="G28" s="6">
        <v>1200</v>
      </c>
      <c r="H28" s="3">
        <v>1500</v>
      </c>
      <c r="I28" s="6">
        <v>750</v>
      </c>
      <c r="J28" s="6">
        <v>1500</v>
      </c>
      <c r="K28" s="6">
        <v>750</v>
      </c>
      <c r="L28" s="6">
        <v>1500</v>
      </c>
      <c r="M28" s="6">
        <v>500</v>
      </c>
      <c r="N28" s="66">
        <v>1500</v>
      </c>
      <c r="O28" s="6">
        <v>500</v>
      </c>
      <c r="P28" s="6">
        <v>1500</v>
      </c>
      <c r="Q28" s="6">
        <v>500</v>
      </c>
      <c r="R28" s="6">
        <f>SUM(P28+N28+L28+J28+H28)</f>
        <v>7500</v>
      </c>
    </row>
    <row r="29" spans="1:18" ht="108.75" customHeight="1" x14ac:dyDescent="0.25">
      <c r="A29" s="6">
        <v>11</v>
      </c>
      <c r="B29" s="20" t="s">
        <v>113</v>
      </c>
      <c r="C29" s="6" t="s">
        <v>32</v>
      </c>
      <c r="D29" s="6" t="s">
        <v>114</v>
      </c>
      <c r="E29" s="6" t="s">
        <v>14</v>
      </c>
      <c r="F29" s="6">
        <v>52</v>
      </c>
      <c r="G29" s="6">
        <v>54</v>
      </c>
      <c r="H29" s="3">
        <v>55</v>
      </c>
      <c r="I29" s="6" t="s">
        <v>21</v>
      </c>
      <c r="J29" s="6">
        <v>55</v>
      </c>
      <c r="K29" s="6" t="s">
        <v>21</v>
      </c>
      <c r="L29" s="6">
        <v>55</v>
      </c>
      <c r="M29" s="6" t="s">
        <v>21</v>
      </c>
      <c r="N29" s="66">
        <v>55</v>
      </c>
      <c r="O29" s="6" t="s">
        <v>21</v>
      </c>
      <c r="P29" s="6">
        <v>55</v>
      </c>
      <c r="Q29" s="6" t="s">
        <v>21</v>
      </c>
      <c r="R29" s="6">
        <v>55</v>
      </c>
    </row>
    <row r="30" spans="1:18" ht="37.5" customHeight="1" x14ac:dyDescent="0.25">
      <c r="A30" s="49">
        <v>12</v>
      </c>
      <c r="B30" s="52" t="s">
        <v>115</v>
      </c>
      <c r="C30" s="6" t="s">
        <v>32</v>
      </c>
      <c r="D30" s="38" t="s">
        <v>116</v>
      </c>
      <c r="E30" s="13" t="s">
        <v>15</v>
      </c>
      <c r="F30" s="6">
        <v>92</v>
      </c>
      <c r="G30" s="6">
        <v>94</v>
      </c>
      <c r="H30" s="3">
        <v>96</v>
      </c>
      <c r="I30" s="6">
        <v>46</v>
      </c>
      <c r="J30" s="6">
        <v>96</v>
      </c>
      <c r="K30" s="6">
        <v>48</v>
      </c>
      <c r="L30" s="6">
        <v>96</v>
      </c>
      <c r="M30" s="6">
        <v>48</v>
      </c>
      <c r="N30" s="66">
        <f>SUM(N32+N33+N34+N35)</f>
        <v>103</v>
      </c>
      <c r="O30" s="6">
        <f t="shared" ref="O30:Q30" si="1">SUM(O32+O33+O34+O35)</f>
        <v>48</v>
      </c>
      <c r="P30" s="6">
        <f t="shared" si="1"/>
        <v>96</v>
      </c>
      <c r="Q30" s="6">
        <f t="shared" si="1"/>
        <v>48</v>
      </c>
      <c r="R30" s="6">
        <f>R32+R33+R34+R35</f>
        <v>487</v>
      </c>
    </row>
    <row r="31" spans="1:18" ht="30.6" customHeight="1" x14ac:dyDescent="0.25">
      <c r="A31" s="50"/>
      <c r="B31" s="55"/>
      <c r="C31" s="6" t="s">
        <v>28</v>
      </c>
      <c r="D31" s="38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</row>
    <row r="32" spans="1:18" ht="30.6" customHeight="1" x14ac:dyDescent="0.25">
      <c r="A32" s="50"/>
      <c r="B32" s="55"/>
      <c r="C32" s="6" t="s">
        <v>29</v>
      </c>
      <c r="D32" s="38"/>
      <c r="E32" s="33" t="s">
        <v>15</v>
      </c>
      <c r="F32" s="6" t="s">
        <v>31</v>
      </c>
      <c r="G32" s="6" t="s">
        <v>31</v>
      </c>
      <c r="H32" s="3">
        <v>31</v>
      </c>
      <c r="I32" s="6">
        <v>14</v>
      </c>
      <c r="J32" s="6">
        <v>30</v>
      </c>
      <c r="K32" s="6">
        <v>15</v>
      </c>
      <c r="L32" s="6">
        <v>24</v>
      </c>
      <c r="M32" s="6">
        <v>12</v>
      </c>
      <c r="N32" s="66">
        <v>24</v>
      </c>
      <c r="O32" s="6">
        <v>12</v>
      </c>
      <c r="P32" s="6">
        <v>24</v>
      </c>
      <c r="Q32" s="6">
        <v>12</v>
      </c>
      <c r="R32" s="6">
        <f>H32+J32+L32+N32+P32</f>
        <v>133</v>
      </c>
    </row>
    <row r="33" spans="1:18" ht="30.6" customHeight="1" x14ac:dyDescent="0.25">
      <c r="A33" s="50"/>
      <c r="B33" s="55"/>
      <c r="C33" s="6" t="s">
        <v>27</v>
      </c>
      <c r="D33" s="38"/>
      <c r="E33" s="34"/>
      <c r="F33" s="6" t="s">
        <v>31</v>
      </c>
      <c r="G33" s="6" t="s">
        <v>31</v>
      </c>
      <c r="H33" s="3">
        <v>22</v>
      </c>
      <c r="I33" s="6">
        <v>11</v>
      </c>
      <c r="J33" s="6">
        <v>22</v>
      </c>
      <c r="K33" s="6">
        <v>11</v>
      </c>
      <c r="L33" s="6">
        <v>24</v>
      </c>
      <c r="M33" s="6">
        <v>12</v>
      </c>
      <c r="N33" s="66">
        <f>24+1</f>
        <v>25</v>
      </c>
      <c r="O33" s="6">
        <v>12</v>
      </c>
      <c r="P33" s="6">
        <v>24</v>
      </c>
      <c r="Q33" s="6">
        <v>12</v>
      </c>
      <c r="R33" s="6">
        <f t="shared" ref="R33:R35" si="2">H33+J33+L33+N33+P33</f>
        <v>117</v>
      </c>
    </row>
    <row r="34" spans="1:18" ht="30.6" customHeight="1" x14ac:dyDescent="0.25">
      <c r="A34" s="50"/>
      <c r="B34" s="55"/>
      <c r="C34" s="6" t="s">
        <v>30</v>
      </c>
      <c r="D34" s="38"/>
      <c r="E34" s="34"/>
      <c r="F34" s="6" t="s">
        <v>31</v>
      </c>
      <c r="G34" s="6" t="s">
        <v>31</v>
      </c>
      <c r="H34" s="3">
        <v>22</v>
      </c>
      <c r="I34" s="6">
        <v>11</v>
      </c>
      <c r="J34" s="6">
        <v>22</v>
      </c>
      <c r="K34" s="6">
        <v>11</v>
      </c>
      <c r="L34" s="6">
        <v>24</v>
      </c>
      <c r="M34" s="6">
        <v>12</v>
      </c>
      <c r="N34" s="66">
        <v>30</v>
      </c>
      <c r="O34" s="6">
        <v>12</v>
      </c>
      <c r="P34" s="6">
        <v>24</v>
      </c>
      <c r="Q34" s="6">
        <v>12</v>
      </c>
      <c r="R34" s="6">
        <f t="shared" si="2"/>
        <v>122</v>
      </c>
    </row>
    <row r="35" spans="1:18" ht="30.6" customHeight="1" x14ac:dyDescent="0.25">
      <c r="A35" s="51"/>
      <c r="B35" s="53"/>
      <c r="C35" s="6" t="s">
        <v>23</v>
      </c>
      <c r="D35" s="38"/>
      <c r="E35" s="35"/>
      <c r="F35" s="6" t="s">
        <v>31</v>
      </c>
      <c r="G35" s="6" t="s">
        <v>31</v>
      </c>
      <c r="H35" s="3">
        <v>21</v>
      </c>
      <c r="I35" s="6">
        <v>10</v>
      </c>
      <c r="J35" s="6">
        <v>22</v>
      </c>
      <c r="K35" s="6">
        <v>11</v>
      </c>
      <c r="L35" s="6">
        <v>24</v>
      </c>
      <c r="M35" s="6">
        <v>12</v>
      </c>
      <c r="N35" s="66">
        <v>24</v>
      </c>
      <c r="O35" s="6">
        <v>12</v>
      </c>
      <c r="P35" s="6">
        <v>24</v>
      </c>
      <c r="Q35" s="6">
        <v>12</v>
      </c>
      <c r="R35" s="6">
        <f t="shared" si="2"/>
        <v>115</v>
      </c>
    </row>
    <row r="36" spans="1:18" ht="150" x14ac:dyDescent="0.25">
      <c r="A36" s="6">
        <v>13</v>
      </c>
      <c r="B36" s="20" t="s">
        <v>117</v>
      </c>
      <c r="C36" s="6" t="s">
        <v>61</v>
      </c>
      <c r="D36" s="6" t="s">
        <v>118</v>
      </c>
      <c r="E36" s="6" t="s">
        <v>19</v>
      </c>
      <c r="F36" s="6" t="s">
        <v>21</v>
      </c>
      <c r="G36" s="6" t="s">
        <v>21</v>
      </c>
      <c r="H36" s="3">
        <v>1000</v>
      </c>
      <c r="I36" s="6">
        <v>500</v>
      </c>
      <c r="J36" s="6">
        <v>1500</v>
      </c>
      <c r="K36" s="6">
        <v>750</v>
      </c>
      <c r="L36" s="6">
        <v>1500</v>
      </c>
      <c r="M36" s="6">
        <v>750</v>
      </c>
      <c r="N36" s="66">
        <v>1500</v>
      </c>
      <c r="O36" s="6">
        <v>750</v>
      </c>
      <c r="P36" s="6">
        <v>1500</v>
      </c>
      <c r="Q36" s="6">
        <v>750</v>
      </c>
      <c r="R36" s="6">
        <f>SUM(H36+J36+L36+N36+P36)</f>
        <v>7000</v>
      </c>
    </row>
    <row r="37" spans="1:18" ht="120" customHeight="1" x14ac:dyDescent="0.25">
      <c r="A37" s="6">
        <v>14</v>
      </c>
      <c r="B37" s="20" t="s">
        <v>119</v>
      </c>
      <c r="C37" s="6" t="s">
        <v>62</v>
      </c>
      <c r="D37" s="6" t="s">
        <v>120</v>
      </c>
      <c r="E37" s="6" t="s">
        <v>17</v>
      </c>
      <c r="F37" s="6">
        <v>12</v>
      </c>
      <c r="G37" s="6">
        <v>15</v>
      </c>
      <c r="H37" s="3">
        <v>15</v>
      </c>
      <c r="I37" s="6">
        <v>7</v>
      </c>
      <c r="J37" s="6">
        <v>15</v>
      </c>
      <c r="K37" s="6">
        <v>7</v>
      </c>
      <c r="L37" s="6">
        <v>20</v>
      </c>
      <c r="M37" s="6">
        <v>10</v>
      </c>
      <c r="N37" s="66">
        <v>20</v>
      </c>
      <c r="O37" s="6">
        <v>10</v>
      </c>
      <c r="P37" s="6">
        <v>20</v>
      </c>
      <c r="Q37" s="6">
        <v>10</v>
      </c>
      <c r="R37" s="6">
        <f>SUM(P37+N37+L37+J37+H37)</f>
        <v>90</v>
      </c>
    </row>
    <row r="38" spans="1:18" ht="72.75" customHeight="1" x14ac:dyDescent="0.25">
      <c r="A38" s="6">
        <v>15</v>
      </c>
      <c r="B38" s="20" t="s">
        <v>121</v>
      </c>
      <c r="C38" s="6" t="s">
        <v>45</v>
      </c>
      <c r="D38" s="6" t="s">
        <v>48</v>
      </c>
      <c r="E38" s="6" t="s">
        <v>14</v>
      </c>
      <c r="F38" s="6" t="s">
        <v>21</v>
      </c>
      <c r="G38" s="6" t="s">
        <v>21</v>
      </c>
      <c r="H38" s="3" t="s">
        <v>21</v>
      </c>
      <c r="I38" s="6" t="s">
        <v>21</v>
      </c>
      <c r="J38" s="6" t="s">
        <v>21</v>
      </c>
      <c r="K38" s="6" t="s">
        <v>21</v>
      </c>
      <c r="L38" s="6" t="s">
        <v>21</v>
      </c>
      <c r="M38" s="6" t="s">
        <v>21</v>
      </c>
      <c r="N38" s="66">
        <v>16.5</v>
      </c>
      <c r="O38" s="6" t="s">
        <v>21</v>
      </c>
      <c r="P38" s="6" t="s">
        <v>21</v>
      </c>
      <c r="Q38" s="6" t="s">
        <v>21</v>
      </c>
      <c r="R38" s="6">
        <f>N38</f>
        <v>16.5</v>
      </c>
    </row>
    <row r="39" spans="1:18" ht="33" customHeight="1" x14ac:dyDescent="0.25">
      <c r="A39" s="57" t="s">
        <v>282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9"/>
    </row>
    <row r="40" spans="1:18" ht="141" customHeight="1" x14ac:dyDescent="0.25">
      <c r="A40" s="6">
        <v>16</v>
      </c>
      <c r="B40" s="20" t="s">
        <v>122</v>
      </c>
      <c r="C40" s="6" t="s">
        <v>57</v>
      </c>
      <c r="D40" s="6" t="s">
        <v>260</v>
      </c>
      <c r="E40" s="6" t="s">
        <v>14</v>
      </c>
      <c r="F40" s="6">
        <v>100</v>
      </c>
      <c r="G40" s="6">
        <v>99</v>
      </c>
      <c r="H40" s="3">
        <v>99</v>
      </c>
      <c r="I40" s="6">
        <v>100</v>
      </c>
      <c r="J40" s="6">
        <v>98</v>
      </c>
      <c r="K40" s="6">
        <v>99</v>
      </c>
      <c r="L40" s="6">
        <v>96</v>
      </c>
      <c r="M40" s="6">
        <v>96</v>
      </c>
      <c r="N40" s="66">
        <v>95</v>
      </c>
      <c r="O40" s="6">
        <v>95</v>
      </c>
      <c r="P40" s="6">
        <v>93</v>
      </c>
      <c r="Q40" s="6">
        <v>93</v>
      </c>
      <c r="R40" s="6">
        <v>93</v>
      </c>
    </row>
    <row r="41" spans="1:18" ht="134.25" customHeight="1" x14ac:dyDescent="0.25">
      <c r="A41" s="6">
        <v>17</v>
      </c>
      <c r="B41" s="20" t="s">
        <v>123</v>
      </c>
      <c r="C41" s="6" t="s">
        <v>57</v>
      </c>
      <c r="D41" s="6" t="s">
        <v>124</v>
      </c>
      <c r="E41" s="6" t="s">
        <v>14</v>
      </c>
      <c r="F41" s="6">
        <v>13</v>
      </c>
      <c r="G41" s="6">
        <v>7.5</v>
      </c>
      <c r="H41" s="3">
        <v>13</v>
      </c>
      <c r="I41" s="6">
        <v>0</v>
      </c>
      <c r="J41" s="6">
        <v>10</v>
      </c>
      <c r="K41" s="6">
        <v>0</v>
      </c>
      <c r="L41" s="6">
        <v>10</v>
      </c>
      <c r="M41" s="6">
        <v>0</v>
      </c>
      <c r="N41" s="66">
        <v>10</v>
      </c>
      <c r="O41" s="6">
        <v>0</v>
      </c>
      <c r="P41" s="6">
        <v>10</v>
      </c>
      <c r="Q41" s="6">
        <v>0</v>
      </c>
      <c r="R41" s="6">
        <v>53</v>
      </c>
    </row>
    <row r="42" spans="1:18" ht="144.75" customHeight="1" x14ac:dyDescent="0.25">
      <c r="A42" s="6">
        <v>18</v>
      </c>
      <c r="B42" s="20" t="s">
        <v>125</v>
      </c>
      <c r="C42" s="6" t="s">
        <v>57</v>
      </c>
      <c r="D42" s="6" t="s">
        <v>126</v>
      </c>
      <c r="E42" s="6" t="s">
        <v>15</v>
      </c>
      <c r="F42" s="6" t="s">
        <v>21</v>
      </c>
      <c r="G42" s="6" t="s">
        <v>21</v>
      </c>
      <c r="H42" s="3">
        <v>17</v>
      </c>
      <c r="I42" s="6">
        <v>0</v>
      </c>
      <c r="J42" s="6">
        <v>17</v>
      </c>
      <c r="K42" s="6">
        <v>0</v>
      </c>
      <c r="L42" s="6">
        <v>17</v>
      </c>
      <c r="M42" s="6">
        <v>0</v>
      </c>
      <c r="N42" s="66">
        <v>17</v>
      </c>
      <c r="O42" s="6">
        <v>0</v>
      </c>
      <c r="P42" s="6">
        <v>17</v>
      </c>
      <c r="Q42" s="6">
        <v>0</v>
      </c>
      <c r="R42" s="6">
        <f>H42+J42+L42+N42+P42</f>
        <v>85</v>
      </c>
    </row>
    <row r="43" spans="1:18" ht="194.25" customHeight="1" x14ac:dyDescent="0.25">
      <c r="A43" s="6">
        <v>19</v>
      </c>
      <c r="B43" s="20" t="s">
        <v>127</v>
      </c>
      <c r="C43" s="6" t="s">
        <v>16</v>
      </c>
      <c r="D43" s="6" t="s">
        <v>128</v>
      </c>
      <c r="E43" s="6" t="s">
        <v>15</v>
      </c>
      <c r="F43" s="6">
        <v>13619</v>
      </c>
      <c r="G43" s="6">
        <v>6000</v>
      </c>
      <c r="H43" s="3" t="s">
        <v>21</v>
      </c>
      <c r="I43" s="6" t="s">
        <v>21</v>
      </c>
      <c r="J43" s="6">
        <v>0</v>
      </c>
      <c r="K43" s="6">
        <v>0</v>
      </c>
      <c r="L43" s="6">
        <v>9000</v>
      </c>
      <c r="M43" s="6">
        <v>9000</v>
      </c>
      <c r="N43" s="66">
        <v>0</v>
      </c>
      <c r="O43" s="6">
        <v>0</v>
      </c>
      <c r="P43" s="6">
        <v>0</v>
      </c>
      <c r="Q43" s="6">
        <v>0</v>
      </c>
      <c r="R43" s="15">
        <f>L43</f>
        <v>9000</v>
      </c>
    </row>
    <row r="44" spans="1:18" ht="141.75" customHeight="1" x14ac:dyDescent="0.25">
      <c r="A44" s="6">
        <v>20</v>
      </c>
      <c r="B44" s="20" t="s">
        <v>129</v>
      </c>
      <c r="C44" s="6" t="s">
        <v>16</v>
      </c>
      <c r="D44" s="6" t="s">
        <v>130</v>
      </c>
      <c r="E44" s="6" t="s">
        <v>15</v>
      </c>
      <c r="F44" s="6" t="s">
        <v>21</v>
      </c>
      <c r="G44" s="6" t="s">
        <v>21</v>
      </c>
      <c r="H44" s="3" t="s">
        <v>21</v>
      </c>
      <c r="I44" s="6" t="s">
        <v>21</v>
      </c>
      <c r="J44" s="6">
        <v>3</v>
      </c>
      <c r="K44" s="6" t="s">
        <v>21</v>
      </c>
      <c r="L44" s="6">
        <v>18</v>
      </c>
      <c r="M44" s="6">
        <v>18</v>
      </c>
      <c r="N44" s="66">
        <v>18</v>
      </c>
      <c r="O44" s="6">
        <v>18</v>
      </c>
      <c r="P44" s="6">
        <v>18</v>
      </c>
      <c r="Q44" s="6">
        <v>18</v>
      </c>
      <c r="R44" s="6">
        <v>18</v>
      </c>
    </row>
    <row r="45" spans="1:18" ht="33" customHeight="1" x14ac:dyDescent="0.25">
      <c r="A45" s="57" t="s">
        <v>22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9"/>
    </row>
    <row r="46" spans="1:18" ht="178.5" customHeight="1" x14ac:dyDescent="0.25">
      <c r="A46" s="6">
        <v>21</v>
      </c>
      <c r="B46" s="20" t="s">
        <v>131</v>
      </c>
      <c r="C46" s="6" t="s">
        <v>63</v>
      </c>
      <c r="D46" s="6" t="s">
        <v>261</v>
      </c>
      <c r="E46" s="6" t="s">
        <v>14</v>
      </c>
      <c r="F46" s="6">
        <v>100</v>
      </c>
      <c r="G46" s="6">
        <v>99</v>
      </c>
      <c r="H46" s="3">
        <v>98</v>
      </c>
      <c r="I46" s="6">
        <v>97</v>
      </c>
      <c r="J46" s="6">
        <v>96</v>
      </c>
      <c r="K46" s="6">
        <v>95</v>
      </c>
      <c r="L46" s="6">
        <v>94</v>
      </c>
      <c r="M46" s="6">
        <v>94</v>
      </c>
      <c r="N46" s="66">
        <v>93</v>
      </c>
      <c r="O46" s="6">
        <v>93</v>
      </c>
      <c r="P46" s="6">
        <v>92</v>
      </c>
      <c r="Q46" s="6">
        <v>92</v>
      </c>
      <c r="R46" s="6">
        <v>92</v>
      </c>
    </row>
    <row r="47" spans="1:18" ht="213.75" customHeight="1" x14ac:dyDescent="0.25">
      <c r="A47" s="6">
        <v>22</v>
      </c>
      <c r="B47" s="20" t="s">
        <v>132</v>
      </c>
      <c r="C47" s="6" t="s">
        <v>39</v>
      </c>
      <c r="D47" s="6" t="s">
        <v>133</v>
      </c>
      <c r="E47" s="6" t="s">
        <v>14</v>
      </c>
      <c r="F47" s="6">
        <v>3.8</v>
      </c>
      <c r="G47" s="6">
        <v>4.5</v>
      </c>
      <c r="H47" s="3">
        <v>8</v>
      </c>
      <c r="I47" s="6">
        <v>0</v>
      </c>
      <c r="J47" s="6">
        <v>9</v>
      </c>
      <c r="K47" s="6">
        <v>0</v>
      </c>
      <c r="L47" s="6">
        <v>9</v>
      </c>
      <c r="M47" s="6">
        <v>0</v>
      </c>
      <c r="N47" s="66">
        <v>9</v>
      </c>
      <c r="O47" s="6">
        <v>0</v>
      </c>
      <c r="P47" s="6">
        <v>9</v>
      </c>
      <c r="Q47" s="6">
        <v>0</v>
      </c>
      <c r="R47" s="6">
        <v>44</v>
      </c>
    </row>
    <row r="48" spans="1:18" ht="30.6" customHeight="1" x14ac:dyDescent="0.25">
      <c r="A48" s="49">
        <v>23</v>
      </c>
      <c r="B48" s="52" t="s">
        <v>134</v>
      </c>
      <c r="C48" s="6" t="s">
        <v>39</v>
      </c>
      <c r="D48" s="49" t="s">
        <v>135</v>
      </c>
      <c r="E48" s="6" t="s">
        <v>15</v>
      </c>
      <c r="F48" s="6">
        <v>24</v>
      </c>
      <c r="G48" s="6">
        <v>18</v>
      </c>
      <c r="H48" s="3">
        <f>H50+H51+H53+H52</f>
        <v>16</v>
      </c>
      <c r="I48" s="6">
        <v>0</v>
      </c>
      <c r="J48" s="6" t="s">
        <v>21</v>
      </c>
      <c r="K48" s="6" t="s">
        <v>21</v>
      </c>
      <c r="L48" s="6">
        <f>SUM(L50:L53)</f>
        <v>30</v>
      </c>
      <c r="M48" s="6">
        <f t="shared" ref="M48" si="3">SUM(M50:M53)</f>
        <v>0</v>
      </c>
      <c r="N48" s="66">
        <f>SUM(N50:N53)</f>
        <v>27</v>
      </c>
      <c r="O48" s="6" t="s">
        <v>21</v>
      </c>
      <c r="P48" s="6">
        <f>SUM(P50:P53)</f>
        <v>30</v>
      </c>
      <c r="Q48" s="6" t="s">
        <v>21</v>
      </c>
      <c r="R48" s="6">
        <f>SUM(R50:R53)</f>
        <v>103</v>
      </c>
    </row>
    <row r="49" spans="1:18" ht="30.6" customHeight="1" x14ac:dyDescent="0.25">
      <c r="A49" s="50"/>
      <c r="B49" s="55"/>
      <c r="C49" s="6" t="s">
        <v>28</v>
      </c>
      <c r="D49" s="50"/>
      <c r="E49" s="5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</row>
    <row r="50" spans="1:18" ht="30.6" customHeight="1" x14ac:dyDescent="0.25">
      <c r="A50" s="50"/>
      <c r="B50" s="55"/>
      <c r="C50" s="6" t="s">
        <v>33</v>
      </c>
      <c r="D50" s="50"/>
      <c r="E50" s="49" t="s">
        <v>15</v>
      </c>
      <c r="F50" s="6" t="s">
        <v>21</v>
      </c>
      <c r="G50" s="6" t="s">
        <v>21</v>
      </c>
      <c r="H50" s="3">
        <v>4</v>
      </c>
      <c r="I50" s="6">
        <v>0</v>
      </c>
      <c r="J50" s="6" t="s">
        <v>21</v>
      </c>
      <c r="K50" s="6" t="s">
        <v>21</v>
      </c>
      <c r="L50" s="6">
        <v>16</v>
      </c>
      <c r="M50" s="6" t="s">
        <v>21</v>
      </c>
      <c r="N50" s="66">
        <v>16</v>
      </c>
      <c r="O50" s="6" t="s">
        <v>21</v>
      </c>
      <c r="P50" s="6">
        <v>16</v>
      </c>
      <c r="Q50" s="6" t="s">
        <v>21</v>
      </c>
      <c r="R50" s="6">
        <f>H50+L50+N50+P50</f>
        <v>52</v>
      </c>
    </row>
    <row r="51" spans="1:18" ht="30.6" customHeight="1" x14ac:dyDescent="0.25">
      <c r="A51" s="50"/>
      <c r="B51" s="55"/>
      <c r="C51" s="6" t="s">
        <v>34</v>
      </c>
      <c r="D51" s="50"/>
      <c r="E51" s="50"/>
      <c r="F51" s="6" t="s">
        <v>21</v>
      </c>
      <c r="G51" s="6" t="s">
        <v>21</v>
      </c>
      <c r="H51" s="3">
        <v>4</v>
      </c>
      <c r="I51" s="6">
        <v>0</v>
      </c>
      <c r="J51" s="6" t="s">
        <v>21</v>
      </c>
      <c r="K51" s="6" t="s">
        <v>21</v>
      </c>
      <c r="L51" s="6">
        <v>11</v>
      </c>
      <c r="M51" s="6" t="s">
        <v>21</v>
      </c>
      <c r="N51" s="66">
        <f>11-3</f>
        <v>8</v>
      </c>
      <c r="O51" s="6" t="s">
        <v>21</v>
      </c>
      <c r="P51" s="6">
        <v>11</v>
      </c>
      <c r="Q51" s="6" t="s">
        <v>21</v>
      </c>
      <c r="R51" s="6">
        <f>SUM(L51+N51+P51+H51)</f>
        <v>34</v>
      </c>
    </row>
    <row r="52" spans="1:18" ht="30.6" customHeight="1" x14ac:dyDescent="0.25">
      <c r="A52" s="50"/>
      <c r="B52" s="55"/>
      <c r="C52" s="6" t="s">
        <v>35</v>
      </c>
      <c r="D52" s="50"/>
      <c r="E52" s="50"/>
      <c r="F52" s="6" t="s">
        <v>21</v>
      </c>
      <c r="G52" s="6" t="s">
        <v>21</v>
      </c>
      <c r="H52" s="3">
        <v>4</v>
      </c>
      <c r="I52" s="6">
        <v>0</v>
      </c>
      <c r="J52" s="6" t="s">
        <v>21</v>
      </c>
      <c r="K52" s="6" t="s">
        <v>21</v>
      </c>
      <c r="L52" s="6">
        <v>3</v>
      </c>
      <c r="M52" s="6" t="s">
        <v>21</v>
      </c>
      <c r="N52" s="66">
        <v>3</v>
      </c>
      <c r="O52" s="6" t="s">
        <v>21</v>
      </c>
      <c r="P52" s="6">
        <v>3</v>
      </c>
      <c r="Q52" s="6" t="s">
        <v>21</v>
      </c>
      <c r="R52" s="6">
        <f>SUM(H52+L52+N52+P52)</f>
        <v>13</v>
      </c>
    </row>
    <row r="53" spans="1:18" ht="30.6" customHeight="1" x14ac:dyDescent="0.25">
      <c r="A53" s="50"/>
      <c r="B53" s="55"/>
      <c r="C53" s="6" t="s">
        <v>36</v>
      </c>
      <c r="D53" s="51"/>
      <c r="E53" s="51"/>
      <c r="F53" s="6" t="s">
        <v>21</v>
      </c>
      <c r="G53" s="6" t="s">
        <v>21</v>
      </c>
      <c r="H53" s="3">
        <v>4</v>
      </c>
      <c r="I53" s="6">
        <v>0</v>
      </c>
      <c r="J53" s="6" t="s">
        <v>21</v>
      </c>
      <c r="K53" s="6" t="s">
        <v>21</v>
      </c>
      <c r="L53" s="6" t="s">
        <v>21</v>
      </c>
      <c r="M53" s="6" t="s">
        <v>21</v>
      </c>
      <c r="N53" s="66" t="s">
        <v>21</v>
      </c>
      <c r="O53" s="6" t="s">
        <v>21</v>
      </c>
      <c r="P53" s="6" t="s">
        <v>21</v>
      </c>
      <c r="Q53" s="6" t="s">
        <v>21</v>
      </c>
      <c r="R53" s="6">
        <v>4</v>
      </c>
    </row>
    <row r="54" spans="1:18" ht="42.75" customHeight="1" x14ac:dyDescent="0.25">
      <c r="A54" s="50"/>
      <c r="B54" s="55"/>
      <c r="C54" s="6" t="s">
        <v>64</v>
      </c>
      <c r="D54" s="49" t="s">
        <v>250</v>
      </c>
      <c r="E54" s="6" t="s">
        <v>15</v>
      </c>
      <c r="F54" s="6">
        <v>765</v>
      </c>
      <c r="G54" s="6">
        <v>2000</v>
      </c>
      <c r="H54" s="3" t="s">
        <v>21</v>
      </c>
      <c r="I54" s="6" t="s">
        <v>21</v>
      </c>
      <c r="J54" s="6">
        <f>J56+J57+J58+J59</f>
        <v>9500</v>
      </c>
      <c r="K54" s="6">
        <v>0</v>
      </c>
      <c r="L54" s="6">
        <f t="shared" ref="L54:R54" si="4">L56+L57+L58+L59</f>
        <v>14004</v>
      </c>
      <c r="M54" s="6">
        <f t="shared" si="4"/>
        <v>7500</v>
      </c>
      <c r="N54" s="66">
        <f t="shared" si="4"/>
        <v>4004</v>
      </c>
      <c r="O54" s="6">
        <f t="shared" si="4"/>
        <v>5000</v>
      </c>
      <c r="P54" s="6">
        <f t="shared" si="4"/>
        <v>14004</v>
      </c>
      <c r="Q54" s="6">
        <f t="shared" si="4"/>
        <v>5000</v>
      </c>
      <c r="R54" s="6">
        <f t="shared" si="4"/>
        <v>38024</v>
      </c>
    </row>
    <row r="55" spans="1:18" ht="30.6" customHeight="1" x14ac:dyDescent="0.25">
      <c r="A55" s="50"/>
      <c r="B55" s="55"/>
      <c r="C55" s="6" t="s">
        <v>28</v>
      </c>
      <c r="D55" s="50"/>
      <c r="E55" s="5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7"/>
    </row>
    <row r="56" spans="1:18" ht="30.6" customHeight="1" x14ac:dyDescent="0.25">
      <c r="A56" s="50"/>
      <c r="B56" s="55"/>
      <c r="C56" s="6" t="s">
        <v>33</v>
      </c>
      <c r="D56" s="50"/>
      <c r="E56" s="49" t="s">
        <v>15</v>
      </c>
      <c r="F56" s="6" t="s">
        <v>21</v>
      </c>
      <c r="G56" s="6" t="s">
        <v>21</v>
      </c>
      <c r="H56" s="3" t="s">
        <v>21</v>
      </c>
      <c r="I56" s="6" t="s">
        <v>21</v>
      </c>
      <c r="J56" s="6">
        <v>2500</v>
      </c>
      <c r="K56" s="6">
        <v>0</v>
      </c>
      <c r="L56" s="6">
        <v>10000</v>
      </c>
      <c r="M56" s="6">
        <v>2500</v>
      </c>
      <c r="N56" s="66">
        <v>0</v>
      </c>
      <c r="O56" s="6">
        <v>2500</v>
      </c>
      <c r="P56" s="6">
        <v>10000</v>
      </c>
      <c r="Q56" s="6">
        <v>2500</v>
      </c>
      <c r="R56" s="6">
        <f>+R57+R58+R59</f>
        <v>19012</v>
      </c>
    </row>
    <row r="57" spans="1:18" ht="30.6" customHeight="1" x14ac:dyDescent="0.25">
      <c r="A57" s="50"/>
      <c r="B57" s="55"/>
      <c r="C57" s="6" t="s">
        <v>34</v>
      </c>
      <c r="D57" s="50"/>
      <c r="E57" s="50"/>
      <c r="F57" s="6" t="s">
        <v>21</v>
      </c>
      <c r="G57" s="6" t="s">
        <v>21</v>
      </c>
      <c r="H57" s="3" t="s">
        <v>21</v>
      </c>
      <c r="I57" s="6" t="s">
        <v>21</v>
      </c>
      <c r="J57" s="6">
        <v>0</v>
      </c>
      <c r="K57" s="6">
        <v>0</v>
      </c>
      <c r="L57" s="6">
        <v>3004</v>
      </c>
      <c r="M57" s="6">
        <v>2500</v>
      </c>
      <c r="N57" s="66">
        <v>3004</v>
      </c>
      <c r="O57" s="6">
        <v>0</v>
      </c>
      <c r="P57" s="6">
        <v>3004</v>
      </c>
      <c r="Q57" s="6">
        <v>0</v>
      </c>
      <c r="R57" s="6">
        <f t="shared" ref="R57:R58" si="5">SUM(J57+L57+N57+P57)</f>
        <v>9012</v>
      </c>
    </row>
    <row r="58" spans="1:18" ht="30.6" customHeight="1" x14ac:dyDescent="0.25">
      <c r="A58" s="50"/>
      <c r="B58" s="55"/>
      <c r="C58" s="6" t="s">
        <v>41</v>
      </c>
      <c r="D58" s="50"/>
      <c r="E58" s="50"/>
      <c r="F58" s="6" t="s">
        <v>21</v>
      </c>
      <c r="G58" s="6" t="s">
        <v>21</v>
      </c>
      <c r="H58" s="3" t="s">
        <v>21</v>
      </c>
      <c r="I58" s="6" t="s">
        <v>21</v>
      </c>
      <c r="J58" s="6">
        <v>7000</v>
      </c>
      <c r="K58" s="6">
        <v>0</v>
      </c>
      <c r="L58" s="6">
        <v>1000</v>
      </c>
      <c r="M58" s="6">
        <v>2500</v>
      </c>
      <c r="N58" s="66">
        <v>1000</v>
      </c>
      <c r="O58" s="6">
        <v>2500</v>
      </c>
      <c r="P58" s="6">
        <v>1000</v>
      </c>
      <c r="Q58" s="6">
        <v>2500</v>
      </c>
      <c r="R58" s="6">
        <f t="shared" si="5"/>
        <v>10000</v>
      </c>
    </row>
    <row r="59" spans="1:18" ht="30.6" customHeight="1" x14ac:dyDescent="0.25">
      <c r="A59" s="50"/>
      <c r="B59" s="55"/>
      <c r="C59" s="6" t="s">
        <v>36</v>
      </c>
      <c r="D59" s="51"/>
      <c r="E59" s="51"/>
      <c r="F59" s="6" t="s">
        <v>21</v>
      </c>
      <c r="G59" s="6" t="s">
        <v>21</v>
      </c>
      <c r="H59" s="3" t="s">
        <v>21</v>
      </c>
      <c r="I59" s="6" t="s">
        <v>21</v>
      </c>
      <c r="J59" s="6">
        <v>0</v>
      </c>
      <c r="K59" s="6">
        <v>0</v>
      </c>
      <c r="L59" s="6">
        <v>0</v>
      </c>
      <c r="M59" s="6">
        <v>0</v>
      </c>
      <c r="N59" s="66">
        <v>0</v>
      </c>
      <c r="O59" s="6">
        <v>0</v>
      </c>
      <c r="P59" s="6">
        <v>0</v>
      </c>
      <c r="Q59" s="6">
        <v>0</v>
      </c>
      <c r="R59" s="6">
        <f>SUM(J59+L59+N59+P59)</f>
        <v>0</v>
      </c>
    </row>
    <row r="60" spans="1:18" ht="45" customHeight="1" x14ac:dyDescent="0.25">
      <c r="A60" s="50"/>
      <c r="B60" s="55"/>
      <c r="C60" s="6" t="s">
        <v>64</v>
      </c>
      <c r="D60" s="49" t="s">
        <v>136</v>
      </c>
      <c r="E60" s="4" t="s">
        <v>15</v>
      </c>
      <c r="F60" s="6" t="s">
        <v>21</v>
      </c>
      <c r="G60" s="6" t="s">
        <v>21</v>
      </c>
      <c r="H60" s="3" t="s">
        <v>21</v>
      </c>
      <c r="I60" s="6" t="s">
        <v>21</v>
      </c>
      <c r="J60" s="6">
        <f>J61+J62</f>
        <v>5000</v>
      </c>
      <c r="K60" s="6">
        <f>K61+K62</f>
        <v>5000</v>
      </c>
      <c r="L60" s="6">
        <f>L61+L62</f>
        <v>2500</v>
      </c>
      <c r="M60" s="6">
        <f t="shared" ref="M60:Q60" si="6">M61+M62</f>
        <v>2500</v>
      </c>
      <c r="N60" s="66">
        <f t="shared" si="6"/>
        <v>2500</v>
      </c>
      <c r="O60" s="6">
        <f t="shared" si="6"/>
        <v>2500</v>
      </c>
      <c r="P60" s="6">
        <f t="shared" si="6"/>
        <v>2500</v>
      </c>
      <c r="Q60" s="6">
        <f t="shared" si="6"/>
        <v>2500</v>
      </c>
      <c r="R60" s="6">
        <f>R61+R62</f>
        <v>12500</v>
      </c>
    </row>
    <row r="61" spans="1:18" ht="52.5" customHeight="1" x14ac:dyDescent="0.25">
      <c r="A61" s="50"/>
      <c r="B61" s="55"/>
      <c r="C61" s="6" t="s">
        <v>34</v>
      </c>
      <c r="D61" s="50"/>
      <c r="E61" s="6" t="s">
        <v>15</v>
      </c>
      <c r="F61" s="6" t="s">
        <v>21</v>
      </c>
      <c r="G61" s="6" t="s">
        <v>21</v>
      </c>
      <c r="H61" s="3" t="s">
        <v>21</v>
      </c>
      <c r="I61" s="6" t="s">
        <v>21</v>
      </c>
      <c r="J61" s="6">
        <v>2500</v>
      </c>
      <c r="K61" s="6">
        <v>2500</v>
      </c>
      <c r="L61" s="6">
        <v>0</v>
      </c>
      <c r="M61" s="6">
        <v>0</v>
      </c>
      <c r="N61" s="66">
        <v>0</v>
      </c>
      <c r="O61" s="6">
        <v>0</v>
      </c>
      <c r="P61" s="6">
        <v>0</v>
      </c>
      <c r="Q61" s="6">
        <v>0</v>
      </c>
      <c r="R61" s="6">
        <f>SUM(J61+N61+P61)</f>
        <v>2500</v>
      </c>
    </row>
    <row r="62" spans="1:18" ht="57" customHeight="1" x14ac:dyDescent="0.25">
      <c r="A62" s="50"/>
      <c r="B62" s="55"/>
      <c r="C62" s="6" t="s">
        <v>36</v>
      </c>
      <c r="D62" s="51"/>
      <c r="E62" s="6" t="s">
        <v>15</v>
      </c>
      <c r="F62" s="6" t="s">
        <v>21</v>
      </c>
      <c r="G62" s="6" t="s">
        <v>21</v>
      </c>
      <c r="H62" s="3" t="s">
        <v>21</v>
      </c>
      <c r="I62" s="6" t="s">
        <v>21</v>
      </c>
      <c r="J62" s="6">
        <v>2500</v>
      </c>
      <c r="K62" s="6">
        <v>2500</v>
      </c>
      <c r="L62" s="6">
        <v>2500</v>
      </c>
      <c r="M62" s="6">
        <v>2500</v>
      </c>
      <c r="N62" s="66">
        <v>2500</v>
      </c>
      <c r="O62" s="6">
        <v>2500</v>
      </c>
      <c r="P62" s="6">
        <v>2500</v>
      </c>
      <c r="Q62" s="6">
        <v>2500</v>
      </c>
      <c r="R62" s="6">
        <f>J62+L62+N62+P62</f>
        <v>10000</v>
      </c>
    </row>
    <row r="63" spans="1:18" ht="179.25" customHeight="1" x14ac:dyDescent="0.25">
      <c r="A63" s="51"/>
      <c r="B63" s="53"/>
      <c r="C63" s="6" t="s">
        <v>33</v>
      </c>
      <c r="D63" s="16" t="s">
        <v>257</v>
      </c>
      <c r="E63" s="5" t="s">
        <v>15</v>
      </c>
      <c r="F63" s="5" t="s">
        <v>21</v>
      </c>
      <c r="G63" s="5" t="s">
        <v>21</v>
      </c>
      <c r="H63" s="5" t="s">
        <v>21</v>
      </c>
      <c r="I63" s="5" t="s">
        <v>21</v>
      </c>
      <c r="J63" s="5" t="s">
        <v>21</v>
      </c>
      <c r="K63" s="5" t="s">
        <v>21</v>
      </c>
      <c r="L63" s="5" t="s">
        <v>21</v>
      </c>
      <c r="M63" s="5" t="s">
        <v>21</v>
      </c>
      <c r="N63" s="68">
        <v>92</v>
      </c>
      <c r="O63" s="5" t="s">
        <v>21</v>
      </c>
      <c r="P63" s="5" t="s">
        <v>21</v>
      </c>
      <c r="Q63" s="5" t="s">
        <v>21</v>
      </c>
      <c r="R63" s="5">
        <f>N63</f>
        <v>92</v>
      </c>
    </row>
    <row r="64" spans="1:18" ht="117.75" customHeight="1" x14ac:dyDescent="0.25">
      <c r="A64" s="5">
        <v>24</v>
      </c>
      <c r="B64" s="17" t="s">
        <v>137</v>
      </c>
      <c r="C64" s="5" t="s">
        <v>65</v>
      </c>
      <c r="D64" s="5" t="s">
        <v>138</v>
      </c>
      <c r="E64" s="5" t="s">
        <v>15</v>
      </c>
      <c r="F64" s="5">
        <v>0</v>
      </c>
      <c r="G64" s="5">
        <v>0</v>
      </c>
      <c r="H64" s="18">
        <v>10</v>
      </c>
      <c r="I64" s="5">
        <v>0</v>
      </c>
      <c r="J64" s="5">
        <v>5</v>
      </c>
      <c r="K64" s="5">
        <v>0</v>
      </c>
      <c r="L64" s="5">
        <v>5</v>
      </c>
      <c r="M64" s="5">
        <v>0</v>
      </c>
      <c r="N64" s="68">
        <v>5</v>
      </c>
      <c r="O64" s="5">
        <v>0</v>
      </c>
      <c r="P64" s="5">
        <v>5</v>
      </c>
      <c r="Q64" s="5">
        <v>0</v>
      </c>
      <c r="R64" s="5">
        <v>30</v>
      </c>
    </row>
    <row r="65" spans="1:18" ht="33" customHeight="1" x14ac:dyDescent="0.25">
      <c r="A65" s="57" t="s">
        <v>283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9"/>
      <c r="R65" s="19"/>
    </row>
    <row r="66" spans="1:18" ht="131.25" x14ac:dyDescent="0.25">
      <c r="A66" s="6">
        <v>25</v>
      </c>
      <c r="B66" s="20" t="s">
        <v>139</v>
      </c>
      <c r="C66" s="6" t="s">
        <v>66</v>
      </c>
      <c r="D66" s="6" t="s">
        <v>140</v>
      </c>
      <c r="E66" s="6" t="s">
        <v>14</v>
      </c>
      <c r="F66" s="6">
        <v>0</v>
      </c>
      <c r="G66" s="6">
        <v>5</v>
      </c>
      <c r="H66" s="3">
        <v>20</v>
      </c>
      <c r="I66" s="6">
        <v>0</v>
      </c>
      <c r="J66" s="6">
        <v>40</v>
      </c>
      <c r="K66" s="6">
        <v>20</v>
      </c>
      <c r="L66" s="6">
        <v>60</v>
      </c>
      <c r="M66" s="6">
        <v>40</v>
      </c>
      <c r="N66" s="66">
        <v>80</v>
      </c>
      <c r="O66" s="6">
        <v>60</v>
      </c>
      <c r="P66" s="6">
        <v>100</v>
      </c>
      <c r="Q66" s="6">
        <v>100</v>
      </c>
      <c r="R66" s="6">
        <v>100</v>
      </c>
    </row>
    <row r="67" spans="1:18" ht="170.25" customHeight="1" x14ac:dyDescent="0.25">
      <c r="A67" s="49">
        <v>26</v>
      </c>
      <c r="B67" s="52" t="s">
        <v>141</v>
      </c>
      <c r="C67" s="49" t="s">
        <v>67</v>
      </c>
      <c r="D67" s="6" t="s">
        <v>142</v>
      </c>
      <c r="E67" s="6" t="s">
        <v>17</v>
      </c>
      <c r="F67" s="6">
        <v>1242</v>
      </c>
      <c r="G67" s="6">
        <v>1450</v>
      </c>
      <c r="H67" s="3">
        <v>1450</v>
      </c>
      <c r="I67" s="6">
        <v>725</v>
      </c>
      <c r="J67" s="6">
        <v>1450</v>
      </c>
      <c r="K67" s="6">
        <v>725</v>
      </c>
      <c r="L67" s="6">
        <v>1500</v>
      </c>
      <c r="M67" s="6">
        <v>750</v>
      </c>
      <c r="N67" s="66" t="s">
        <v>21</v>
      </c>
      <c r="O67" s="6" t="s">
        <v>21</v>
      </c>
      <c r="P67" s="6" t="s">
        <v>21</v>
      </c>
      <c r="Q67" s="6" t="s">
        <v>21</v>
      </c>
      <c r="R67" s="6">
        <f>SUM(H67+J67+L67+N6)</f>
        <v>4400</v>
      </c>
    </row>
    <row r="68" spans="1:18" ht="104.25" customHeight="1" x14ac:dyDescent="0.25">
      <c r="A68" s="51"/>
      <c r="B68" s="53"/>
      <c r="C68" s="51"/>
      <c r="D68" s="6" t="s">
        <v>256</v>
      </c>
      <c r="E68" s="6" t="s">
        <v>51</v>
      </c>
      <c r="F68" s="6" t="s">
        <v>21</v>
      </c>
      <c r="G68" s="6" t="s">
        <v>21</v>
      </c>
      <c r="H68" s="3" t="s">
        <v>21</v>
      </c>
      <c r="I68" s="6" t="s">
        <v>21</v>
      </c>
      <c r="J68" s="6" t="s">
        <v>21</v>
      </c>
      <c r="K68" s="6" t="s">
        <v>21</v>
      </c>
      <c r="L68" s="6" t="s">
        <v>21</v>
      </c>
      <c r="M68" s="6" t="s">
        <v>21</v>
      </c>
      <c r="N68" s="66">
        <v>365</v>
      </c>
      <c r="O68" s="6">
        <v>182</v>
      </c>
      <c r="P68" s="6">
        <v>366</v>
      </c>
      <c r="Q68" s="6">
        <v>182</v>
      </c>
      <c r="R68" s="6">
        <v>365</v>
      </c>
    </row>
    <row r="69" spans="1:18" ht="80.25" customHeight="1" x14ac:dyDescent="0.25">
      <c r="A69" s="49">
        <v>27</v>
      </c>
      <c r="B69" s="52" t="s">
        <v>143</v>
      </c>
      <c r="C69" s="49" t="s">
        <v>68</v>
      </c>
      <c r="D69" s="6" t="s">
        <v>144</v>
      </c>
      <c r="E69" s="6" t="s">
        <v>17</v>
      </c>
      <c r="F69" s="6">
        <v>144671</v>
      </c>
      <c r="G69" s="6">
        <v>164900</v>
      </c>
      <c r="H69" s="3">
        <v>164900</v>
      </c>
      <c r="I69" s="6">
        <v>82450</v>
      </c>
      <c r="J69" s="6">
        <v>92675</v>
      </c>
      <c r="K69" s="6">
        <v>46338</v>
      </c>
      <c r="L69" s="6" t="s">
        <v>21</v>
      </c>
      <c r="M69" s="6" t="s">
        <v>21</v>
      </c>
      <c r="N69" s="66" t="s">
        <v>21</v>
      </c>
      <c r="O69" s="6" t="s">
        <v>21</v>
      </c>
      <c r="P69" s="6" t="s">
        <v>21</v>
      </c>
      <c r="Q69" s="6" t="s">
        <v>21</v>
      </c>
      <c r="R69" s="6">
        <f>H69+J69</f>
        <v>257575</v>
      </c>
    </row>
    <row r="70" spans="1:18" ht="78" customHeight="1" x14ac:dyDescent="0.25">
      <c r="A70" s="51"/>
      <c r="B70" s="53"/>
      <c r="C70" s="51"/>
      <c r="D70" s="6" t="s">
        <v>145</v>
      </c>
      <c r="E70" s="6" t="s">
        <v>51</v>
      </c>
      <c r="F70" s="6" t="s">
        <v>21</v>
      </c>
      <c r="G70" s="6" t="s">
        <v>21</v>
      </c>
      <c r="H70" s="3" t="s">
        <v>21</v>
      </c>
      <c r="I70" s="6" t="s">
        <v>21</v>
      </c>
      <c r="J70" s="6" t="s">
        <v>21</v>
      </c>
      <c r="K70" s="6" t="s">
        <v>21</v>
      </c>
      <c r="L70" s="6">
        <v>365</v>
      </c>
      <c r="M70" s="6">
        <v>182</v>
      </c>
      <c r="N70" s="66">
        <v>365</v>
      </c>
      <c r="O70" s="6">
        <v>182</v>
      </c>
      <c r="P70" s="6">
        <v>366</v>
      </c>
      <c r="Q70" s="6">
        <v>182</v>
      </c>
      <c r="R70" s="6">
        <v>365</v>
      </c>
    </row>
    <row r="71" spans="1:18" ht="163.5" customHeight="1" x14ac:dyDescent="0.25">
      <c r="A71" s="6">
        <v>28</v>
      </c>
      <c r="B71" s="20" t="s">
        <v>146</v>
      </c>
      <c r="C71" s="6" t="s">
        <v>24</v>
      </c>
      <c r="D71" s="6" t="s">
        <v>263</v>
      </c>
      <c r="E71" s="6" t="s">
        <v>14</v>
      </c>
      <c r="F71" s="6">
        <v>0</v>
      </c>
      <c r="G71" s="6">
        <v>0</v>
      </c>
      <c r="H71" s="3">
        <v>100</v>
      </c>
      <c r="I71" s="6">
        <v>50</v>
      </c>
      <c r="J71" s="6">
        <v>0</v>
      </c>
      <c r="K71" s="6">
        <v>0</v>
      </c>
      <c r="L71" s="6">
        <v>0</v>
      </c>
      <c r="M71" s="6">
        <v>0</v>
      </c>
      <c r="N71" s="66">
        <v>0</v>
      </c>
      <c r="O71" s="6">
        <v>0</v>
      </c>
      <c r="P71" s="6">
        <v>0</v>
      </c>
      <c r="Q71" s="6">
        <v>0</v>
      </c>
      <c r="R71" s="6">
        <v>100</v>
      </c>
    </row>
    <row r="72" spans="1:18" ht="136.5" customHeight="1" x14ac:dyDescent="0.25">
      <c r="A72" s="6">
        <v>29</v>
      </c>
      <c r="B72" s="17" t="s">
        <v>280</v>
      </c>
      <c r="C72" s="6" t="s">
        <v>24</v>
      </c>
      <c r="D72" s="5" t="s">
        <v>147</v>
      </c>
      <c r="E72" s="6" t="s">
        <v>15</v>
      </c>
      <c r="F72" s="6" t="s">
        <v>21</v>
      </c>
      <c r="G72" s="6" t="s">
        <v>21</v>
      </c>
      <c r="H72" s="3">
        <v>24</v>
      </c>
      <c r="I72" s="6">
        <v>12</v>
      </c>
      <c r="J72" s="6">
        <v>0</v>
      </c>
      <c r="K72" s="6">
        <v>0</v>
      </c>
      <c r="L72" s="6">
        <v>0</v>
      </c>
      <c r="M72" s="6">
        <v>0</v>
      </c>
      <c r="N72" s="66">
        <v>0</v>
      </c>
      <c r="O72" s="6">
        <v>0</v>
      </c>
      <c r="P72" s="6">
        <v>0</v>
      </c>
      <c r="Q72" s="6">
        <v>0</v>
      </c>
      <c r="R72" s="6">
        <v>24</v>
      </c>
    </row>
    <row r="73" spans="1:18" ht="148.5" customHeight="1" x14ac:dyDescent="0.25">
      <c r="A73" s="6">
        <v>30</v>
      </c>
      <c r="B73" s="20" t="s">
        <v>148</v>
      </c>
      <c r="C73" s="6" t="s">
        <v>69</v>
      </c>
      <c r="D73" s="6" t="s">
        <v>149</v>
      </c>
      <c r="E73" s="6" t="s">
        <v>14</v>
      </c>
      <c r="F73" s="6" t="s">
        <v>21</v>
      </c>
      <c r="G73" s="6" t="s">
        <v>21</v>
      </c>
      <c r="H73" s="3">
        <v>33.299999999999997</v>
      </c>
      <c r="I73" s="6">
        <v>0</v>
      </c>
      <c r="J73" s="6">
        <v>50</v>
      </c>
      <c r="K73" s="6">
        <v>33.299999999999997</v>
      </c>
      <c r="L73" s="6">
        <v>66.599999999999994</v>
      </c>
      <c r="M73" s="6">
        <v>50</v>
      </c>
      <c r="N73" s="66">
        <v>83.3</v>
      </c>
      <c r="O73" s="6">
        <v>66.599999999999994</v>
      </c>
      <c r="P73" s="6">
        <v>83.3</v>
      </c>
      <c r="Q73" s="6">
        <v>66.599999999999994</v>
      </c>
      <c r="R73" s="6">
        <v>83.3</v>
      </c>
    </row>
    <row r="74" spans="1:18" ht="93" customHeight="1" x14ac:dyDescent="0.25">
      <c r="A74" s="6">
        <v>31</v>
      </c>
      <c r="B74" s="20" t="s">
        <v>150</v>
      </c>
      <c r="C74" s="6" t="s">
        <v>16</v>
      </c>
      <c r="D74" s="6" t="s">
        <v>151</v>
      </c>
      <c r="E74" s="6" t="s">
        <v>15</v>
      </c>
      <c r="F74" s="6" t="s">
        <v>21</v>
      </c>
      <c r="G74" s="6" t="s">
        <v>21</v>
      </c>
      <c r="H74" s="3">
        <v>4</v>
      </c>
      <c r="I74" s="6">
        <v>0</v>
      </c>
      <c r="J74" s="6">
        <v>8</v>
      </c>
      <c r="K74" s="6">
        <v>4</v>
      </c>
      <c r="L74" s="6">
        <v>12</v>
      </c>
      <c r="M74" s="6">
        <v>8</v>
      </c>
      <c r="N74" s="66">
        <v>2</v>
      </c>
      <c r="O74" s="6">
        <v>0</v>
      </c>
      <c r="P74" s="6">
        <v>16</v>
      </c>
      <c r="Q74" s="6">
        <v>12</v>
      </c>
      <c r="R74" s="6">
        <f>SUM(H74+J74+L74+N74+P74)</f>
        <v>42</v>
      </c>
    </row>
    <row r="75" spans="1:18" ht="168" customHeight="1" x14ac:dyDescent="0.25">
      <c r="A75" s="6">
        <v>32</v>
      </c>
      <c r="B75" s="20" t="s">
        <v>152</v>
      </c>
      <c r="C75" s="6" t="s">
        <v>16</v>
      </c>
      <c r="D75" s="6" t="s">
        <v>153</v>
      </c>
      <c r="E75" s="6" t="s">
        <v>14</v>
      </c>
      <c r="F75" s="6">
        <v>0</v>
      </c>
      <c r="G75" s="6">
        <v>5</v>
      </c>
      <c r="H75" s="3">
        <v>20</v>
      </c>
      <c r="I75" s="6">
        <v>0</v>
      </c>
      <c r="J75" s="6">
        <v>40</v>
      </c>
      <c r="K75" s="6">
        <v>20</v>
      </c>
      <c r="L75" s="6">
        <v>60</v>
      </c>
      <c r="M75" s="6">
        <v>40</v>
      </c>
      <c r="N75" s="66">
        <v>80</v>
      </c>
      <c r="O75" s="6">
        <v>60</v>
      </c>
      <c r="P75" s="6">
        <v>80</v>
      </c>
      <c r="Q75" s="6">
        <v>60</v>
      </c>
      <c r="R75" s="6">
        <v>80</v>
      </c>
    </row>
    <row r="76" spans="1:18" ht="72.75" customHeight="1" x14ac:dyDescent="0.25">
      <c r="A76" s="6">
        <v>33</v>
      </c>
      <c r="B76" s="20" t="s">
        <v>154</v>
      </c>
      <c r="C76" s="6" t="s">
        <v>16</v>
      </c>
      <c r="D76" s="6" t="s">
        <v>155</v>
      </c>
      <c r="E76" s="6" t="s">
        <v>15</v>
      </c>
      <c r="F76" s="6"/>
      <c r="G76" s="6"/>
      <c r="H76" s="3">
        <v>0</v>
      </c>
      <c r="I76" s="6">
        <v>0</v>
      </c>
      <c r="J76" s="6">
        <v>0</v>
      </c>
      <c r="K76" s="6">
        <v>0</v>
      </c>
      <c r="L76" s="6">
        <v>1</v>
      </c>
      <c r="M76" s="6">
        <v>0</v>
      </c>
      <c r="N76" s="65">
        <v>58</v>
      </c>
      <c r="O76" s="6">
        <v>0</v>
      </c>
      <c r="P76" s="6">
        <v>0</v>
      </c>
      <c r="Q76" s="6">
        <v>0</v>
      </c>
      <c r="R76" s="6">
        <v>1</v>
      </c>
    </row>
    <row r="77" spans="1:18" ht="33" customHeight="1" x14ac:dyDescent="0.25">
      <c r="A77" s="57" t="s">
        <v>18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9"/>
    </row>
    <row r="78" spans="1:18" ht="233.25" customHeight="1" x14ac:dyDescent="0.25">
      <c r="A78" s="6">
        <v>34</v>
      </c>
      <c r="B78" s="20" t="s">
        <v>156</v>
      </c>
      <c r="C78" s="6" t="s">
        <v>93</v>
      </c>
      <c r="D78" s="6" t="s">
        <v>112</v>
      </c>
      <c r="E78" s="6" t="s">
        <v>19</v>
      </c>
      <c r="F78" s="6">
        <v>1000</v>
      </c>
      <c r="G78" s="6">
        <v>1200</v>
      </c>
      <c r="H78" s="3">
        <v>1500</v>
      </c>
      <c r="I78" s="6">
        <v>750</v>
      </c>
      <c r="J78" s="6">
        <v>1500</v>
      </c>
      <c r="K78" s="6">
        <v>750</v>
      </c>
      <c r="L78" s="6">
        <v>1500</v>
      </c>
      <c r="M78" s="6">
        <v>500</v>
      </c>
      <c r="N78" s="66">
        <v>1500</v>
      </c>
      <c r="O78" s="6">
        <v>500</v>
      </c>
      <c r="P78" s="6">
        <v>1500</v>
      </c>
      <c r="Q78" s="6">
        <v>500</v>
      </c>
      <c r="R78" s="6">
        <v>7500</v>
      </c>
    </row>
    <row r="79" spans="1:18" ht="285" customHeight="1" x14ac:dyDescent="0.25">
      <c r="A79" s="6">
        <v>35</v>
      </c>
      <c r="B79" s="20" t="s">
        <v>157</v>
      </c>
      <c r="C79" s="6" t="s">
        <v>70</v>
      </c>
      <c r="D79" s="6" t="s">
        <v>158</v>
      </c>
      <c r="E79" s="6" t="s">
        <v>19</v>
      </c>
      <c r="F79" s="6">
        <v>162</v>
      </c>
      <c r="G79" s="6">
        <v>50</v>
      </c>
      <c r="H79" s="3">
        <v>50</v>
      </c>
      <c r="I79" s="6">
        <v>35</v>
      </c>
      <c r="J79" s="6">
        <v>60</v>
      </c>
      <c r="K79" s="6">
        <v>30</v>
      </c>
      <c r="L79" s="6">
        <v>60</v>
      </c>
      <c r="M79" s="6">
        <v>30</v>
      </c>
      <c r="N79" s="66">
        <v>60</v>
      </c>
      <c r="O79" s="6">
        <v>30</v>
      </c>
      <c r="P79" s="6">
        <v>60</v>
      </c>
      <c r="Q79" s="6">
        <v>30</v>
      </c>
      <c r="R79" s="6">
        <f t="shared" ref="R79:R86" si="7">SUM(H79+J79+L79+N79+P79)</f>
        <v>290</v>
      </c>
    </row>
    <row r="80" spans="1:18" ht="124.5" customHeight="1" x14ac:dyDescent="0.25">
      <c r="A80" s="6">
        <v>36</v>
      </c>
      <c r="B80" s="20" t="s">
        <v>159</v>
      </c>
      <c r="C80" s="6" t="s">
        <v>71</v>
      </c>
      <c r="D80" s="6" t="s">
        <v>160</v>
      </c>
      <c r="E80" s="6" t="s">
        <v>19</v>
      </c>
      <c r="F80" s="6">
        <v>1000</v>
      </c>
      <c r="G80" s="6">
        <v>1000</v>
      </c>
      <c r="H80" s="3">
        <v>1000</v>
      </c>
      <c r="I80" s="6">
        <v>500</v>
      </c>
      <c r="J80" s="6">
        <v>1000</v>
      </c>
      <c r="K80" s="6">
        <v>500</v>
      </c>
      <c r="L80" s="6">
        <v>1000</v>
      </c>
      <c r="M80" s="6">
        <v>500</v>
      </c>
      <c r="N80" s="66">
        <v>1000</v>
      </c>
      <c r="O80" s="6">
        <v>500</v>
      </c>
      <c r="P80" s="6">
        <v>1000</v>
      </c>
      <c r="Q80" s="6">
        <v>500</v>
      </c>
      <c r="R80" s="6">
        <f>SUM(H80+J80+L80+N80+P80)</f>
        <v>5000</v>
      </c>
    </row>
    <row r="81" spans="1:18" ht="124.5" customHeight="1" x14ac:dyDescent="0.25">
      <c r="A81" s="6">
        <v>37</v>
      </c>
      <c r="B81" s="17" t="s">
        <v>276</v>
      </c>
      <c r="C81" s="6" t="s">
        <v>266</v>
      </c>
      <c r="D81" s="5" t="s">
        <v>267</v>
      </c>
      <c r="E81" s="6" t="s">
        <v>19</v>
      </c>
      <c r="F81" s="6">
        <v>4500</v>
      </c>
      <c r="G81" s="6">
        <v>2250</v>
      </c>
      <c r="H81" s="3">
        <v>4500</v>
      </c>
      <c r="I81" s="6">
        <v>2250</v>
      </c>
      <c r="J81" s="6">
        <v>4500</v>
      </c>
      <c r="K81" s="6">
        <v>2250</v>
      </c>
      <c r="L81" s="6">
        <v>4500</v>
      </c>
      <c r="M81" s="6">
        <v>2250</v>
      </c>
      <c r="N81" s="66" t="s">
        <v>21</v>
      </c>
      <c r="O81" s="6" t="s">
        <v>21</v>
      </c>
      <c r="P81" s="6" t="s">
        <v>21</v>
      </c>
      <c r="Q81" s="6" t="s">
        <v>21</v>
      </c>
      <c r="R81" s="6">
        <f>SUM(H81+J81+L81+N8)</f>
        <v>13500</v>
      </c>
    </row>
    <row r="82" spans="1:18" ht="188.25" customHeight="1" x14ac:dyDescent="0.25">
      <c r="A82" s="6">
        <v>38</v>
      </c>
      <c r="B82" s="17" t="s">
        <v>268</v>
      </c>
      <c r="C82" s="6" t="s">
        <v>72</v>
      </c>
      <c r="D82" s="5" t="s">
        <v>161</v>
      </c>
      <c r="E82" s="6" t="s">
        <v>19</v>
      </c>
      <c r="F82" s="6">
        <v>200</v>
      </c>
      <c r="G82" s="6">
        <v>300</v>
      </c>
      <c r="H82" s="3">
        <v>300</v>
      </c>
      <c r="I82" s="6">
        <v>150</v>
      </c>
      <c r="J82" s="6">
        <v>300</v>
      </c>
      <c r="K82" s="6">
        <v>150</v>
      </c>
      <c r="L82" s="6">
        <v>300</v>
      </c>
      <c r="M82" s="6">
        <v>150</v>
      </c>
      <c r="N82" s="66">
        <v>300</v>
      </c>
      <c r="O82" s="6">
        <v>150</v>
      </c>
      <c r="P82" s="6">
        <v>300</v>
      </c>
      <c r="Q82" s="6">
        <v>150</v>
      </c>
      <c r="R82" s="6">
        <f t="shared" si="7"/>
        <v>1500</v>
      </c>
    </row>
    <row r="83" spans="1:18" ht="73.5" customHeight="1" x14ac:dyDescent="0.25">
      <c r="A83" s="6">
        <v>39</v>
      </c>
      <c r="B83" s="20" t="s">
        <v>269</v>
      </c>
      <c r="C83" s="6" t="s">
        <v>73</v>
      </c>
      <c r="D83" s="6" t="s">
        <v>162</v>
      </c>
      <c r="E83" s="6" t="s">
        <v>15</v>
      </c>
      <c r="F83" s="6">
        <v>6</v>
      </c>
      <c r="G83" s="6">
        <v>6</v>
      </c>
      <c r="H83" s="3">
        <v>4</v>
      </c>
      <c r="I83" s="6">
        <v>2</v>
      </c>
      <c r="J83" s="6">
        <v>4</v>
      </c>
      <c r="K83" s="6">
        <v>2</v>
      </c>
      <c r="L83" s="6">
        <v>4</v>
      </c>
      <c r="M83" s="6">
        <v>2</v>
      </c>
      <c r="N83" s="66">
        <v>4</v>
      </c>
      <c r="O83" s="6">
        <v>2</v>
      </c>
      <c r="P83" s="6">
        <v>4</v>
      </c>
      <c r="Q83" s="6">
        <v>2</v>
      </c>
      <c r="R83" s="6">
        <f t="shared" si="7"/>
        <v>20</v>
      </c>
    </row>
    <row r="84" spans="1:18" ht="75" hidden="1" x14ac:dyDescent="0.25">
      <c r="A84" s="6">
        <v>41</v>
      </c>
      <c r="B84" s="20" t="s">
        <v>163</v>
      </c>
      <c r="C84" s="6" t="s">
        <v>74</v>
      </c>
      <c r="D84" s="6" t="s">
        <v>164</v>
      </c>
      <c r="E84" s="6" t="s">
        <v>15</v>
      </c>
      <c r="F84" s="6">
        <v>2</v>
      </c>
      <c r="G84" s="6">
        <v>2</v>
      </c>
      <c r="H84" s="3">
        <v>2</v>
      </c>
      <c r="I84" s="6">
        <v>1</v>
      </c>
      <c r="J84" s="6">
        <v>2</v>
      </c>
      <c r="K84" s="6">
        <v>1</v>
      </c>
      <c r="L84" s="6">
        <v>0</v>
      </c>
      <c r="M84" s="6">
        <v>0</v>
      </c>
      <c r="N84" s="66">
        <v>0</v>
      </c>
      <c r="O84" s="6">
        <v>0</v>
      </c>
      <c r="P84" s="6">
        <v>0</v>
      </c>
      <c r="Q84" s="6">
        <v>0</v>
      </c>
      <c r="R84" s="6">
        <f t="shared" si="7"/>
        <v>4</v>
      </c>
    </row>
    <row r="85" spans="1:18" ht="75" x14ac:dyDescent="0.25">
      <c r="A85" s="6">
        <v>40</v>
      </c>
      <c r="B85" s="20" t="s">
        <v>270</v>
      </c>
      <c r="C85" s="6" t="s">
        <v>74</v>
      </c>
      <c r="D85" s="6" t="s">
        <v>165</v>
      </c>
      <c r="E85" s="6" t="s">
        <v>15</v>
      </c>
      <c r="F85" s="6">
        <v>2</v>
      </c>
      <c r="G85" s="6">
        <v>2</v>
      </c>
      <c r="H85" s="3">
        <v>4</v>
      </c>
      <c r="I85" s="6">
        <v>2</v>
      </c>
      <c r="J85" s="6">
        <v>4</v>
      </c>
      <c r="K85" s="6">
        <v>2</v>
      </c>
      <c r="L85" s="6">
        <v>4</v>
      </c>
      <c r="M85" s="6">
        <v>2</v>
      </c>
      <c r="N85" s="66">
        <v>4</v>
      </c>
      <c r="O85" s="6">
        <v>2</v>
      </c>
      <c r="P85" s="6">
        <v>4</v>
      </c>
      <c r="Q85" s="6">
        <v>2</v>
      </c>
      <c r="R85" s="6">
        <f t="shared" si="7"/>
        <v>20</v>
      </c>
    </row>
    <row r="86" spans="1:18" ht="140.25" customHeight="1" x14ac:dyDescent="0.25">
      <c r="A86" s="6">
        <v>41</v>
      </c>
      <c r="B86" s="20" t="s">
        <v>271</v>
      </c>
      <c r="C86" s="6" t="s">
        <v>74</v>
      </c>
      <c r="D86" s="6" t="s">
        <v>166</v>
      </c>
      <c r="E86" s="6" t="s">
        <v>15</v>
      </c>
      <c r="F86" s="6">
        <v>2</v>
      </c>
      <c r="G86" s="6">
        <v>2</v>
      </c>
      <c r="H86" s="3">
        <v>4</v>
      </c>
      <c r="I86" s="6">
        <v>2</v>
      </c>
      <c r="J86" s="6">
        <v>4</v>
      </c>
      <c r="K86" s="6">
        <v>2</v>
      </c>
      <c r="L86" s="6">
        <v>4</v>
      </c>
      <c r="M86" s="6">
        <v>2</v>
      </c>
      <c r="N86" s="66">
        <v>4</v>
      </c>
      <c r="O86" s="6">
        <v>2</v>
      </c>
      <c r="P86" s="6">
        <v>4</v>
      </c>
      <c r="Q86" s="6">
        <v>2</v>
      </c>
      <c r="R86" s="6">
        <f t="shared" si="7"/>
        <v>20</v>
      </c>
    </row>
    <row r="87" spans="1:18" ht="93.75" x14ac:dyDescent="0.25">
      <c r="A87" s="49">
        <v>42</v>
      </c>
      <c r="B87" s="52" t="s">
        <v>272</v>
      </c>
      <c r="C87" s="6" t="s">
        <v>75</v>
      </c>
      <c r="D87" s="49" t="s">
        <v>167</v>
      </c>
      <c r="E87" s="6" t="s">
        <v>19</v>
      </c>
      <c r="F87" s="6">
        <v>90</v>
      </c>
      <c r="G87" s="6">
        <v>90</v>
      </c>
      <c r="H87" s="3">
        <v>90</v>
      </c>
      <c r="I87" s="6">
        <v>45</v>
      </c>
      <c r="J87" s="6">
        <v>90</v>
      </c>
      <c r="K87" s="6">
        <v>45</v>
      </c>
      <c r="L87" s="6">
        <v>90</v>
      </c>
      <c r="M87" s="6">
        <v>45</v>
      </c>
      <c r="N87" s="66">
        <f>SUM(N89:N92)</f>
        <v>739</v>
      </c>
      <c r="O87" s="6">
        <f t="shared" ref="O87:Q87" si="8">SUM(O89:O92)</f>
        <v>45</v>
      </c>
      <c r="P87" s="6">
        <f t="shared" si="8"/>
        <v>90</v>
      </c>
      <c r="Q87" s="6">
        <f t="shared" si="8"/>
        <v>45</v>
      </c>
      <c r="R87" s="6">
        <f>SUM(R89:R92)</f>
        <v>1099</v>
      </c>
    </row>
    <row r="88" spans="1:18" ht="30.6" customHeight="1" x14ac:dyDescent="0.25">
      <c r="A88" s="50"/>
      <c r="B88" s="55"/>
      <c r="C88" s="6" t="s">
        <v>28</v>
      </c>
      <c r="D88" s="50"/>
      <c r="E88" s="5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1:18" ht="30.6" customHeight="1" x14ac:dyDescent="0.25">
      <c r="A89" s="50"/>
      <c r="B89" s="55"/>
      <c r="C89" s="6" t="s">
        <v>29</v>
      </c>
      <c r="D89" s="50"/>
      <c r="E89" s="49" t="s">
        <v>19</v>
      </c>
      <c r="F89" s="6" t="s">
        <v>31</v>
      </c>
      <c r="G89" s="6" t="s">
        <v>31</v>
      </c>
      <c r="H89" s="3">
        <v>31</v>
      </c>
      <c r="I89" s="6">
        <v>15</v>
      </c>
      <c r="J89" s="6">
        <v>31</v>
      </c>
      <c r="K89" s="6">
        <v>15</v>
      </c>
      <c r="L89" s="6">
        <v>31</v>
      </c>
      <c r="M89" s="6">
        <v>15</v>
      </c>
      <c r="N89" s="66">
        <v>200</v>
      </c>
      <c r="O89" s="6">
        <v>15</v>
      </c>
      <c r="P89" s="6">
        <v>31</v>
      </c>
      <c r="Q89" s="6">
        <v>15</v>
      </c>
      <c r="R89" s="6">
        <f>SUM(H89+J89+L89+N89+P89)</f>
        <v>324</v>
      </c>
    </row>
    <row r="90" spans="1:18" ht="30.6" customHeight="1" x14ac:dyDescent="0.25">
      <c r="A90" s="50"/>
      <c r="B90" s="55"/>
      <c r="C90" s="6" t="s">
        <v>27</v>
      </c>
      <c r="D90" s="50"/>
      <c r="E90" s="50"/>
      <c r="F90" s="6" t="s">
        <v>31</v>
      </c>
      <c r="G90" s="6" t="s">
        <v>31</v>
      </c>
      <c r="H90" s="3">
        <v>20</v>
      </c>
      <c r="I90" s="6">
        <v>10</v>
      </c>
      <c r="J90" s="6">
        <v>20</v>
      </c>
      <c r="K90" s="6">
        <v>10</v>
      </c>
      <c r="L90" s="6">
        <v>20</v>
      </c>
      <c r="M90" s="6">
        <v>10</v>
      </c>
      <c r="N90" s="66">
        <f>20+480</f>
        <v>500</v>
      </c>
      <c r="O90" s="6">
        <v>10</v>
      </c>
      <c r="P90" s="6">
        <v>20</v>
      </c>
      <c r="Q90" s="6">
        <v>10</v>
      </c>
      <c r="R90" s="6">
        <f t="shared" ref="R90:R105" si="9">SUM(H90+J90+L90+N90+P90)</f>
        <v>580</v>
      </c>
    </row>
    <row r="91" spans="1:18" ht="30.6" customHeight="1" x14ac:dyDescent="0.25">
      <c r="A91" s="50"/>
      <c r="B91" s="55"/>
      <c r="C91" s="6" t="s">
        <v>30</v>
      </c>
      <c r="D91" s="50"/>
      <c r="E91" s="50"/>
      <c r="F91" s="6" t="s">
        <v>31</v>
      </c>
      <c r="G91" s="6" t="s">
        <v>31</v>
      </c>
      <c r="H91" s="3">
        <v>20</v>
      </c>
      <c r="I91" s="6">
        <v>10</v>
      </c>
      <c r="J91" s="6">
        <v>20</v>
      </c>
      <c r="K91" s="6">
        <v>10</v>
      </c>
      <c r="L91" s="6">
        <v>20</v>
      </c>
      <c r="M91" s="6">
        <v>10</v>
      </c>
      <c r="N91" s="66">
        <v>20</v>
      </c>
      <c r="O91" s="6">
        <v>10</v>
      </c>
      <c r="P91" s="6">
        <v>20</v>
      </c>
      <c r="Q91" s="6">
        <v>10</v>
      </c>
      <c r="R91" s="6">
        <f t="shared" si="9"/>
        <v>100</v>
      </c>
    </row>
    <row r="92" spans="1:18" ht="30.6" customHeight="1" x14ac:dyDescent="0.25">
      <c r="A92" s="51"/>
      <c r="B92" s="53"/>
      <c r="C92" s="6" t="s">
        <v>23</v>
      </c>
      <c r="D92" s="51"/>
      <c r="E92" s="51"/>
      <c r="F92" s="6" t="s">
        <v>31</v>
      </c>
      <c r="G92" s="6" t="s">
        <v>31</v>
      </c>
      <c r="H92" s="3">
        <v>19</v>
      </c>
      <c r="I92" s="6">
        <v>10</v>
      </c>
      <c r="J92" s="6">
        <v>19</v>
      </c>
      <c r="K92" s="6">
        <v>10</v>
      </c>
      <c r="L92" s="6">
        <v>19</v>
      </c>
      <c r="M92" s="6">
        <v>10</v>
      </c>
      <c r="N92" s="66">
        <v>19</v>
      </c>
      <c r="O92" s="6">
        <v>10</v>
      </c>
      <c r="P92" s="6">
        <v>19</v>
      </c>
      <c r="Q92" s="6">
        <v>10</v>
      </c>
      <c r="R92" s="6">
        <f t="shared" si="9"/>
        <v>95</v>
      </c>
    </row>
    <row r="93" spans="1:18" ht="93" customHeight="1" x14ac:dyDescent="0.25">
      <c r="A93" s="6">
        <v>43</v>
      </c>
      <c r="B93" s="17" t="s">
        <v>273</v>
      </c>
      <c r="C93" s="6" t="s">
        <v>76</v>
      </c>
      <c r="D93" s="5" t="s">
        <v>168</v>
      </c>
      <c r="E93" s="6" t="s">
        <v>19</v>
      </c>
      <c r="F93" s="6">
        <v>470</v>
      </c>
      <c r="G93" s="6">
        <v>500</v>
      </c>
      <c r="H93" s="3">
        <v>500</v>
      </c>
      <c r="I93" s="6">
        <v>250</v>
      </c>
      <c r="J93" s="6">
        <v>500</v>
      </c>
      <c r="K93" s="6">
        <v>250</v>
      </c>
      <c r="L93" s="6">
        <v>500</v>
      </c>
      <c r="M93" s="6">
        <v>250</v>
      </c>
      <c r="N93" s="66">
        <v>500</v>
      </c>
      <c r="O93" s="6">
        <v>250</v>
      </c>
      <c r="P93" s="6">
        <v>500</v>
      </c>
      <c r="Q93" s="6">
        <v>250</v>
      </c>
      <c r="R93" s="6">
        <f t="shared" si="9"/>
        <v>2500</v>
      </c>
    </row>
    <row r="94" spans="1:18" ht="93.75" hidden="1" customHeight="1" x14ac:dyDescent="0.25">
      <c r="A94" s="6">
        <v>45</v>
      </c>
      <c r="B94" s="20" t="s">
        <v>169</v>
      </c>
      <c r="C94" s="6" t="s">
        <v>74</v>
      </c>
      <c r="D94" s="6" t="s">
        <v>170</v>
      </c>
      <c r="E94" s="6" t="s">
        <v>19</v>
      </c>
      <c r="F94" s="6">
        <v>2</v>
      </c>
      <c r="G94" s="6">
        <v>2</v>
      </c>
      <c r="H94" s="3">
        <v>2</v>
      </c>
      <c r="I94" s="6">
        <v>1</v>
      </c>
      <c r="J94" s="6">
        <v>2</v>
      </c>
      <c r="K94" s="6">
        <v>1</v>
      </c>
      <c r="L94" s="6">
        <v>2</v>
      </c>
      <c r="M94" s="6">
        <v>1</v>
      </c>
      <c r="N94" s="66">
        <v>2</v>
      </c>
      <c r="O94" s="6">
        <v>1</v>
      </c>
      <c r="P94" s="6">
        <v>2</v>
      </c>
      <c r="Q94" s="6">
        <v>1</v>
      </c>
      <c r="R94" s="6">
        <f t="shared" si="9"/>
        <v>10</v>
      </c>
    </row>
    <row r="95" spans="1:18" ht="93.75" x14ac:dyDescent="0.25">
      <c r="A95" s="6">
        <v>44</v>
      </c>
      <c r="B95" s="20" t="s">
        <v>274</v>
      </c>
      <c r="C95" s="6" t="s">
        <v>74</v>
      </c>
      <c r="D95" s="6" t="s">
        <v>171</v>
      </c>
      <c r="E95" s="6" t="s">
        <v>15</v>
      </c>
      <c r="F95" s="6">
        <v>350</v>
      </c>
      <c r="G95" s="6">
        <v>300</v>
      </c>
      <c r="H95" s="3">
        <v>250</v>
      </c>
      <c r="I95" s="6">
        <v>125</v>
      </c>
      <c r="J95" s="6">
        <v>250</v>
      </c>
      <c r="K95" s="6">
        <v>125</v>
      </c>
      <c r="L95" s="6">
        <v>250</v>
      </c>
      <c r="M95" s="6">
        <v>125</v>
      </c>
      <c r="N95" s="66">
        <v>250</v>
      </c>
      <c r="O95" s="6">
        <v>125</v>
      </c>
      <c r="P95" s="6">
        <v>250</v>
      </c>
      <c r="Q95" s="6">
        <v>125</v>
      </c>
      <c r="R95" s="6">
        <f t="shared" si="9"/>
        <v>1250</v>
      </c>
    </row>
    <row r="96" spans="1:18" ht="75" x14ac:dyDescent="0.25">
      <c r="A96" s="6">
        <v>45</v>
      </c>
      <c r="B96" s="20" t="s">
        <v>275</v>
      </c>
      <c r="C96" s="6" t="s">
        <v>74</v>
      </c>
      <c r="D96" s="6" t="s">
        <v>172</v>
      </c>
      <c r="E96" s="6" t="s">
        <v>19</v>
      </c>
      <c r="F96" s="6">
        <v>162</v>
      </c>
      <c r="G96" s="6">
        <v>50</v>
      </c>
      <c r="H96" s="3">
        <v>50</v>
      </c>
      <c r="I96" s="6">
        <v>35</v>
      </c>
      <c r="J96" s="6">
        <v>60</v>
      </c>
      <c r="K96" s="6">
        <v>30</v>
      </c>
      <c r="L96" s="6">
        <v>60</v>
      </c>
      <c r="M96" s="6">
        <v>30</v>
      </c>
      <c r="N96" s="66">
        <v>60</v>
      </c>
      <c r="O96" s="6">
        <v>30</v>
      </c>
      <c r="P96" s="6">
        <v>60</v>
      </c>
      <c r="Q96" s="6">
        <v>30</v>
      </c>
      <c r="R96" s="6">
        <f t="shared" si="9"/>
        <v>290</v>
      </c>
    </row>
    <row r="97" spans="1:18" ht="75" x14ac:dyDescent="0.25">
      <c r="A97" s="6">
        <v>46</v>
      </c>
      <c r="B97" s="7" t="s">
        <v>173</v>
      </c>
      <c r="C97" s="6" t="s">
        <v>37</v>
      </c>
      <c r="D97" s="6" t="s">
        <v>174</v>
      </c>
      <c r="E97" s="6" t="s">
        <v>19</v>
      </c>
      <c r="F97" s="6">
        <v>500</v>
      </c>
      <c r="G97" s="6">
        <v>500</v>
      </c>
      <c r="H97" s="3">
        <v>500</v>
      </c>
      <c r="I97" s="6">
        <v>150</v>
      </c>
      <c r="J97" s="6">
        <v>500</v>
      </c>
      <c r="K97" s="6">
        <v>150</v>
      </c>
      <c r="L97" s="6">
        <v>500</v>
      </c>
      <c r="M97" s="6">
        <v>150</v>
      </c>
      <c r="N97" s="66">
        <v>500</v>
      </c>
      <c r="O97" s="6">
        <v>150</v>
      </c>
      <c r="P97" s="6">
        <v>500</v>
      </c>
      <c r="Q97" s="6">
        <v>150</v>
      </c>
      <c r="R97" s="6">
        <f t="shared" si="9"/>
        <v>2500</v>
      </c>
    </row>
    <row r="98" spans="1:18" ht="75" x14ac:dyDescent="0.25">
      <c r="A98" s="6">
        <v>47</v>
      </c>
      <c r="B98" s="20" t="s">
        <v>252</v>
      </c>
      <c r="C98" s="6" t="s">
        <v>26</v>
      </c>
      <c r="D98" s="6" t="s">
        <v>175</v>
      </c>
      <c r="E98" s="6" t="s">
        <v>19</v>
      </c>
      <c r="F98" s="6">
        <v>90</v>
      </c>
      <c r="G98" s="6">
        <v>120</v>
      </c>
      <c r="H98" s="3">
        <v>120</v>
      </c>
      <c r="I98" s="6">
        <v>60</v>
      </c>
      <c r="J98" s="6">
        <v>120</v>
      </c>
      <c r="K98" s="6">
        <v>60</v>
      </c>
      <c r="L98" s="6">
        <v>120</v>
      </c>
      <c r="M98" s="6">
        <v>60</v>
      </c>
      <c r="N98" s="66">
        <v>120</v>
      </c>
      <c r="O98" s="6">
        <v>60</v>
      </c>
      <c r="P98" s="6">
        <v>120</v>
      </c>
      <c r="Q98" s="6">
        <v>60</v>
      </c>
      <c r="R98" s="6">
        <f t="shared" si="9"/>
        <v>600</v>
      </c>
    </row>
    <row r="99" spans="1:18" ht="112.5" x14ac:dyDescent="0.25">
      <c r="A99" s="6">
        <v>48</v>
      </c>
      <c r="B99" s="20" t="s">
        <v>176</v>
      </c>
      <c r="C99" s="6" t="s">
        <v>77</v>
      </c>
      <c r="D99" s="6" t="s">
        <v>177</v>
      </c>
      <c r="E99" s="6" t="s">
        <v>19</v>
      </c>
      <c r="F99" s="6">
        <v>90</v>
      </c>
      <c r="G99" s="6">
        <v>110</v>
      </c>
      <c r="H99" s="3">
        <v>120</v>
      </c>
      <c r="I99" s="6">
        <v>60</v>
      </c>
      <c r="J99" s="6">
        <v>120</v>
      </c>
      <c r="K99" s="6">
        <v>60</v>
      </c>
      <c r="L99" s="6">
        <v>120</v>
      </c>
      <c r="M99" s="6">
        <v>60</v>
      </c>
      <c r="N99" s="66">
        <v>120</v>
      </c>
      <c r="O99" s="6">
        <v>60</v>
      </c>
      <c r="P99" s="6">
        <v>120</v>
      </c>
      <c r="Q99" s="6">
        <v>60</v>
      </c>
      <c r="R99" s="6">
        <f t="shared" si="9"/>
        <v>600</v>
      </c>
    </row>
    <row r="100" spans="1:18" ht="111.75" customHeight="1" x14ac:dyDescent="0.25">
      <c r="A100" s="6">
        <v>49</v>
      </c>
      <c r="B100" s="20" t="s">
        <v>178</v>
      </c>
      <c r="C100" s="6" t="s">
        <v>16</v>
      </c>
      <c r="D100" s="6" t="s">
        <v>179</v>
      </c>
      <c r="E100" s="6" t="s">
        <v>15</v>
      </c>
      <c r="F100" s="6">
        <v>2</v>
      </c>
      <c r="G100" s="6">
        <v>2</v>
      </c>
      <c r="H100" s="3">
        <v>2</v>
      </c>
      <c r="I100" s="6">
        <v>1</v>
      </c>
      <c r="J100" s="6">
        <v>2</v>
      </c>
      <c r="K100" s="6">
        <v>1</v>
      </c>
      <c r="L100" s="6">
        <v>2</v>
      </c>
      <c r="M100" s="6">
        <v>1</v>
      </c>
      <c r="N100" s="66">
        <v>2</v>
      </c>
      <c r="O100" s="6">
        <v>1</v>
      </c>
      <c r="P100" s="6">
        <v>2</v>
      </c>
      <c r="Q100" s="6">
        <v>1</v>
      </c>
      <c r="R100" s="6">
        <f t="shared" si="9"/>
        <v>10</v>
      </c>
    </row>
    <row r="101" spans="1:18" ht="115.5" customHeight="1" x14ac:dyDescent="0.25">
      <c r="A101" s="6">
        <v>50</v>
      </c>
      <c r="B101" s="20" t="s">
        <v>180</v>
      </c>
      <c r="C101" s="6" t="s">
        <v>38</v>
      </c>
      <c r="D101" s="6" t="s">
        <v>181</v>
      </c>
      <c r="E101" s="6" t="s">
        <v>19</v>
      </c>
      <c r="F101" s="6">
        <v>1578</v>
      </c>
      <c r="G101" s="6">
        <v>400</v>
      </c>
      <c r="H101" s="3">
        <v>1600</v>
      </c>
      <c r="I101" s="6">
        <v>800</v>
      </c>
      <c r="J101" s="6">
        <v>1600</v>
      </c>
      <c r="K101" s="6">
        <v>800</v>
      </c>
      <c r="L101" s="6">
        <v>1600</v>
      </c>
      <c r="M101" s="6">
        <v>800</v>
      </c>
      <c r="N101" s="66">
        <v>1600</v>
      </c>
      <c r="O101" s="6">
        <v>800</v>
      </c>
      <c r="P101" s="6">
        <v>1600</v>
      </c>
      <c r="Q101" s="6">
        <v>800</v>
      </c>
      <c r="R101" s="6">
        <f t="shared" si="9"/>
        <v>8000</v>
      </c>
    </row>
    <row r="102" spans="1:18" ht="0.75" customHeight="1" x14ac:dyDescent="0.25">
      <c r="A102" s="6">
        <v>51</v>
      </c>
      <c r="B102" s="10" t="s">
        <v>182</v>
      </c>
      <c r="C102" s="6" t="s">
        <v>25</v>
      </c>
      <c r="D102" s="6" t="s">
        <v>183</v>
      </c>
      <c r="E102" s="6" t="s">
        <v>17</v>
      </c>
      <c r="F102" s="6">
        <v>152</v>
      </c>
      <c r="G102" s="6">
        <v>183</v>
      </c>
      <c r="H102" s="3">
        <v>183</v>
      </c>
      <c r="I102" s="6">
        <v>90</v>
      </c>
      <c r="J102" s="6">
        <v>183</v>
      </c>
      <c r="K102" s="6">
        <v>90</v>
      </c>
      <c r="L102" s="6">
        <v>183</v>
      </c>
      <c r="M102" s="6">
        <v>90</v>
      </c>
      <c r="N102" s="66">
        <v>183</v>
      </c>
      <c r="O102" s="6">
        <v>90</v>
      </c>
      <c r="P102" s="6">
        <v>183</v>
      </c>
      <c r="Q102" s="6">
        <v>90</v>
      </c>
      <c r="R102" s="6">
        <f t="shared" si="9"/>
        <v>915</v>
      </c>
    </row>
    <row r="103" spans="1:18" ht="150" customHeight="1" x14ac:dyDescent="0.25">
      <c r="A103" s="6">
        <v>51</v>
      </c>
      <c r="B103" s="20" t="s">
        <v>247</v>
      </c>
      <c r="C103" s="6" t="s">
        <v>25</v>
      </c>
      <c r="D103" s="6" t="s">
        <v>184</v>
      </c>
      <c r="E103" s="6" t="s">
        <v>15</v>
      </c>
      <c r="F103" s="6">
        <v>687</v>
      </c>
      <c r="G103" s="6">
        <v>336</v>
      </c>
      <c r="H103" s="3">
        <v>680</v>
      </c>
      <c r="I103" s="6">
        <v>340</v>
      </c>
      <c r="J103" s="6">
        <v>680</v>
      </c>
      <c r="K103" s="6">
        <v>340</v>
      </c>
      <c r="L103" s="6">
        <v>680</v>
      </c>
      <c r="M103" s="6">
        <v>340</v>
      </c>
      <c r="N103" s="66">
        <v>680</v>
      </c>
      <c r="O103" s="6">
        <v>340</v>
      </c>
      <c r="P103" s="6">
        <v>680</v>
      </c>
      <c r="Q103" s="6">
        <v>340</v>
      </c>
      <c r="R103" s="6">
        <f t="shared" si="9"/>
        <v>3400</v>
      </c>
    </row>
    <row r="104" spans="1:18" ht="75" x14ac:dyDescent="0.25">
      <c r="A104" s="6">
        <v>52</v>
      </c>
      <c r="B104" s="20" t="s">
        <v>248</v>
      </c>
      <c r="C104" s="6" t="s">
        <v>25</v>
      </c>
      <c r="D104" s="6" t="s">
        <v>185</v>
      </c>
      <c r="E104" s="6" t="s">
        <v>19</v>
      </c>
      <c r="F104" s="6">
        <v>676</v>
      </c>
      <c r="G104" s="6">
        <v>796</v>
      </c>
      <c r="H104" s="3">
        <v>796</v>
      </c>
      <c r="I104" s="6">
        <v>395</v>
      </c>
      <c r="J104" s="6">
        <v>796</v>
      </c>
      <c r="K104" s="6">
        <v>395</v>
      </c>
      <c r="L104" s="6">
        <v>796</v>
      </c>
      <c r="M104" s="6">
        <v>395</v>
      </c>
      <c r="N104" s="66">
        <v>796</v>
      </c>
      <c r="O104" s="6">
        <v>395</v>
      </c>
      <c r="P104" s="6">
        <v>796</v>
      </c>
      <c r="Q104" s="6">
        <v>395</v>
      </c>
      <c r="R104" s="6">
        <f t="shared" si="9"/>
        <v>3980</v>
      </c>
    </row>
    <row r="105" spans="1:18" ht="150" x14ac:dyDescent="0.25">
      <c r="A105" s="6">
        <v>53</v>
      </c>
      <c r="B105" s="20" t="s">
        <v>249</v>
      </c>
      <c r="C105" s="6" t="s">
        <v>78</v>
      </c>
      <c r="D105" s="6" t="s">
        <v>186</v>
      </c>
      <c r="E105" s="6" t="s">
        <v>19</v>
      </c>
      <c r="F105" s="6">
        <v>63</v>
      </c>
      <c r="G105" s="6">
        <v>326</v>
      </c>
      <c r="H105" s="3">
        <v>326</v>
      </c>
      <c r="I105" s="6">
        <v>160</v>
      </c>
      <c r="J105" s="6">
        <v>326</v>
      </c>
      <c r="K105" s="6">
        <v>160</v>
      </c>
      <c r="L105" s="6">
        <v>326</v>
      </c>
      <c r="M105" s="6">
        <v>160</v>
      </c>
      <c r="N105" s="66">
        <v>326</v>
      </c>
      <c r="O105" s="6">
        <v>160</v>
      </c>
      <c r="P105" s="6">
        <v>326</v>
      </c>
      <c r="Q105" s="6">
        <v>160</v>
      </c>
      <c r="R105" s="6">
        <f t="shared" si="9"/>
        <v>1630</v>
      </c>
    </row>
    <row r="106" spans="1:18" ht="37.5" customHeight="1" x14ac:dyDescent="0.25">
      <c r="A106" s="49">
        <v>54</v>
      </c>
      <c r="B106" s="52" t="s">
        <v>251</v>
      </c>
      <c r="C106" s="6" t="s">
        <v>32</v>
      </c>
      <c r="D106" s="49" t="s">
        <v>187</v>
      </c>
      <c r="E106" s="6" t="s">
        <v>20</v>
      </c>
      <c r="F106" s="6">
        <v>3.2</v>
      </c>
      <c r="G106" s="6">
        <v>1.3</v>
      </c>
      <c r="H106" s="3">
        <v>1.5</v>
      </c>
      <c r="I106" s="6">
        <v>0.8</v>
      </c>
      <c r="J106" s="6">
        <v>1.5</v>
      </c>
      <c r="K106" s="6">
        <v>0.8</v>
      </c>
      <c r="L106" s="6">
        <f>L108+L109+L110+L111</f>
        <v>2</v>
      </c>
      <c r="M106" s="6">
        <f t="shared" ref="M106:Q106" si="10">M108+M109+M110+M111</f>
        <v>0.8</v>
      </c>
      <c r="N106" s="66">
        <f t="shared" si="10"/>
        <v>1.5</v>
      </c>
      <c r="O106" s="6">
        <f>O108+O109+O110+O111</f>
        <v>0.8</v>
      </c>
      <c r="P106" s="6">
        <f t="shared" si="10"/>
        <v>2</v>
      </c>
      <c r="Q106" s="6">
        <f t="shared" si="10"/>
        <v>0.8</v>
      </c>
      <c r="R106" s="6">
        <f>R108+R109+R110+R111</f>
        <v>8.5</v>
      </c>
    </row>
    <row r="107" spans="1:18" ht="19.5" customHeight="1" x14ac:dyDescent="0.25">
      <c r="A107" s="50"/>
      <c r="B107" s="55"/>
      <c r="C107" s="6" t="s">
        <v>28</v>
      </c>
      <c r="D107" s="50"/>
      <c r="E107" s="5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1:18" ht="30.6" customHeight="1" x14ac:dyDescent="0.25">
      <c r="A108" s="50"/>
      <c r="B108" s="55"/>
      <c r="C108" s="6" t="s">
        <v>33</v>
      </c>
      <c r="D108" s="50"/>
      <c r="E108" s="49" t="s">
        <v>20</v>
      </c>
      <c r="F108" s="6" t="s">
        <v>31</v>
      </c>
      <c r="G108" s="6" t="s">
        <v>31</v>
      </c>
      <c r="H108" s="3">
        <v>0.6</v>
      </c>
      <c r="I108" s="6">
        <v>0.2</v>
      </c>
      <c r="J108" s="6">
        <v>0.6</v>
      </c>
      <c r="K108" s="6">
        <v>0.2</v>
      </c>
      <c r="L108" s="6">
        <v>0.6</v>
      </c>
      <c r="M108" s="6">
        <v>0.2</v>
      </c>
      <c r="N108" s="66">
        <v>0.6</v>
      </c>
      <c r="O108" s="6">
        <v>0.2</v>
      </c>
      <c r="P108" s="6">
        <v>0.6</v>
      </c>
      <c r="Q108" s="6">
        <v>0.2</v>
      </c>
      <c r="R108" s="6">
        <f>SUM(H108+J108+L108+N108+P108)</f>
        <v>3</v>
      </c>
    </row>
    <row r="109" spans="1:18" ht="30.6" customHeight="1" x14ac:dyDescent="0.25">
      <c r="A109" s="50"/>
      <c r="B109" s="55"/>
      <c r="C109" s="6" t="s">
        <v>34</v>
      </c>
      <c r="D109" s="50"/>
      <c r="E109" s="50"/>
      <c r="F109" s="6" t="s">
        <v>31</v>
      </c>
      <c r="G109" s="6" t="s">
        <v>31</v>
      </c>
      <c r="H109" s="3">
        <v>0.3</v>
      </c>
      <c r="I109" s="6">
        <v>0.2</v>
      </c>
      <c r="J109" s="6">
        <v>0.3</v>
      </c>
      <c r="K109" s="6">
        <v>0.2</v>
      </c>
      <c r="L109" s="6">
        <v>0.3</v>
      </c>
      <c r="M109" s="6">
        <v>0.2</v>
      </c>
      <c r="N109" s="66">
        <v>0.3</v>
      </c>
      <c r="O109" s="6">
        <v>0.2</v>
      </c>
      <c r="P109" s="6">
        <v>0.3</v>
      </c>
      <c r="Q109" s="6">
        <v>0.2</v>
      </c>
      <c r="R109" s="6">
        <f t="shared" ref="R109:R117" si="11">SUM(H109+J109+L109+N109+P109)</f>
        <v>1.5</v>
      </c>
    </row>
    <row r="110" spans="1:18" ht="30.6" customHeight="1" x14ac:dyDescent="0.25">
      <c r="A110" s="50"/>
      <c r="B110" s="55"/>
      <c r="C110" s="6" t="s">
        <v>35</v>
      </c>
      <c r="D110" s="50"/>
      <c r="E110" s="50"/>
      <c r="F110" s="6" t="s">
        <v>31</v>
      </c>
      <c r="G110" s="6" t="s">
        <v>31</v>
      </c>
      <c r="H110" s="3">
        <v>0.3</v>
      </c>
      <c r="I110" s="6">
        <v>0.2</v>
      </c>
      <c r="J110" s="6">
        <v>0.3</v>
      </c>
      <c r="K110" s="6">
        <v>0.2</v>
      </c>
      <c r="L110" s="6">
        <v>0.8</v>
      </c>
      <c r="M110" s="6">
        <v>0.2</v>
      </c>
      <c r="N110" s="66">
        <v>0.3</v>
      </c>
      <c r="O110" s="6">
        <v>0.2</v>
      </c>
      <c r="P110" s="6">
        <v>0.8</v>
      </c>
      <c r="Q110" s="6">
        <v>0.2</v>
      </c>
      <c r="R110" s="6">
        <f t="shared" si="11"/>
        <v>2.5</v>
      </c>
    </row>
    <row r="111" spans="1:18" ht="30.6" customHeight="1" x14ac:dyDescent="0.25">
      <c r="A111" s="51"/>
      <c r="B111" s="53"/>
      <c r="C111" s="6" t="s">
        <v>36</v>
      </c>
      <c r="D111" s="51"/>
      <c r="E111" s="51"/>
      <c r="F111" s="6" t="s">
        <v>31</v>
      </c>
      <c r="G111" s="6" t="s">
        <v>31</v>
      </c>
      <c r="H111" s="3">
        <v>0.3</v>
      </c>
      <c r="I111" s="6">
        <v>0.2</v>
      </c>
      <c r="J111" s="6">
        <v>0.3</v>
      </c>
      <c r="K111" s="6">
        <v>0.2</v>
      </c>
      <c r="L111" s="6">
        <v>0.3</v>
      </c>
      <c r="M111" s="6">
        <v>0.2</v>
      </c>
      <c r="N111" s="66">
        <v>0.3</v>
      </c>
      <c r="O111" s="6">
        <v>0.2</v>
      </c>
      <c r="P111" s="6">
        <v>0.3</v>
      </c>
      <c r="Q111" s="6">
        <v>0.2</v>
      </c>
      <c r="R111" s="6">
        <f t="shared" si="11"/>
        <v>1.5</v>
      </c>
    </row>
    <row r="112" spans="1:18" ht="62.25" customHeight="1" x14ac:dyDescent="0.25">
      <c r="A112" s="4">
        <v>55</v>
      </c>
      <c r="B112" s="11" t="s">
        <v>188</v>
      </c>
      <c r="C112" s="6" t="s">
        <v>94</v>
      </c>
      <c r="D112" s="4" t="s">
        <v>189</v>
      </c>
      <c r="E112" s="4" t="s">
        <v>14</v>
      </c>
      <c r="F112" s="6" t="s">
        <v>31</v>
      </c>
      <c r="G112" s="6" t="s">
        <v>31</v>
      </c>
      <c r="H112" s="3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6">
        <v>100</v>
      </c>
      <c r="O112" s="6">
        <v>0</v>
      </c>
      <c r="P112" s="6">
        <v>0</v>
      </c>
      <c r="Q112" s="6">
        <v>0</v>
      </c>
      <c r="R112" s="6">
        <f>N112</f>
        <v>100</v>
      </c>
    </row>
    <row r="113" spans="1:18" ht="117.75" customHeight="1" x14ac:dyDescent="0.25">
      <c r="A113" s="4">
        <v>56</v>
      </c>
      <c r="B113" s="11" t="s">
        <v>190</v>
      </c>
      <c r="C113" s="6" t="s">
        <v>94</v>
      </c>
      <c r="D113" s="4" t="s">
        <v>191</v>
      </c>
      <c r="E113" s="4" t="s">
        <v>17</v>
      </c>
      <c r="F113" s="6" t="s">
        <v>31</v>
      </c>
      <c r="G113" s="6" t="s">
        <v>31</v>
      </c>
      <c r="H113" s="3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6">
        <v>22</v>
      </c>
      <c r="O113" s="6">
        <v>0</v>
      </c>
      <c r="P113" s="6">
        <v>0</v>
      </c>
      <c r="Q113" s="6">
        <v>0</v>
      </c>
      <c r="R113" s="6">
        <f>N113</f>
        <v>22</v>
      </c>
    </row>
    <row r="114" spans="1:18" ht="150" customHeight="1" x14ac:dyDescent="0.25">
      <c r="A114" s="6">
        <v>57</v>
      </c>
      <c r="B114" s="10" t="s">
        <v>253</v>
      </c>
      <c r="C114" s="6" t="s">
        <v>79</v>
      </c>
      <c r="D114" s="6" t="s">
        <v>192</v>
      </c>
      <c r="E114" s="6" t="s">
        <v>19</v>
      </c>
      <c r="F114" s="6" t="s">
        <v>21</v>
      </c>
      <c r="G114" s="6" t="s">
        <v>21</v>
      </c>
      <c r="H114" s="3">
        <v>1000</v>
      </c>
      <c r="I114" s="6">
        <v>500</v>
      </c>
      <c r="J114" s="6">
        <v>1500</v>
      </c>
      <c r="K114" s="6">
        <v>750</v>
      </c>
      <c r="L114" s="6">
        <v>1500</v>
      </c>
      <c r="M114" s="6">
        <v>750</v>
      </c>
      <c r="N114" s="66">
        <v>1500</v>
      </c>
      <c r="O114" s="6">
        <v>750</v>
      </c>
      <c r="P114" s="6">
        <v>1500</v>
      </c>
      <c r="Q114" s="6">
        <v>750</v>
      </c>
      <c r="R114" s="6">
        <f t="shared" si="11"/>
        <v>7000</v>
      </c>
    </row>
    <row r="115" spans="1:18" ht="185.25" customHeight="1" x14ac:dyDescent="0.25">
      <c r="A115" s="6">
        <v>58</v>
      </c>
      <c r="B115" s="10" t="s">
        <v>193</v>
      </c>
      <c r="C115" s="6" t="s">
        <v>255</v>
      </c>
      <c r="D115" s="6" t="s">
        <v>194</v>
      </c>
      <c r="E115" s="6" t="s">
        <v>17</v>
      </c>
      <c r="F115" s="6">
        <v>4</v>
      </c>
      <c r="G115" s="6">
        <v>4</v>
      </c>
      <c r="H115" s="3">
        <v>6</v>
      </c>
      <c r="I115" s="6">
        <v>3</v>
      </c>
      <c r="J115" s="6">
        <v>6</v>
      </c>
      <c r="K115" s="6">
        <v>3</v>
      </c>
      <c r="L115" s="6">
        <v>6</v>
      </c>
      <c r="M115" s="6">
        <v>3</v>
      </c>
      <c r="N115" s="66">
        <v>6</v>
      </c>
      <c r="O115" s="6">
        <v>3</v>
      </c>
      <c r="P115" s="6">
        <v>6</v>
      </c>
      <c r="Q115" s="6">
        <v>3</v>
      </c>
      <c r="R115" s="6">
        <f t="shared" si="11"/>
        <v>30</v>
      </c>
    </row>
    <row r="116" spans="1:18" ht="75.75" customHeight="1" x14ac:dyDescent="0.25">
      <c r="A116" s="6">
        <v>59</v>
      </c>
      <c r="B116" s="10" t="s">
        <v>195</v>
      </c>
      <c r="C116" s="6" t="s">
        <v>80</v>
      </c>
      <c r="D116" s="6" t="s">
        <v>196</v>
      </c>
      <c r="E116" s="6" t="s">
        <v>15</v>
      </c>
      <c r="F116" s="6">
        <v>4</v>
      </c>
      <c r="G116" s="6">
        <v>4</v>
      </c>
      <c r="H116" s="3">
        <v>2</v>
      </c>
      <c r="I116" s="6">
        <v>1</v>
      </c>
      <c r="J116" s="6">
        <v>2</v>
      </c>
      <c r="K116" s="6">
        <v>1</v>
      </c>
      <c r="L116" s="6">
        <v>2</v>
      </c>
      <c r="M116" s="6">
        <v>1</v>
      </c>
      <c r="N116" s="66">
        <v>2</v>
      </c>
      <c r="O116" s="6">
        <v>1</v>
      </c>
      <c r="P116" s="6">
        <v>2</v>
      </c>
      <c r="Q116" s="6">
        <v>1</v>
      </c>
      <c r="R116" s="6">
        <f t="shared" si="11"/>
        <v>10</v>
      </c>
    </row>
    <row r="117" spans="1:18" ht="215.25" customHeight="1" x14ac:dyDescent="0.25">
      <c r="A117" s="6">
        <v>60</v>
      </c>
      <c r="B117" s="10" t="s">
        <v>197</v>
      </c>
      <c r="C117" s="6" t="s">
        <v>81</v>
      </c>
      <c r="D117" s="6" t="s">
        <v>198</v>
      </c>
      <c r="E117" s="6" t="s">
        <v>19</v>
      </c>
      <c r="F117" s="6">
        <v>350</v>
      </c>
      <c r="G117" s="6">
        <v>400</v>
      </c>
      <c r="H117" s="3">
        <v>400</v>
      </c>
      <c r="I117" s="6">
        <v>200</v>
      </c>
      <c r="J117" s="6">
        <v>400</v>
      </c>
      <c r="K117" s="6">
        <v>200</v>
      </c>
      <c r="L117" s="6">
        <v>400</v>
      </c>
      <c r="M117" s="6">
        <v>200</v>
      </c>
      <c r="N117" s="66">
        <v>400</v>
      </c>
      <c r="O117" s="6">
        <v>200</v>
      </c>
      <c r="P117" s="6">
        <v>400</v>
      </c>
      <c r="Q117" s="6">
        <v>200</v>
      </c>
      <c r="R117" s="6">
        <f t="shared" si="11"/>
        <v>2000</v>
      </c>
    </row>
    <row r="118" spans="1:18" ht="56.25" x14ac:dyDescent="0.25">
      <c r="A118" s="49">
        <v>61</v>
      </c>
      <c r="B118" s="49" t="s">
        <v>199</v>
      </c>
      <c r="C118" s="6" t="s">
        <v>82</v>
      </c>
      <c r="D118" s="49" t="s">
        <v>200</v>
      </c>
      <c r="E118" s="6" t="s">
        <v>19</v>
      </c>
      <c r="F118" s="6">
        <v>200</v>
      </c>
      <c r="G118" s="6">
        <v>200</v>
      </c>
      <c r="H118" s="3">
        <v>200</v>
      </c>
      <c r="I118" s="6">
        <v>100</v>
      </c>
      <c r="J118" s="6">
        <f>SUM(J120:J123)</f>
        <v>200</v>
      </c>
      <c r="K118" s="6">
        <f t="shared" ref="K118:Q118" si="12">SUM(K120:K123)</f>
        <v>100</v>
      </c>
      <c r="L118" s="6">
        <f t="shared" si="12"/>
        <v>200</v>
      </c>
      <c r="M118" s="6">
        <f t="shared" si="12"/>
        <v>100</v>
      </c>
      <c r="N118" s="66">
        <f t="shared" si="12"/>
        <v>200</v>
      </c>
      <c r="O118" s="6">
        <f t="shared" si="12"/>
        <v>100</v>
      </c>
      <c r="P118" s="6">
        <f t="shared" si="12"/>
        <v>200</v>
      </c>
      <c r="Q118" s="6">
        <f t="shared" si="12"/>
        <v>100</v>
      </c>
      <c r="R118" s="6">
        <f>SUM(H118+J118+L118+N118+P118)</f>
        <v>1000</v>
      </c>
    </row>
    <row r="119" spans="1:18" ht="23.25" customHeight="1" x14ac:dyDescent="0.25">
      <c r="A119" s="50"/>
      <c r="B119" s="50"/>
      <c r="C119" s="6" t="s">
        <v>28</v>
      </c>
      <c r="D119" s="50"/>
      <c r="E119" s="5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1:18" ht="30.6" customHeight="1" x14ac:dyDescent="0.25">
      <c r="A120" s="50"/>
      <c r="B120" s="50"/>
      <c r="C120" s="6" t="s">
        <v>33</v>
      </c>
      <c r="D120" s="50"/>
      <c r="E120" s="49" t="s">
        <v>19</v>
      </c>
      <c r="F120" s="6" t="s">
        <v>31</v>
      </c>
      <c r="G120" s="6" t="s">
        <v>31</v>
      </c>
      <c r="H120" s="3">
        <v>50</v>
      </c>
      <c r="I120" s="6">
        <v>25</v>
      </c>
      <c r="J120" s="6">
        <v>50</v>
      </c>
      <c r="K120" s="6">
        <v>25</v>
      </c>
      <c r="L120" s="6">
        <v>50</v>
      </c>
      <c r="M120" s="6">
        <v>25</v>
      </c>
      <c r="N120" s="66">
        <v>50</v>
      </c>
      <c r="O120" s="6">
        <v>25</v>
      </c>
      <c r="P120" s="6">
        <v>50</v>
      </c>
      <c r="Q120" s="6">
        <v>25</v>
      </c>
      <c r="R120" s="6">
        <f>SUM(P120+N120+L120+J120+H120)</f>
        <v>250</v>
      </c>
    </row>
    <row r="121" spans="1:18" ht="30.6" customHeight="1" x14ac:dyDescent="0.25">
      <c r="A121" s="50"/>
      <c r="B121" s="50"/>
      <c r="C121" s="6" t="s">
        <v>34</v>
      </c>
      <c r="D121" s="50"/>
      <c r="E121" s="50"/>
      <c r="F121" s="6" t="s">
        <v>31</v>
      </c>
      <c r="G121" s="6" t="s">
        <v>31</v>
      </c>
      <c r="H121" s="3">
        <v>50</v>
      </c>
      <c r="I121" s="6">
        <v>25</v>
      </c>
      <c r="J121" s="6">
        <v>50</v>
      </c>
      <c r="K121" s="6">
        <v>25</v>
      </c>
      <c r="L121" s="6">
        <v>50</v>
      </c>
      <c r="M121" s="6">
        <v>25</v>
      </c>
      <c r="N121" s="66">
        <v>50</v>
      </c>
      <c r="O121" s="6">
        <v>25</v>
      </c>
      <c r="P121" s="6">
        <v>50</v>
      </c>
      <c r="Q121" s="6">
        <v>25</v>
      </c>
      <c r="R121" s="6">
        <f t="shared" ref="R121:R123" si="13">SUM(P121+N121+L121+J121+H121)</f>
        <v>250</v>
      </c>
    </row>
    <row r="122" spans="1:18" ht="30.6" customHeight="1" x14ac:dyDescent="0.25">
      <c r="A122" s="50"/>
      <c r="B122" s="50"/>
      <c r="C122" s="6" t="s">
        <v>35</v>
      </c>
      <c r="D122" s="50"/>
      <c r="E122" s="50"/>
      <c r="F122" s="6" t="s">
        <v>31</v>
      </c>
      <c r="G122" s="6" t="s">
        <v>31</v>
      </c>
      <c r="H122" s="3">
        <v>50</v>
      </c>
      <c r="I122" s="6">
        <v>25</v>
      </c>
      <c r="J122" s="6">
        <v>50</v>
      </c>
      <c r="K122" s="6">
        <v>25</v>
      </c>
      <c r="L122" s="6">
        <v>50</v>
      </c>
      <c r="M122" s="6">
        <v>25</v>
      </c>
      <c r="N122" s="66">
        <v>50</v>
      </c>
      <c r="O122" s="6">
        <v>25</v>
      </c>
      <c r="P122" s="6">
        <v>50</v>
      </c>
      <c r="Q122" s="6">
        <v>25</v>
      </c>
      <c r="R122" s="6">
        <f t="shared" si="13"/>
        <v>250</v>
      </c>
    </row>
    <row r="123" spans="1:18" ht="30.6" customHeight="1" x14ac:dyDescent="0.25">
      <c r="A123" s="51"/>
      <c r="B123" s="51"/>
      <c r="C123" s="6" t="s">
        <v>36</v>
      </c>
      <c r="D123" s="51"/>
      <c r="E123" s="51"/>
      <c r="F123" s="6" t="s">
        <v>31</v>
      </c>
      <c r="G123" s="6" t="s">
        <v>31</v>
      </c>
      <c r="H123" s="3">
        <v>50</v>
      </c>
      <c r="I123" s="6">
        <v>25</v>
      </c>
      <c r="J123" s="6">
        <v>50</v>
      </c>
      <c r="K123" s="6">
        <v>25</v>
      </c>
      <c r="L123" s="6">
        <v>50</v>
      </c>
      <c r="M123" s="6">
        <v>25</v>
      </c>
      <c r="N123" s="66">
        <v>50</v>
      </c>
      <c r="O123" s="6">
        <v>25</v>
      </c>
      <c r="P123" s="6">
        <v>50</v>
      </c>
      <c r="Q123" s="6">
        <v>25</v>
      </c>
      <c r="R123" s="6">
        <f t="shared" si="13"/>
        <v>250</v>
      </c>
    </row>
    <row r="124" spans="1:18" ht="112.5" x14ac:dyDescent="0.25">
      <c r="A124" s="6">
        <v>62</v>
      </c>
      <c r="B124" s="10" t="s">
        <v>201</v>
      </c>
      <c r="C124" s="6" t="s">
        <v>83</v>
      </c>
      <c r="D124" s="6" t="s">
        <v>202</v>
      </c>
      <c r="E124" s="6" t="s">
        <v>14</v>
      </c>
      <c r="F124" s="6">
        <v>100</v>
      </c>
      <c r="G124" s="6">
        <v>100</v>
      </c>
      <c r="H124" s="3">
        <v>100</v>
      </c>
      <c r="I124" s="6">
        <v>0</v>
      </c>
      <c r="J124" s="6">
        <v>100</v>
      </c>
      <c r="K124" s="6">
        <v>0</v>
      </c>
      <c r="L124" s="6">
        <v>100</v>
      </c>
      <c r="M124" s="6">
        <v>0</v>
      </c>
      <c r="N124" s="66">
        <v>100</v>
      </c>
      <c r="O124" s="6">
        <v>0</v>
      </c>
      <c r="P124" s="6">
        <v>100</v>
      </c>
      <c r="Q124" s="6">
        <v>0</v>
      </c>
      <c r="R124" s="6">
        <v>100</v>
      </c>
    </row>
    <row r="125" spans="1:18" ht="30.6" customHeight="1" x14ac:dyDescent="0.25">
      <c r="A125" s="49">
        <v>63</v>
      </c>
      <c r="B125" s="52" t="s">
        <v>203</v>
      </c>
      <c r="C125" s="6" t="s">
        <v>39</v>
      </c>
      <c r="D125" s="49" t="s">
        <v>204</v>
      </c>
      <c r="E125" s="6" t="s">
        <v>19</v>
      </c>
      <c r="F125" s="6">
        <v>500</v>
      </c>
      <c r="G125" s="6">
        <v>600</v>
      </c>
      <c r="H125" s="3">
        <v>600</v>
      </c>
      <c r="I125" s="6">
        <v>300</v>
      </c>
      <c r="J125" s="6">
        <v>600</v>
      </c>
      <c r="K125" s="6">
        <v>300</v>
      </c>
      <c r="L125" s="6">
        <v>600</v>
      </c>
      <c r="M125" s="6">
        <v>300</v>
      </c>
      <c r="N125" s="66">
        <f>SUM(N127:N130)</f>
        <v>600</v>
      </c>
      <c r="O125" s="6">
        <f t="shared" ref="O125:Q125" si="14">SUM(O127:O130)</f>
        <v>300</v>
      </c>
      <c r="P125" s="6">
        <f t="shared" si="14"/>
        <v>600</v>
      </c>
      <c r="Q125" s="6">
        <f t="shared" si="14"/>
        <v>300</v>
      </c>
      <c r="R125" s="6">
        <f>SUM(H125+J125+L125+N125+P125)</f>
        <v>3000</v>
      </c>
    </row>
    <row r="126" spans="1:18" ht="30.6" customHeight="1" x14ac:dyDescent="0.25">
      <c r="A126" s="50"/>
      <c r="B126" s="55"/>
      <c r="C126" s="6" t="s">
        <v>28</v>
      </c>
      <c r="D126" s="50"/>
      <c r="E126" s="5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spans="1:18" ht="30.6" customHeight="1" x14ac:dyDescent="0.25">
      <c r="A127" s="50"/>
      <c r="B127" s="55"/>
      <c r="C127" s="6" t="s">
        <v>33</v>
      </c>
      <c r="D127" s="50"/>
      <c r="E127" s="49" t="s">
        <v>19</v>
      </c>
      <c r="F127" s="6" t="s">
        <v>31</v>
      </c>
      <c r="G127" s="6" t="s">
        <v>31</v>
      </c>
      <c r="H127" s="3">
        <v>150</v>
      </c>
      <c r="I127" s="6">
        <v>75</v>
      </c>
      <c r="J127" s="6">
        <v>150</v>
      </c>
      <c r="K127" s="6">
        <v>75</v>
      </c>
      <c r="L127" s="6">
        <v>150</v>
      </c>
      <c r="M127" s="6">
        <v>75</v>
      </c>
      <c r="N127" s="66">
        <v>150</v>
      </c>
      <c r="O127" s="6">
        <v>75</v>
      </c>
      <c r="P127" s="6">
        <v>150</v>
      </c>
      <c r="Q127" s="6">
        <v>75</v>
      </c>
      <c r="R127" s="6">
        <f>SUM(H127+J127+L127+N127+P127)</f>
        <v>750</v>
      </c>
    </row>
    <row r="128" spans="1:18" ht="30.6" customHeight="1" x14ac:dyDescent="0.25">
      <c r="A128" s="50"/>
      <c r="B128" s="55"/>
      <c r="C128" s="6" t="s">
        <v>34</v>
      </c>
      <c r="D128" s="50"/>
      <c r="E128" s="50"/>
      <c r="F128" s="6" t="s">
        <v>31</v>
      </c>
      <c r="G128" s="6" t="s">
        <v>31</v>
      </c>
      <c r="H128" s="3">
        <v>150</v>
      </c>
      <c r="I128" s="6">
        <v>75</v>
      </c>
      <c r="J128" s="6">
        <v>150</v>
      </c>
      <c r="K128" s="6">
        <v>75</v>
      </c>
      <c r="L128" s="6">
        <v>150</v>
      </c>
      <c r="M128" s="6">
        <v>75</v>
      </c>
      <c r="N128" s="66">
        <v>150</v>
      </c>
      <c r="O128" s="6">
        <v>75</v>
      </c>
      <c r="P128" s="6">
        <v>150</v>
      </c>
      <c r="Q128" s="6">
        <v>75</v>
      </c>
      <c r="R128" s="6">
        <f t="shared" ref="R128:R130" si="15">SUM(H128+J128+L128+N128+P128)</f>
        <v>750</v>
      </c>
    </row>
    <row r="129" spans="1:18" ht="30.6" customHeight="1" x14ac:dyDescent="0.25">
      <c r="A129" s="50"/>
      <c r="B129" s="55"/>
      <c r="C129" s="6" t="s">
        <v>35</v>
      </c>
      <c r="D129" s="50"/>
      <c r="E129" s="50"/>
      <c r="F129" s="6" t="s">
        <v>31</v>
      </c>
      <c r="G129" s="6" t="s">
        <v>31</v>
      </c>
      <c r="H129" s="3">
        <v>150</v>
      </c>
      <c r="I129" s="6">
        <v>75</v>
      </c>
      <c r="J129" s="6">
        <v>150</v>
      </c>
      <c r="K129" s="6">
        <v>75</v>
      </c>
      <c r="L129" s="6">
        <v>150</v>
      </c>
      <c r="M129" s="6">
        <v>75</v>
      </c>
      <c r="N129" s="66">
        <v>150</v>
      </c>
      <c r="O129" s="6">
        <v>75</v>
      </c>
      <c r="P129" s="6">
        <v>150</v>
      </c>
      <c r="Q129" s="6">
        <v>75</v>
      </c>
      <c r="R129" s="6">
        <f t="shared" si="15"/>
        <v>750</v>
      </c>
    </row>
    <row r="130" spans="1:18" ht="65.25" customHeight="1" x14ac:dyDescent="0.25">
      <c r="A130" s="51"/>
      <c r="B130" s="53"/>
      <c r="C130" s="6" t="s">
        <v>36</v>
      </c>
      <c r="D130" s="51"/>
      <c r="E130" s="51"/>
      <c r="F130" s="6" t="s">
        <v>31</v>
      </c>
      <c r="G130" s="6" t="s">
        <v>31</v>
      </c>
      <c r="H130" s="3">
        <v>150</v>
      </c>
      <c r="I130" s="6">
        <v>75</v>
      </c>
      <c r="J130" s="6">
        <v>150</v>
      </c>
      <c r="K130" s="6">
        <v>75</v>
      </c>
      <c r="L130" s="6">
        <v>150</v>
      </c>
      <c r="M130" s="6">
        <v>75</v>
      </c>
      <c r="N130" s="66">
        <v>150</v>
      </c>
      <c r="O130" s="6">
        <v>75</v>
      </c>
      <c r="P130" s="6">
        <v>150</v>
      </c>
      <c r="Q130" s="6">
        <v>75</v>
      </c>
      <c r="R130" s="6">
        <f t="shared" si="15"/>
        <v>750</v>
      </c>
    </row>
    <row r="131" spans="1:18" ht="40.5" customHeight="1" x14ac:dyDescent="0.25">
      <c r="A131" s="49">
        <v>64</v>
      </c>
      <c r="B131" s="52" t="s">
        <v>205</v>
      </c>
      <c r="C131" s="6" t="s">
        <v>84</v>
      </c>
      <c r="D131" s="49" t="s">
        <v>206</v>
      </c>
      <c r="E131" s="6" t="s">
        <v>15</v>
      </c>
      <c r="F131" s="6">
        <v>50</v>
      </c>
      <c r="G131" s="6">
        <v>60</v>
      </c>
      <c r="H131" s="3">
        <v>60</v>
      </c>
      <c r="I131" s="6">
        <v>30</v>
      </c>
      <c r="J131" s="6">
        <v>60</v>
      </c>
      <c r="K131" s="6">
        <v>30</v>
      </c>
      <c r="L131" s="6">
        <f>SUM(L133:L136)</f>
        <v>60</v>
      </c>
      <c r="M131" s="6">
        <v>30</v>
      </c>
      <c r="N131" s="66">
        <v>60</v>
      </c>
      <c r="O131" s="6">
        <v>30</v>
      </c>
      <c r="P131" s="6">
        <v>60</v>
      </c>
      <c r="Q131" s="6">
        <v>30</v>
      </c>
      <c r="R131" s="6">
        <f>SUM(H131+J131+L131+N131+P131)</f>
        <v>300</v>
      </c>
    </row>
    <row r="132" spans="1:18" ht="30.6" customHeight="1" x14ac:dyDescent="0.25">
      <c r="A132" s="50"/>
      <c r="B132" s="55"/>
      <c r="C132" s="6" t="s">
        <v>28</v>
      </c>
      <c r="D132" s="50"/>
      <c r="E132" s="5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7"/>
    </row>
    <row r="133" spans="1:18" ht="30.6" customHeight="1" x14ac:dyDescent="0.25">
      <c r="A133" s="50"/>
      <c r="B133" s="55"/>
      <c r="C133" s="6" t="s">
        <v>33</v>
      </c>
      <c r="D133" s="50"/>
      <c r="E133" s="49" t="s">
        <v>15</v>
      </c>
      <c r="F133" s="6" t="s">
        <v>31</v>
      </c>
      <c r="G133" s="6" t="s">
        <v>31</v>
      </c>
      <c r="H133" s="3">
        <v>15</v>
      </c>
      <c r="I133" s="6">
        <v>7</v>
      </c>
      <c r="J133" s="6">
        <v>15</v>
      </c>
      <c r="K133" s="6">
        <v>8</v>
      </c>
      <c r="L133" s="6">
        <v>15</v>
      </c>
      <c r="M133" s="6">
        <v>8</v>
      </c>
      <c r="N133" s="66">
        <v>15</v>
      </c>
      <c r="O133" s="6">
        <v>8</v>
      </c>
      <c r="P133" s="6">
        <v>15</v>
      </c>
      <c r="Q133" s="6">
        <v>8</v>
      </c>
      <c r="R133" s="6">
        <f>SUM(H133+J133+L133+N133+P133)</f>
        <v>75</v>
      </c>
    </row>
    <row r="134" spans="1:18" ht="30.6" customHeight="1" x14ac:dyDescent="0.25">
      <c r="A134" s="50"/>
      <c r="B134" s="55"/>
      <c r="C134" s="6" t="s">
        <v>34</v>
      </c>
      <c r="D134" s="50"/>
      <c r="E134" s="50"/>
      <c r="F134" s="6" t="s">
        <v>31</v>
      </c>
      <c r="G134" s="6" t="s">
        <v>31</v>
      </c>
      <c r="H134" s="3">
        <v>15</v>
      </c>
      <c r="I134" s="6">
        <v>8</v>
      </c>
      <c r="J134" s="6">
        <v>15</v>
      </c>
      <c r="K134" s="6">
        <v>7</v>
      </c>
      <c r="L134" s="6">
        <v>15</v>
      </c>
      <c r="M134" s="6">
        <v>7</v>
      </c>
      <c r="N134" s="66">
        <v>15</v>
      </c>
      <c r="O134" s="6">
        <v>7</v>
      </c>
      <c r="P134" s="6">
        <v>15</v>
      </c>
      <c r="Q134" s="6">
        <v>7</v>
      </c>
      <c r="R134" s="6">
        <f t="shared" ref="R134:R147" si="16">SUM(H134+J134+L134+N134+P134)</f>
        <v>75</v>
      </c>
    </row>
    <row r="135" spans="1:18" ht="30.6" customHeight="1" x14ac:dyDescent="0.25">
      <c r="A135" s="50"/>
      <c r="B135" s="55"/>
      <c r="C135" s="6" t="s">
        <v>35</v>
      </c>
      <c r="D135" s="50"/>
      <c r="E135" s="50"/>
      <c r="F135" s="6" t="s">
        <v>31</v>
      </c>
      <c r="G135" s="6" t="s">
        <v>31</v>
      </c>
      <c r="H135" s="3">
        <v>15</v>
      </c>
      <c r="I135" s="6">
        <v>8</v>
      </c>
      <c r="J135" s="6">
        <v>15</v>
      </c>
      <c r="K135" s="6">
        <v>7</v>
      </c>
      <c r="L135" s="6">
        <v>15</v>
      </c>
      <c r="M135" s="6">
        <v>8</v>
      </c>
      <c r="N135" s="66">
        <v>15</v>
      </c>
      <c r="O135" s="6">
        <v>8</v>
      </c>
      <c r="P135" s="6">
        <v>15</v>
      </c>
      <c r="Q135" s="6">
        <v>8</v>
      </c>
      <c r="R135" s="6">
        <f t="shared" si="16"/>
        <v>75</v>
      </c>
    </row>
    <row r="136" spans="1:18" ht="30.6" customHeight="1" x14ac:dyDescent="0.25">
      <c r="A136" s="51"/>
      <c r="B136" s="53"/>
      <c r="C136" s="6" t="s">
        <v>36</v>
      </c>
      <c r="D136" s="51"/>
      <c r="E136" s="51"/>
      <c r="F136" s="6" t="s">
        <v>31</v>
      </c>
      <c r="G136" s="6" t="s">
        <v>31</v>
      </c>
      <c r="H136" s="3">
        <v>15</v>
      </c>
      <c r="I136" s="6">
        <v>7</v>
      </c>
      <c r="J136" s="6">
        <v>15</v>
      </c>
      <c r="K136" s="6">
        <v>8</v>
      </c>
      <c r="L136" s="6">
        <v>15</v>
      </c>
      <c r="M136" s="6">
        <v>7</v>
      </c>
      <c r="N136" s="66">
        <v>15</v>
      </c>
      <c r="O136" s="6">
        <v>7</v>
      </c>
      <c r="P136" s="6">
        <v>15</v>
      </c>
      <c r="Q136" s="6">
        <v>7</v>
      </c>
      <c r="R136" s="6">
        <f t="shared" si="16"/>
        <v>75</v>
      </c>
    </row>
    <row r="137" spans="1:18" ht="75" x14ac:dyDescent="0.25">
      <c r="A137" s="6">
        <v>65</v>
      </c>
      <c r="B137" s="10" t="s">
        <v>207</v>
      </c>
      <c r="C137" s="6" t="s">
        <v>74</v>
      </c>
      <c r="D137" s="6" t="s">
        <v>208</v>
      </c>
      <c r="E137" s="6" t="s">
        <v>15</v>
      </c>
      <c r="F137" s="6">
        <v>4</v>
      </c>
      <c r="G137" s="6">
        <v>4</v>
      </c>
      <c r="H137" s="3">
        <v>4</v>
      </c>
      <c r="I137" s="6">
        <v>2</v>
      </c>
      <c r="J137" s="6">
        <v>4</v>
      </c>
      <c r="K137" s="6">
        <v>2</v>
      </c>
      <c r="L137" s="6">
        <v>4</v>
      </c>
      <c r="M137" s="6">
        <v>2</v>
      </c>
      <c r="N137" s="66">
        <v>4</v>
      </c>
      <c r="O137" s="6">
        <v>2</v>
      </c>
      <c r="P137" s="6">
        <v>4</v>
      </c>
      <c r="Q137" s="6">
        <v>2</v>
      </c>
      <c r="R137" s="6">
        <f t="shared" si="16"/>
        <v>20</v>
      </c>
    </row>
    <row r="138" spans="1:18" ht="56.25" x14ac:dyDescent="0.25">
      <c r="A138" s="6">
        <v>66</v>
      </c>
      <c r="B138" s="10" t="s">
        <v>209</v>
      </c>
      <c r="C138" s="6" t="s">
        <v>85</v>
      </c>
      <c r="D138" s="6" t="s">
        <v>210</v>
      </c>
      <c r="E138" s="6" t="s">
        <v>15</v>
      </c>
      <c r="F138" s="6">
        <v>0</v>
      </c>
      <c r="G138" s="6">
        <v>4</v>
      </c>
      <c r="H138" s="3">
        <v>40</v>
      </c>
      <c r="I138" s="6">
        <v>20</v>
      </c>
      <c r="J138" s="6">
        <v>40</v>
      </c>
      <c r="K138" s="6">
        <v>20</v>
      </c>
      <c r="L138" s="6">
        <v>40</v>
      </c>
      <c r="M138" s="6">
        <v>20</v>
      </c>
      <c r="N138" s="66">
        <v>40</v>
      </c>
      <c r="O138" s="6">
        <v>20</v>
      </c>
      <c r="P138" s="6">
        <v>40</v>
      </c>
      <c r="Q138" s="6">
        <v>20</v>
      </c>
      <c r="R138" s="6">
        <f t="shared" si="16"/>
        <v>200</v>
      </c>
    </row>
    <row r="139" spans="1:18" ht="37.5" x14ac:dyDescent="0.25">
      <c r="A139" s="6">
        <v>67</v>
      </c>
      <c r="B139" s="10" t="s">
        <v>211</v>
      </c>
      <c r="C139" s="6" t="s">
        <v>43</v>
      </c>
      <c r="D139" s="6" t="s">
        <v>44</v>
      </c>
      <c r="E139" s="6" t="s">
        <v>15</v>
      </c>
      <c r="F139" s="6">
        <v>0</v>
      </c>
      <c r="G139" s="6">
        <v>0</v>
      </c>
      <c r="H139" s="3">
        <v>0</v>
      </c>
      <c r="I139" s="6">
        <v>0</v>
      </c>
      <c r="J139" s="6">
        <v>0</v>
      </c>
      <c r="K139" s="6">
        <v>0</v>
      </c>
      <c r="L139" s="6">
        <v>2</v>
      </c>
      <c r="M139" s="6">
        <v>0</v>
      </c>
      <c r="N139" s="66">
        <v>0</v>
      </c>
      <c r="O139" s="6">
        <v>0</v>
      </c>
      <c r="P139" s="6">
        <v>0</v>
      </c>
      <c r="Q139" s="6">
        <v>0</v>
      </c>
      <c r="R139" s="6">
        <f t="shared" si="16"/>
        <v>2</v>
      </c>
    </row>
    <row r="140" spans="1:18" ht="75" x14ac:dyDescent="0.25">
      <c r="A140" s="22">
        <v>68</v>
      </c>
      <c r="B140" s="24" t="s">
        <v>285</v>
      </c>
      <c r="C140" s="23" t="s">
        <v>284</v>
      </c>
      <c r="D140" s="22" t="s">
        <v>262</v>
      </c>
      <c r="E140" s="22" t="s">
        <v>15</v>
      </c>
      <c r="F140" s="22" t="s">
        <v>21</v>
      </c>
      <c r="G140" s="22" t="s">
        <v>21</v>
      </c>
      <c r="H140" s="22" t="s">
        <v>21</v>
      </c>
      <c r="I140" s="22" t="s">
        <v>21</v>
      </c>
      <c r="J140" s="22" t="s">
        <v>21</v>
      </c>
      <c r="K140" s="22" t="s">
        <v>21</v>
      </c>
      <c r="L140" s="22" t="s">
        <v>21</v>
      </c>
      <c r="M140" s="22" t="s">
        <v>21</v>
      </c>
      <c r="N140" s="66">
        <v>10</v>
      </c>
      <c r="O140" s="22" t="s">
        <v>21</v>
      </c>
      <c r="P140" s="22" t="s">
        <v>21</v>
      </c>
      <c r="Q140" s="22" t="s">
        <v>21</v>
      </c>
      <c r="R140" s="22">
        <v>10</v>
      </c>
    </row>
    <row r="141" spans="1:18" ht="75" x14ac:dyDescent="0.25">
      <c r="A141" s="6">
        <v>69</v>
      </c>
      <c r="B141" s="10" t="s">
        <v>212</v>
      </c>
      <c r="C141" s="6" t="s">
        <v>26</v>
      </c>
      <c r="D141" s="6" t="s">
        <v>213</v>
      </c>
      <c r="E141" s="6" t="s">
        <v>19</v>
      </c>
      <c r="F141" s="6">
        <v>200</v>
      </c>
      <c r="G141" s="6">
        <v>200</v>
      </c>
      <c r="H141" s="3">
        <v>300</v>
      </c>
      <c r="I141" s="6">
        <v>150</v>
      </c>
      <c r="J141" s="6">
        <v>400</v>
      </c>
      <c r="K141" s="6">
        <v>200</v>
      </c>
      <c r="L141" s="6">
        <v>400</v>
      </c>
      <c r="M141" s="6">
        <v>200</v>
      </c>
      <c r="N141" s="66">
        <v>400</v>
      </c>
      <c r="O141" s="6">
        <v>200</v>
      </c>
      <c r="P141" s="6">
        <v>400</v>
      </c>
      <c r="Q141" s="6">
        <v>200</v>
      </c>
      <c r="R141" s="6">
        <f t="shared" si="16"/>
        <v>1900</v>
      </c>
    </row>
    <row r="142" spans="1:18" ht="75" x14ac:dyDescent="0.25">
      <c r="A142" s="6">
        <v>70</v>
      </c>
      <c r="B142" s="10" t="s">
        <v>214</v>
      </c>
      <c r="C142" s="6" t="s">
        <v>26</v>
      </c>
      <c r="D142" s="6" t="s">
        <v>215</v>
      </c>
      <c r="E142" s="6" t="s">
        <v>19</v>
      </c>
      <c r="F142" s="6">
        <v>100</v>
      </c>
      <c r="G142" s="6">
        <v>100</v>
      </c>
      <c r="H142" s="3">
        <v>100</v>
      </c>
      <c r="I142" s="6">
        <v>50</v>
      </c>
      <c r="J142" s="6">
        <v>100</v>
      </c>
      <c r="K142" s="6">
        <v>50</v>
      </c>
      <c r="L142" s="6">
        <v>100</v>
      </c>
      <c r="M142" s="6">
        <v>50</v>
      </c>
      <c r="N142" s="66">
        <v>100</v>
      </c>
      <c r="O142" s="6">
        <v>50</v>
      </c>
      <c r="P142" s="6">
        <v>100</v>
      </c>
      <c r="Q142" s="6">
        <v>50</v>
      </c>
      <c r="R142" s="6">
        <f t="shared" si="16"/>
        <v>500</v>
      </c>
    </row>
    <row r="143" spans="1:18" ht="150" x14ac:dyDescent="0.25">
      <c r="A143" s="6">
        <v>71</v>
      </c>
      <c r="B143" s="10" t="s">
        <v>216</v>
      </c>
      <c r="C143" s="6" t="s">
        <v>26</v>
      </c>
      <c r="D143" s="6" t="s">
        <v>217</v>
      </c>
      <c r="E143" s="6" t="s">
        <v>19</v>
      </c>
      <c r="F143" s="6">
        <v>150</v>
      </c>
      <c r="G143" s="6">
        <v>150</v>
      </c>
      <c r="H143" s="3">
        <v>150</v>
      </c>
      <c r="I143" s="6">
        <v>75</v>
      </c>
      <c r="J143" s="6">
        <v>150</v>
      </c>
      <c r="K143" s="6">
        <v>75</v>
      </c>
      <c r="L143" s="6">
        <v>150</v>
      </c>
      <c r="M143" s="6">
        <v>75</v>
      </c>
      <c r="N143" s="66">
        <v>150</v>
      </c>
      <c r="O143" s="6">
        <v>75</v>
      </c>
      <c r="P143" s="6">
        <v>150</v>
      </c>
      <c r="Q143" s="6">
        <v>75</v>
      </c>
      <c r="R143" s="6">
        <f t="shared" si="16"/>
        <v>750</v>
      </c>
    </row>
    <row r="144" spans="1:18" ht="93.75" x14ac:dyDescent="0.25">
      <c r="A144" s="6">
        <v>72</v>
      </c>
      <c r="B144" s="10" t="s">
        <v>218</v>
      </c>
      <c r="C144" s="6" t="s">
        <v>86</v>
      </c>
      <c r="D144" s="6" t="s">
        <v>219</v>
      </c>
      <c r="E144" s="6" t="s">
        <v>17</v>
      </c>
      <c r="F144" s="6">
        <v>12</v>
      </c>
      <c r="G144" s="6">
        <v>15</v>
      </c>
      <c r="H144" s="3">
        <v>15</v>
      </c>
      <c r="I144" s="6">
        <v>7</v>
      </c>
      <c r="J144" s="6">
        <v>15</v>
      </c>
      <c r="K144" s="6">
        <v>7</v>
      </c>
      <c r="L144" s="6">
        <v>20</v>
      </c>
      <c r="M144" s="6">
        <v>10</v>
      </c>
      <c r="N144" s="66">
        <v>20</v>
      </c>
      <c r="O144" s="6">
        <v>10</v>
      </c>
      <c r="P144" s="6">
        <v>20</v>
      </c>
      <c r="Q144" s="6">
        <v>10</v>
      </c>
      <c r="R144" s="6">
        <f t="shared" si="16"/>
        <v>90</v>
      </c>
    </row>
    <row r="145" spans="1:18" ht="75" x14ac:dyDescent="0.25">
      <c r="A145" s="6">
        <v>73</v>
      </c>
      <c r="B145" s="10" t="s">
        <v>220</v>
      </c>
      <c r="C145" s="6" t="s">
        <v>87</v>
      </c>
      <c r="D145" s="6" t="s">
        <v>221</v>
      </c>
      <c r="E145" s="6" t="s">
        <v>17</v>
      </c>
      <c r="F145" s="6">
        <v>2</v>
      </c>
      <c r="G145" s="6">
        <v>3</v>
      </c>
      <c r="H145" s="3">
        <v>3</v>
      </c>
      <c r="I145" s="6">
        <v>1</v>
      </c>
      <c r="J145" s="6">
        <v>3</v>
      </c>
      <c r="K145" s="6">
        <v>1</v>
      </c>
      <c r="L145" s="6">
        <v>3</v>
      </c>
      <c r="M145" s="6">
        <v>2</v>
      </c>
      <c r="N145" s="66">
        <v>3</v>
      </c>
      <c r="O145" s="6">
        <v>2</v>
      </c>
      <c r="P145" s="6">
        <v>3</v>
      </c>
      <c r="Q145" s="6">
        <v>2</v>
      </c>
      <c r="R145" s="6">
        <f t="shared" si="16"/>
        <v>15</v>
      </c>
    </row>
    <row r="146" spans="1:18" ht="112.5" x14ac:dyDescent="0.25">
      <c r="A146" s="6">
        <v>74</v>
      </c>
      <c r="B146" s="10" t="s">
        <v>222</v>
      </c>
      <c r="C146" s="6" t="s">
        <v>88</v>
      </c>
      <c r="D146" s="6" t="s">
        <v>223</v>
      </c>
      <c r="E146" s="6" t="s">
        <v>19</v>
      </c>
      <c r="F146" s="6">
        <v>20</v>
      </c>
      <c r="G146" s="6">
        <v>40</v>
      </c>
      <c r="H146" s="3">
        <v>40</v>
      </c>
      <c r="I146" s="6">
        <v>20</v>
      </c>
      <c r="J146" s="6">
        <v>40</v>
      </c>
      <c r="K146" s="6">
        <v>20</v>
      </c>
      <c r="L146" s="6">
        <v>40</v>
      </c>
      <c r="M146" s="6">
        <v>20</v>
      </c>
      <c r="N146" s="66">
        <v>40</v>
      </c>
      <c r="O146" s="6">
        <v>20</v>
      </c>
      <c r="P146" s="6">
        <v>40</v>
      </c>
      <c r="Q146" s="6">
        <v>20</v>
      </c>
      <c r="R146" s="6">
        <f t="shared" si="16"/>
        <v>200</v>
      </c>
    </row>
    <row r="147" spans="1:18" ht="131.25" x14ac:dyDescent="0.25">
      <c r="A147" s="6">
        <v>75</v>
      </c>
      <c r="B147" s="10" t="s">
        <v>224</v>
      </c>
      <c r="C147" s="6" t="s">
        <v>89</v>
      </c>
      <c r="D147" s="6" t="s">
        <v>225</v>
      </c>
      <c r="E147" s="6" t="s">
        <v>15</v>
      </c>
      <c r="F147" s="6">
        <v>252</v>
      </c>
      <c r="G147" s="6">
        <v>252</v>
      </c>
      <c r="H147" s="3">
        <v>252</v>
      </c>
      <c r="I147" s="6">
        <v>126</v>
      </c>
      <c r="J147" s="6">
        <v>252</v>
      </c>
      <c r="K147" s="6">
        <v>126</v>
      </c>
      <c r="L147" s="6">
        <v>252</v>
      </c>
      <c r="M147" s="6">
        <v>126</v>
      </c>
      <c r="N147" s="66">
        <v>252</v>
      </c>
      <c r="O147" s="6">
        <v>126</v>
      </c>
      <c r="P147" s="6">
        <v>252</v>
      </c>
      <c r="Q147" s="6">
        <v>126</v>
      </c>
      <c r="R147" s="6">
        <f t="shared" si="16"/>
        <v>1260</v>
      </c>
    </row>
    <row r="148" spans="1:18" ht="132.75" customHeight="1" x14ac:dyDescent="0.25">
      <c r="A148" s="6">
        <v>76</v>
      </c>
      <c r="B148" s="10" t="s">
        <v>226</v>
      </c>
      <c r="C148" s="6" t="s">
        <v>89</v>
      </c>
      <c r="D148" s="6" t="s">
        <v>227</v>
      </c>
      <c r="E148" s="6" t="s">
        <v>14</v>
      </c>
      <c r="F148" s="6">
        <v>100</v>
      </c>
      <c r="G148" s="6">
        <v>100</v>
      </c>
      <c r="H148" s="3">
        <v>100</v>
      </c>
      <c r="I148" s="6">
        <v>100</v>
      </c>
      <c r="J148" s="6">
        <v>100</v>
      </c>
      <c r="K148" s="6">
        <v>100</v>
      </c>
      <c r="L148" s="6">
        <v>100</v>
      </c>
      <c r="M148" s="6">
        <v>100</v>
      </c>
      <c r="N148" s="66">
        <v>100</v>
      </c>
      <c r="O148" s="6">
        <v>100</v>
      </c>
      <c r="P148" s="6">
        <v>100</v>
      </c>
      <c r="Q148" s="6">
        <v>100</v>
      </c>
      <c r="R148" s="6">
        <v>100</v>
      </c>
    </row>
    <row r="149" spans="1:18" ht="93.75" x14ac:dyDescent="0.25">
      <c r="A149" s="6">
        <v>77</v>
      </c>
      <c r="B149" s="10" t="s">
        <v>228</v>
      </c>
      <c r="C149" s="6" t="s">
        <v>90</v>
      </c>
      <c r="D149" s="6" t="s">
        <v>229</v>
      </c>
      <c r="E149" s="6" t="s">
        <v>15</v>
      </c>
      <c r="F149" s="6">
        <v>0</v>
      </c>
      <c r="G149" s="6">
        <v>6</v>
      </c>
      <c r="H149" s="3">
        <v>25</v>
      </c>
      <c r="I149" s="6">
        <v>12</v>
      </c>
      <c r="J149" s="6">
        <v>30</v>
      </c>
      <c r="K149" s="6">
        <v>15</v>
      </c>
      <c r="L149" s="6">
        <v>35</v>
      </c>
      <c r="M149" s="6">
        <v>17</v>
      </c>
      <c r="N149" s="66">
        <v>35</v>
      </c>
      <c r="O149" s="6">
        <v>17</v>
      </c>
      <c r="P149" s="6">
        <v>35</v>
      </c>
      <c r="Q149" s="6">
        <v>17</v>
      </c>
      <c r="R149" s="6">
        <v>100</v>
      </c>
    </row>
    <row r="150" spans="1:18" ht="156" customHeight="1" x14ac:dyDescent="0.25">
      <c r="A150" s="6">
        <v>78</v>
      </c>
      <c r="B150" s="10" t="s">
        <v>230</v>
      </c>
      <c r="C150" s="6" t="s">
        <v>91</v>
      </c>
      <c r="D150" s="6" t="s">
        <v>231</v>
      </c>
      <c r="E150" s="6" t="s">
        <v>14</v>
      </c>
      <c r="F150" s="6">
        <v>100</v>
      </c>
      <c r="G150" s="6">
        <v>100</v>
      </c>
      <c r="H150" s="3">
        <v>100</v>
      </c>
      <c r="I150" s="6">
        <v>100</v>
      </c>
      <c r="J150" s="6">
        <v>100</v>
      </c>
      <c r="K150" s="6">
        <v>100</v>
      </c>
      <c r="L150" s="6">
        <v>100</v>
      </c>
      <c r="M150" s="6">
        <v>100</v>
      </c>
      <c r="N150" s="66">
        <v>100</v>
      </c>
      <c r="O150" s="6">
        <v>100</v>
      </c>
      <c r="P150" s="6">
        <v>100</v>
      </c>
      <c r="Q150" s="6">
        <v>100</v>
      </c>
      <c r="R150" s="6">
        <v>100</v>
      </c>
    </row>
    <row r="151" spans="1:18" ht="112.5" x14ac:dyDescent="0.25">
      <c r="A151" s="6">
        <v>79</v>
      </c>
      <c r="B151" s="10" t="s">
        <v>232</v>
      </c>
      <c r="C151" s="6" t="s">
        <v>91</v>
      </c>
      <c r="D151" s="6" t="s">
        <v>254</v>
      </c>
      <c r="E151" s="6" t="s">
        <v>15</v>
      </c>
      <c r="F151" s="6">
        <v>2</v>
      </c>
      <c r="G151" s="6">
        <v>2</v>
      </c>
      <c r="H151" s="3">
        <v>2</v>
      </c>
      <c r="I151" s="6">
        <v>1</v>
      </c>
      <c r="J151" s="6">
        <v>2</v>
      </c>
      <c r="K151" s="6">
        <v>1</v>
      </c>
      <c r="L151" s="6">
        <v>2</v>
      </c>
      <c r="M151" s="6">
        <v>1</v>
      </c>
      <c r="N151" s="66">
        <v>2</v>
      </c>
      <c r="O151" s="6">
        <v>1</v>
      </c>
      <c r="P151" s="6">
        <v>2</v>
      </c>
      <c r="Q151" s="6">
        <v>1</v>
      </c>
      <c r="R151" s="6">
        <f>SUM(H151+J151+L151+N151+P151)</f>
        <v>10</v>
      </c>
    </row>
    <row r="152" spans="1:18" ht="131.25" x14ac:dyDescent="0.25">
      <c r="A152" s="6">
        <v>80</v>
      </c>
      <c r="B152" s="10" t="s">
        <v>233</v>
      </c>
      <c r="C152" s="6" t="s">
        <v>88</v>
      </c>
      <c r="D152" s="6" t="s">
        <v>234</v>
      </c>
      <c r="E152" s="6" t="s">
        <v>14</v>
      </c>
      <c r="F152" s="6">
        <v>100</v>
      </c>
      <c r="G152" s="6">
        <v>100</v>
      </c>
      <c r="H152" s="3">
        <v>100</v>
      </c>
      <c r="I152" s="6">
        <v>100</v>
      </c>
      <c r="J152" s="6">
        <v>100</v>
      </c>
      <c r="K152" s="6">
        <v>100</v>
      </c>
      <c r="L152" s="6">
        <v>100</v>
      </c>
      <c r="M152" s="6">
        <v>100</v>
      </c>
      <c r="N152" s="66">
        <v>100</v>
      </c>
      <c r="O152" s="6">
        <v>100</v>
      </c>
      <c r="P152" s="6">
        <v>100</v>
      </c>
      <c r="Q152" s="6">
        <v>100</v>
      </c>
      <c r="R152" s="6">
        <v>100</v>
      </c>
    </row>
    <row r="153" spans="1:18" ht="33.75" customHeight="1" x14ac:dyDescent="0.25">
      <c r="A153" s="38">
        <v>81</v>
      </c>
      <c r="B153" s="52" t="s">
        <v>235</v>
      </c>
      <c r="C153" s="6" t="s">
        <v>39</v>
      </c>
      <c r="D153" s="38" t="s">
        <v>236</v>
      </c>
      <c r="E153" s="6" t="s">
        <v>15</v>
      </c>
      <c r="F153" s="6" t="s">
        <v>21</v>
      </c>
      <c r="G153" s="6" t="s">
        <v>21</v>
      </c>
      <c r="H153" s="3">
        <v>8</v>
      </c>
      <c r="I153" s="6">
        <v>4</v>
      </c>
      <c r="J153" s="6">
        <f>J155+J156+J157+J158</f>
        <v>246</v>
      </c>
      <c r="K153" s="6">
        <v>4</v>
      </c>
      <c r="L153" s="6">
        <v>8</v>
      </c>
      <c r="M153" s="6">
        <v>4</v>
      </c>
      <c r="N153" s="66">
        <f>SUM(N155:N158)</f>
        <v>8</v>
      </c>
      <c r="O153" s="6">
        <f t="shared" ref="O153:Q153" si="17">SUM(O155:O158)</f>
        <v>4</v>
      </c>
      <c r="P153" s="6">
        <f t="shared" si="17"/>
        <v>8</v>
      </c>
      <c r="Q153" s="6">
        <f t="shared" si="17"/>
        <v>4</v>
      </c>
      <c r="R153" s="6">
        <f>SUM(H153+J153+L153+N153+P153)</f>
        <v>278</v>
      </c>
    </row>
    <row r="154" spans="1:18" ht="33.75" customHeight="1" x14ac:dyDescent="0.25">
      <c r="A154" s="38"/>
      <c r="B154" s="55"/>
      <c r="C154" s="6" t="s">
        <v>28</v>
      </c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</row>
    <row r="155" spans="1:18" ht="33.75" customHeight="1" x14ac:dyDescent="0.25">
      <c r="A155" s="38"/>
      <c r="B155" s="55"/>
      <c r="C155" s="6" t="s">
        <v>33</v>
      </c>
      <c r="D155" s="38"/>
      <c r="E155" s="49" t="s">
        <v>15</v>
      </c>
      <c r="F155" s="6" t="s">
        <v>21</v>
      </c>
      <c r="G155" s="6" t="s">
        <v>21</v>
      </c>
      <c r="H155" s="3">
        <v>2</v>
      </c>
      <c r="I155" s="6">
        <v>1</v>
      </c>
      <c r="J155" s="6">
        <v>2</v>
      </c>
      <c r="K155" s="6">
        <v>1</v>
      </c>
      <c r="L155" s="6">
        <v>2</v>
      </c>
      <c r="M155" s="6">
        <v>1</v>
      </c>
      <c r="N155" s="66">
        <v>2</v>
      </c>
      <c r="O155" s="6">
        <v>1</v>
      </c>
      <c r="P155" s="6">
        <v>2</v>
      </c>
      <c r="Q155" s="6">
        <v>1</v>
      </c>
      <c r="R155" s="6">
        <f>SUM(H155+J155+L155+N155+P155)</f>
        <v>10</v>
      </c>
    </row>
    <row r="156" spans="1:18" ht="33.75" customHeight="1" x14ac:dyDescent="0.25">
      <c r="A156" s="38"/>
      <c r="B156" s="55"/>
      <c r="C156" s="6" t="s">
        <v>34</v>
      </c>
      <c r="D156" s="38"/>
      <c r="E156" s="50"/>
      <c r="F156" s="6" t="s">
        <v>21</v>
      </c>
      <c r="G156" s="6" t="s">
        <v>21</v>
      </c>
      <c r="H156" s="3">
        <v>2</v>
      </c>
      <c r="I156" s="6">
        <v>1</v>
      </c>
      <c r="J156" s="6">
        <v>2</v>
      </c>
      <c r="K156" s="6">
        <v>1</v>
      </c>
      <c r="L156" s="6">
        <v>2</v>
      </c>
      <c r="M156" s="6">
        <v>1</v>
      </c>
      <c r="N156" s="66">
        <v>2</v>
      </c>
      <c r="O156" s="6">
        <v>1</v>
      </c>
      <c r="P156" s="6">
        <v>2</v>
      </c>
      <c r="Q156" s="6">
        <v>1</v>
      </c>
      <c r="R156" s="6">
        <f t="shared" ref="R156:R158" si="18">SUM(H156+J156+L156+N156+P156)</f>
        <v>10</v>
      </c>
    </row>
    <row r="157" spans="1:18" ht="33.75" customHeight="1" x14ac:dyDescent="0.25">
      <c r="A157" s="38"/>
      <c r="B157" s="55"/>
      <c r="C157" s="6" t="s">
        <v>35</v>
      </c>
      <c r="D157" s="38"/>
      <c r="E157" s="50"/>
      <c r="F157" s="6" t="s">
        <v>21</v>
      </c>
      <c r="G157" s="6" t="s">
        <v>21</v>
      </c>
      <c r="H157" s="3">
        <v>2</v>
      </c>
      <c r="I157" s="6">
        <v>1</v>
      </c>
      <c r="J157" s="6">
        <v>240</v>
      </c>
      <c r="K157" s="6">
        <v>1</v>
      </c>
      <c r="L157" s="6">
        <v>2</v>
      </c>
      <c r="M157" s="6">
        <v>1</v>
      </c>
      <c r="N157" s="66">
        <v>2</v>
      </c>
      <c r="O157" s="6">
        <v>1</v>
      </c>
      <c r="P157" s="6">
        <v>2</v>
      </c>
      <c r="Q157" s="6">
        <v>1</v>
      </c>
      <c r="R157" s="6">
        <f t="shared" si="18"/>
        <v>248</v>
      </c>
    </row>
    <row r="158" spans="1:18" ht="33.75" customHeight="1" x14ac:dyDescent="0.25">
      <c r="A158" s="49"/>
      <c r="B158" s="53"/>
      <c r="C158" s="5" t="s">
        <v>40</v>
      </c>
      <c r="D158" s="49"/>
      <c r="E158" s="50"/>
      <c r="F158" s="5" t="s">
        <v>21</v>
      </c>
      <c r="G158" s="5" t="s">
        <v>21</v>
      </c>
      <c r="H158" s="18">
        <v>2</v>
      </c>
      <c r="I158" s="5">
        <v>1</v>
      </c>
      <c r="J158" s="5">
        <v>2</v>
      </c>
      <c r="K158" s="5">
        <v>1</v>
      </c>
      <c r="L158" s="5">
        <v>2</v>
      </c>
      <c r="M158" s="5">
        <v>1</v>
      </c>
      <c r="N158" s="68">
        <v>2</v>
      </c>
      <c r="O158" s="5">
        <v>1</v>
      </c>
      <c r="P158" s="5">
        <v>2</v>
      </c>
      <c r="Q158" s="5">
        <v>1</v>
      </c>
      <c r="R158" s="5">
        <f t="shared" si="18"/>
        <v>10</v>
      </c>
    </row>
    <row r="159" spans="1:18" ht="33" customHeight="1" x14ac:dyDescent="0.25">
      <c r="A159" s="57" t="s">
        <v>92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9"/>
    </row>
    <row r="160" spans="1:18" x14ac:dyDescent="0.25">
      <c r="A160" s="38">
        <v>82</v>
      </c>
      <c r="B160" s="64" t="s">
        <v>237</v>
      </c>
      <c r="C160" s="38" t="s">
        <v>45</v>
      </c>
      <c r="D160" s="38" t="s">
        <v>279</v>
      </c>
      <c r="E160" s="38" t="s">
        <v>14</v>
      </c>
      <c r="F160" s="38" t="s">
        <v>21</v>
      </c>
      <c r="G160" s="38" t="s">
        <v>21</v>
      </c>
      <c r="H160" s="48" t="s">
        <v>21</v>
      </c>
      <c r="I160" s="38" t="s">
        <v>21</v>
      </c>
      <c r="J160" s="38" t="s">
        <v>21</v>
      </c>
      <c r="K160" s="38" t="s">
        <v>21</v>
      </c>
      <c r="L160" s="38" t="s">
        <v>21</v>
      </c>
      <c r="M160" s="38" t="s">
        <v>21</v>
      </c>
      <c r="N160" s="69">
        <v>31.5</v>
      </c>
      <c r="O160" s="38">
        <v>0</v>
      </c>
      <c r="P160" s="38">
        <v>0</v>
      </c>
      <c r="Q160" s="38">
        <v>0</v>
      </c>
      <c r="R160" s="38">
        <f>N160</f>
        <v>31.5</v>
      </c>
    </row>
    <row r="161" spans="1:18" ht="54.75" customHeight="1" x14ac:dyDescent="0.25">
      <c r="A161" s="38"/>
      <c r="B161" s="64"/>
      <c r="C161" s="38"/>
      <c r="D161" s="38"/>
      <c r="E161" s="38"/>
      <c r="F161" s="38"/>
      <c r="G161" s="38"/>
      <c r="H161" s="48"/>
      <c r="I161" s="38"/>
      <c r="J161" s="38"/>
      <c r="K161" s="38"/>
      <c r="L161" s="38"/>
      <c r="M161" s="38"/>
      <c r="N161" s="69"/>
      <c r="O161" s="38"/>
      <c r="P161" s="38"/>
      <c r="Q161" s="38"/>
      <c r="R161" s="38"/>
    </row>
    <row r="162" spans="1:18" ht="81.75" customHeight="1" x14ac:dyDescent="0.25">
      <c r="A162" s="6">
        <v>83</v>
      </c>
      <c r="B162" s="10" t="s">
        <v>238</v>
      </c>
      <c r="C162" s="6" t="s">
        <v>45</v>
      </c>
      <c r="D162" s="6" t="s">
        <v>278</v>
      </c>
      <c r="E162" s="6" t="s">
        <v>14</v>
      </c>
      <c r="F162" s="6" t="s">
        <v>21</v>
      </c>
      <c r="G162" s="6" t="s">
        <v>21</v>
      </c>
      <c r="H162" s="3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6" t="s">
        <v>21</v>
      </c>
      <c r="N162" s="66">
        <v>1.5</v>
      </c>
      <c r="O162" s="6">
        <v>0</v>
      </c>
      <c r="P162" s="6">
        <v>0</v>
      </c>
      <c r="Q162" s="6">
        <v>0</v>
      </c>
      <c r="R162" s="6">
        <f>N162</f>
        <v>1.5</v>
      </c>
    </row>
    <row r="163" spans="1:18" ht="80.25" customHeight="1" x14ac:dyDescent="0.25">
      <c r="A163" s="6">
        <v>84</v>
      </c>
      <c r="B163" s="10" t="s">
        <v>239</v>
      </c>
      <c r="C163" s="6" t="s">
        <v>45</v>
      </c>
      <c r="D163" s="6" t="s">
        <v>240</v>
      </c>
      <c r="E163" s="6" t="s">
        <v>46</v>
      </c>
      <c r="F163" s="6" t="s">
        <v>21</v>
      </c>
      <c r="G163" s="6" t="s">
        <v>21</v>
      </c>
      <c r="H163" s="3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6" t="s">
        <v>21</v>
      </c>
      <c r="N163" s="66">
        <v>6</v>
      </c>
      <c r="O163" s="6">
        <v>0</v>
      </c>
      <c r="P163" s="6">
        <v>0</v>
      </c>
      <c r="Q163" s="6">
        <v>0</v>
      </c>
      <c r="R163" s="6">
        <f>N163</f>
        <v>6</v>
      </c>
    </row>
    <row r="164" spans="1:18" ht="96.75" customHeight="1" x14ac:dyDescent="0.25">
      <c r="A164" s="6">
        <v>85</v>
      </c>
      <c r="B164" s="10" t="s">
        <v>241</v>
      </c>
      <c r="C164" s="6" t="s">
        <v>45</v>
      </c>
      <c r="D164" s="6" t="s">
        <v>277</v>
      </c>
      <c r="E164" s="6" t="s">
        <v>14</v>
      </c>
      <c r="F164" s="6" t="s">
        <v>21</v>
      </c>
      <c r="G164" s="6" t="s">
        <v>21</v>
      </c>
      <c r="H164" s="3" t="s">
        <v>21</v>
      </c>
      <c r="I164" s="6" t="s">
        <v>21</v>
      </c>
      <c r="J164" s="6" t="s">
        <v>21</v>
      </c>
      <c r="K164" s="6" t="s">
        <v>21</v>
      </c>
      <c r="L164" s="6" t="s">
        <v>21</v>
      </c>
      <c r="M164" s="6" t="s">
        <v>21</v>
      </c>
      <c r="N164" s="66">
        <v>30</v>
      </c>
      <c r="O164" s="6">
        <v>0</v>
      </c>
      <c r="P164" s="6">
        <v>0</v>
      </c>
      <c r="Q164" s="6">
        <v>0</v>
      </c>
      <c r="R164" s="6">
        <f>N164</f>
        <v>30</v>
      </c>
    </row>
    <row r="165" spans="1:18" ht="95.25" customHeight="1" x14ac:dyDescent="0.25">
      <c r="A165" s="6">
        <v>86</v>
      </c>
      <c r="B165" s="21" t="s">
        <v>242</v>
      </c>
      <c r="C165" s="6" t="s">
        <v>45</v>
      </c>
      <c r="D165" s="6" t="s">
        <v>243</v>
      </c>
      <c r="E165" s="6" t="s">
        <v>46</v>
      </c>
      <c r="F165" s="6" t="s">
        <v>21</v>
      </c>
      <c r="G165" s="6" t="s">
        <v>21</v>
      </c>
      <c r="H165" s="3" t="s">
        <v>21</v>
      </c>
      <c r="I165" s="6" t="s">
        <v>21</v>
      </c>
      <c r="J165" s="6" t="s">
        <v>21</v>
      </c>
      <c r="K165" s="6" t="s">
        <v>21</v>
      </c>
      <c r="L165" s="6" t="s">
        <v>21</v>
      </c>
      <c r="M165" s="6" t="s">
        <v>21</v>
      </c>
      <c r="N165" s="66">
        <v>50</v>
      </c>
      <c r="O165" s="6">
        <v>0</v>
      </c>
      <c r="P165" s="6">
        <v>0</v>
      </c>
      <c r="Q165" s="6">
        <v>0</v>
      </c>
      <c r="R165" s="6">
        <f>N165</f>
        <v>50</v>
      </c>
    </row>
    <row r="167" spans="1:18" x14ac:dyDescent="0.25">
      <c r="B167" s="63" t="s">
        <v>258</v>
      </c>
      <c r="C167" s="63"/>
      <c r="N167" s="63" t="s">
        <v>259</v>
      </c>
      <c r="O167" s="63"/>
      <c r="P167" s="63"/>
      <c r="Q167" s="63"/>
    </row>
    <row r="168" spans="1:18" x14ac:dyDescent="0.25">
      <c r="B168" s="63"/>
      <c r="C168" s="63"/>
      <c r="N168" s="63"/>
      <c r="O168" s="63"/>
      <c r="P168" s="63"/>
      <c r="Q168" s="63"/>
    </row>
  </sheetData>
  <mergeCells count="101">
    <mergeCell ref="B167:C168"/>
    <mergeCell ref="N167:Q168"/>
    <mergeCell ref="A160:A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B160:B161"/>
    <mergeCell ref="A87:A92"/>
    <mergeCell ref="A69:A70"/>
    <mergeCell ref="B19:B24"/>
    <mergeCell ref="A39:R39"/>
    <mergeCell ref="A45:R45"/>
    <mergeCell ref="A65:Q65"/>
    <mergeCell ref="E55:R55"/>
    <mergeCell ref="E154:R154"/>
    <mergeCell ref="K160:K161"/>
    <mergeCell ref="L160:L161"/>
    <mergeCell ref="M160:M161"/>
    <mergeCell ref="B131:B136"/>
    <mergeCell ref="A106:A111"/>
    <mergeCell ref="A118:A123"/>
    <mergeCell ref="A125:A130"/>
    <mergeCell ref="E127:E130"/>
    <mergeCell ref="D125:D130"/>
    <mergeCell ref="N160:N161"/>
    <mergeCell ref="A159:R159"/>
    <mergeCell ref="O160:O161"/>
    <mergeCell ref="P160:P161"/>
    <mergeCell ref="Q160:Q161"/>
    <mergeCell ref="R160:R161"/>
    <mergeCell ref="D106:D111"/>
    <mergeCell ref="B106:B111"/>
    <mergeCell ref="E107:R107"/>
    <mergeCell ref="E108:E111"/>
    <mergeCell ref="A153:A158"/>
    <mergeCell ref="D153:D158"/>
    <mergeCell ref="B153:B158"/>
    <mergeCell ref="E155:E158"/>
    <mergeCell ref="E126:R126"/>
    <mergeCell ref="A131:A136"/>
    <mergeCell ref="D118:D123"/>
    <mergeCell ref="B118:B123"/>
    <mergeCell ref="E119:R119"/>
    <mergeCell ref="E120:E123"/>
    <mergeCell ref="E132:R132"/>
    <mergeCell ref="D131:D136"/>
    <mergeCell ref="E133:E136"/>
    <mergeCell ref="B125:B130"/>
    <mergeCell ref="D87:D92"/>
    <mergeCell ref="D19:D24"/>
    <mergeCell ref="R8:R11"/>
    <mergeCell ref="H10:I10"/>
    <mergeCell ref="B69:B70"/>
    <mergeCell ref="C69:C70"/>
    <mergeCell ref="E20:R20"/>
    <mergeCell ref="C67:C68"/>
    <mergeCell ref="B67:B68"/>
    <mergeCell ref="D60:D62"/>
    <mergeCell ref="E50:E53"/>
    <mergeCell ref="D48:D53"/>
    <mergeCell ref="B30:B35"/>
    <mergeCell ref="B48:B63"/>
    <mergeCell ref="E56:E59"/>
    <mergeCell ref="E49:R49"/>
    <mergeCell ref="B87:B92"/>
    <mergeCell ref="E88:R88"/>
    <mergeCell ref="E89:E92"/>
    <mergeCell ref="A77:R77"/>
    <mergeCell ref="D54:D59"/>
    <mergeCell ref="A48:A63"/>
    <mergeCell ref="A67:A68"/>
    <mergeCell ref="A19:A24"/>
    <mergeCell ref="J2:R2"/>
    <mergeCell ref="J3:R3"/>
    <mergeCell ref="B13:R13"/>
    <mergeCell ref="E21:E24"/>
    <mergeCell ref="E32:E35"/>
    <mergeCell ref="E31:R31"/>
    <mergeCell ref="D30:D35"/>
    <mergeCell ref="A4:R4"/>
    <mergeCell ref="A5:R5"/>
    <mergeCell ref="A6:R6"/>
    <mergeCell ref="A8:A11"/>
    <mergeCell ref="B8:B11"/>
    <mergeCell ref="C8:C11"/>
    <mergeCell ref="D8:D11"/>
    <mergeCell ref="E8:E11"/>
    <mergeCell ref="H8:Q9"/>
    <mergeCell ref="P10:Q10"/>
    <mergeCell ref="G8:G11"/>
    <mergeCell ref="J10:K10"/>
    <mergeCell ref="L10:M10"/>
    <mergeCell ref="N10:O10"/>
    <mergeCell ref="A7:R7"/>
    <mergeCell ref="F8:F11"/>
    <mergeCell ref="A30:A35"/>
  </mergeCells>
  <pageMargins left="0.27559055118110237" right="0" top="0.62992125984251968" bottom="0.39370078740157483" header="0.31496062992125984" footer="0.31496062992125984"/>
  <pageSetup paperSize="9" scale="36" fitToHeight="0" orientation="landscape" r:id="rId1"/>
  <headerFooter>
    <oddHeader>&amp;C&amp;P</oddHeader>
  </headerFooter>
  <rowBreaks count="13" manualBreakCount="13">
    <brk id="16" max="17" man="1"/>
    <brk id="27" max="17" man="1"/>
    <brk id="38" max="17" man="1"/>
    <brk id="47" max="17" man="1"/>
    <brk id="64" max="17" man="1"/>
    <brk id="73" max="17" man="1"/>
    <brk id="81" max="17" man="1"/>
    <brk id="97" max="17" man="1"/>
    <brk id="111" max="17" man="1"/>
    <brk id="123" max="17" man="1"/>
    <brk id="142" max="17" man="1"/>
    <brk id="150" max="17" man="1"/>
    <brk id="18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2019-09-25T07:40:55Z</dcterms:modified>
</cp:coreProperties>
</file>