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Приложение 1" sheetId="3" r:id="rId1"/>
    <sheet name="Приложение 2" sheetId="5" r:id="rId2"/>
  </sheets>
  <calcPr calcId="152511"/>
</workbook>
</file>

<file path=xl/calcChain.xml><?xml version="1.0" encoding="utf-8"?>
<calcChain xmlns="http://schemas.openxmlformats.org/spreadsheetml/2006/main">
  <c r="I35" i="5" l="1"/>
  <c r="H35" i="5" s="1"/>
  <c r="J35" i="5"/>
  <c r="K35" i="5"/>
  <c r="L35" i="5"/>
  <c r="M35" i="5"/>
  <c r="I16" i="5"/>
  <c r="M16" i="5"/>
  <c r="I19" i="5"/>
  <c r="H19" i="5" s="1"/>
  <c r="M19" i="5"/>
  <c r="M18" i="5" s="1"/>
  <c r="M14" i="5" s="1"/>
  <c r="J20" i="5"/>
  <c r="J19" i="5" s="1"/>
  <c r="K20" i="5"/>
  <c r="L20" i="5"/>
  <c r="L19" i="5" s="1"/>
  <c r="L18" i="5" s="1"/>
  <c r="L14" i="5" s="1"/>
  <c r="M20" i="5"/>
  <c r="J21" i="5"/>
  <c r="K21" i="5"/>
  <c r="K19" i="5" s="1"/>
  <c r="L21" i="5"/>
  <c r="M21" i="5"/>
  <c r="I22" i="5"/>
  <c r="K22" i="5"/>
  <c r="L22" i="5"/>
  <c r="M22" i="5"/>
  <c r="J23" i="5"/>
  <c r="J22" i="5" s="1"/>
  <c r="M23" i="5"/>
  <c r="I25" i="5"/>
  <c r="J25" i="5"/>
  <c r="J16" i="5" s="1"/>
  <c r="K25" i="5"/>
  <c r="L25" i="5"/>
  <c r="L16" i="5" s="1"/>
  <c r="M25" i="5"/>
  <c r="I26" i="5"/>
  <c r="I17" i="5" s="1"/>
  <c r="J26" i="5"/>
  <c r="J17" i="5" s="1"/>
  <c r="J13" i="5" s="1"/>
  <c r="L26" i="5"/>
  <c r="L17" i="5" s="1"/>
  <c r="L13" i="5" s="1"/>
  <c r="M26" i="5"/>
  <c r="M17" i="5" s="1"/>
  <c r="M13" i="5" s="1"/>
  <c r="I27" i="5"/>
  <c r="J27" i="5"/>
  <c r="L27" i="5"/>
  <c r="M27" i="5"/>
  <c r="I28" i="5"/>
  <c r="L28" i="5"/>
  <c r="M28" i="5"/>
  <c r="J29" i="5"/>
  <c r="J28" i="5" s="1"/>
  <c r="K30" i="5"/>
  <c r="K26" i="5" s="1"/>
  <c r="H31" i="5"/>
  <c r="H32" i="5"/>
  <c r="K33" i="5"/>
  <c r="H33" i="5" s="1"/>
  <c r="I13" i="5" l="1"/>
  <c r="H28" i="5"/>
  <c r="J12" i="5"/>
  <c r="L15" i="5"/>
  <c r="L12" i="5"/>
  <c r="L11" i="5" s="1"/>
  <c r="M15" i="5"/>
  <c r="H26" i="5"/>
  <c r="K17" i="5"/>
  <c r="K13" i="5" s="1"/>
  <c r="H22" i="5"/>
  <c r="J18" i="5"/>
  <c r="J14" i="5" s="1"/>
  <c r="K28" i="5"/>
  <c r="H29" i="5"/>
  <c r="H25" i="5"/>
  <c r="J24" i="5"/>
  <c r="H21" i="5"/>
  <c r="I18" i="5"/>
  <c r="I15" i="5" s="1"/>
  <c r="M12" i="5"/>
  <c r="M11" i="5" s="1"/>
  <c r="I12" i="5"/>
  <c r="K27" i="5"/>
  <c r="K24" i="5" s="1"/>
  <c r="M24" i="5"/>
  <c r="I24" i="5"/>
  <c r="H23" i="5"/>
  <c r="H20" i="5"/>
  <c r="H16" i="5"/>
  <c r="H30" i="5"/>
  <c r="L24" i="5"/>
  <c r="K16" i="5"/>
  <c r="H27" i="5" l="1"/>
  <c r="K18" i="5"/>
  <c r="K14" i="5" s="1"/>
  <c r="J11" i="5"/>
  <c r="I14" i="5"/>
  <c r="I11" i="5"/>
  <c r="H12" i="5"/>
  <c r="H13" i="5"/>
  <c r="K12" i="5"/>
  <c r="K15" i="5"/>
  <c r="H24" i="5"/>
  <c r="J15" i="5"/>
  <c r="H15" i="5" s="1"/>
  <c r="H17" i="5"/>
  <c r="K11" i="5" l="1"/>
  <c r="H11" i="5" s="1"/>
  <c r="H14" i="5"/>
  <c r="H18" i="5"/>
</calcChain>
</file>

<file path=xl/comments1.xml><?xml version="1.0" encoding="utf-8"?>
<comments xmlns="http://schemas.openxmlformats.org/spreadsheetml/2006/main">
  <authors>
    <author>Автор</author>
  </authors>
  <commentLis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1091300 на црми
3146060 секвестирование</t>
        </r>
      </text>
    </comment>
  </commentList>
</comments>
</file>

<file path=xl/sharedStrings.xml><?xml version="1.0" encoding="utf-8"?>
<sst xmlns="http://schemas.openxmlformats.org/spreadsheetml/2006/main" count="215" uniqueCount="78">
  <si>
    <t>№ п/п</t>
  </si>
  <si>
    <t>Всего</t>
  </si>
  <si>
    <t>в том числе на 01.07</t>
  </si>
  <si>
    <t>Ед.  изм.</t>
  </si>
  <si>
    <t>Планируемое значение показателя по годам реализации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</si>
  <si>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</si>
  <si>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</si>
  <si>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</si>
  <si>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2016 год</t>
  </si>
  <si>
    <t>2017 год</t>
  </si>
  <si>
    <t>2018 год</t>
  </si>
  <si>
    <t>%</t>
  </si>
  <si>
    <t>Борисенко Т.В.</t>
  </si>
  <si>
    <t>51-56-38</t>
  </si>
  <si>
    <t>ед.</t>
  </si>
  <si>
    <t xml:space="preserve"> Муниципальная программа муниципального образования «Город Астрахань»   «Развитие физической культуры и спорта на территории города Астрахани»</t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</si>
  <si>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детей и подростков в возрасте от 5 до 18 лет, систематически занимающихся в организациях, оказывающих услуги в области физической культуры и спорта различной организационно-правовой формы и формы собственности, в общей численности детей данной возрастной группы</t>
    </r>
  </si>
  <si>
    <t>Отчётный 2014 год</t>
  </si>
  <si>
    <t>Текущий 2015 год</t>
  </si>
  <si>
    <t xml:space="preserve">Целевое значение показателя   (конечный результат) за весь период реализации программы </t>
  </si>
  <si>
    <t>чел.</t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</si>
  <si>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Количество граждан, привлеченных к массовым занятиям физической культурой и спортом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</si>
  <si>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граждан, удовлетворенных доступностью и качеством получаемых муниципальных услуг в области физической культуры и спорта от общей численности граждан, получающих данные услуги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</si>
  <si>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населения, систематически занимающегося физической культурой и спортом от общей численности жителей МО "Город Астрахань"</t>
    </r>
  </si>
  <si>
    <t xml:space="preserve">Распределение расходов на реализацию </t>
  </si>
  <si>
    <t>программных мероприятий, показателей (индикаторов) и результатов  муниципальной  программы муниципального образования «Город Астрахань» «Развитие физической культуры и спорта на территории города Астрахани»</t>
  </si>
  <si>
    <t xml:space="preserve">Цели, задачи, наименования программных мероприятий </t>
  </si>
  <si>
    <t>Источники           финансирования</t>
  </si>
  <si>
    <t>Коды классификации</t>
  </si>
  <si>
    <t>Планируемые расходы, руб.</t>
  </si>
  <si>
    <t>раздел, подраздел</t>
  </si>
  <si>
    <t>целевая статья</t>
  </si>
  <si>
    <t>вид расходов</t>
  </si>
  <si>
    <t>всего</t>
  </si>
  <si>
    <t xml:space="preserve"> Муниципальная программа «Развитие физической культуры и спорта на территории города Астрахани»</t>
  </si>
  <si>
    <t>Итого по программе</t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</si>
  <si>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Повышение качества оказания муниципальных услуг (выполнения работ) в области физической культуры и спорта</t>
    </r>
  </si>
  <si>
    <r>
      <rPr>
        <b/>
        <sz val="8"/>
        <color indexed="8"/>
        <rFont val="Times New Roman"/>
        <family val="1"/>
        <charset val="204"/>
      </rPr>
      <t xml:space="preserve">Мероприятие 1.1.1. </t>
    </r>
    <r>
      <rPr>
        <sz val="8"/>
        <color indexed="8"/>
        <rFont val="Times New Roman"/>
        <family val="1"/>
        <charset val="204"/>
      </rPr>
      <t>Предоставление муниципальных услуг (выполнение работ) в области физической культуры и спорта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</si>
  <si>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Количество спортивных и физкультурных мероприятий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</si>
  <si>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фактической обеспеченности МО "Город Астрахань" спортивными учреждениями от нормативной потребности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</si>
  <si>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учреждений, оказывающих услуги в области физической культуры и спорта различной организационно-правовой формы и формы собственности, соответвующих современным нормам и требованиями от общей численности спортивных организаций</t>
    </r>
  </si>
  <si>
    <r>
      <rPr>
        <b/>
        <sz val="8"/>
        <color indexed="8"/>
        <rFont val="Times New Roman"/>
        <family val="1"/>
        <charset val="204"/>
      </rPr>
      <t xml:space="preserve">Задача 1.1. </t>
    </r>
    <r>
      <rPr>
        <sz val="8"/>
        <color indexed="8"/>
        <rFont val="Times New Roman"/>
        <family val="1"/>
        <charset val="204"/>
      </rPr>
      <t>Повышение качества оказания муниципальных услуг (выполнения работ) в области физической культуры и спорта</t>
    </r>
  </si>
  <si>
    <t>Бюджет  МО "Город Астрахань"</t>
  </si>
  <si>
    <t>х</t>
  </si>
  <si>
    <r>
      <rPr>
        <b/>
        <sz val="8"/>
        <rFont val="Times New Roman"/>
        <family val="1"/>
        <charset val="204"/>
      </rPr>
      <t>Задача 1.2.</t>
    </r>
    <r>
      <rPr>
        <sz val="8"/>
        <rFont val="Times New Roman"/>
        <family val="1"/>
        <charset val="204"/>
      </rPr>
      <t xml:space="preserve"> Создание необходимых условий для сохранения и улучшения  физического здоровья жителей города средствами физической культуры и спорта</t>
    </r>
  </si>
  <si>
    <r>
      <rPr>
        <b/>
        <sz val="8"/>
        <color indexed="8"/>
        <rFont val="Times New Roman"/>
        <family val="1"/>
        <charset val="204"/>
      </rPr>
      <t>Мероприятие 1.2.1.</t>
    </r>
    <r>
      <rPr>
        <sz val="8"/>
        <color indexed="8"/>
        <rFont val="Times New Roman"/>
        <family val="1"/>
        <charset val="204"/>
      </rPr>
      <t xml:space="preserve"> Реализация Календарного плана спортивных и физкультурных мероприятий МО «Город Астрахань»</t>
    </r>
  </si>
  <si>
    <r>
      <rPr>
        <b/>
        <sz val="8"/>
        <color indexed="8"/>
        <rFont val="Times New Roman"/>
        <family val="1"/>
        <charset val="204"/>
      </rPr>
      <t xml:space="preserve">Задача 1.3. </t>
    </r>
    <r>
      <rPr>
        <sz val="8"/>
        <color indexed="8"/>
        <rFont val="Times New Roman"/>
        <family val="1"/>
        <charset val="204"/>
      </rPr>
      <t xml:space="preserve"> Развитие материально-технической базы муниципальных учреждений, оказывающих услуги в области физической культуры и спорта </t>
    </r>
  </si>
  <si>
    <r>
      <rPr>
        <b/>
        <sz val="8"/>
        <color indexed="8"/>
        <rFont val="Times New Roman"/>
        <family val="1"/>
        <charset val="204"/>
      </rPr>
      <t>Мероприятие 1.3.1.</t>
    </r>
    <r>
      <rPr>
        <sz val="8"/>
        <color indexed="8"/>
        <rFont val="Times New Roman"/>
        <family val="1"/>
        <charset val="204"/>
      </rPr>
      <t xml:space="preserve"> Реконструкция тренировочной площадки на муниципальном стадионе "Астрахань", г.Астрахань, ул.Ползунова, д. 1 б</t>
    </r>
  </si>
  <si>
    <t>Приложение 2  к муниципальной программе муниципального образования "Город Астрахань"  "Развитие физической культуры и спорта на территории города Астрахани»</t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</si>
  <si>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>Доля квалифицированных тренеров и тренеров-преподавателей, работающих в муниципальных организациях, оказывающих услуги в области физической культуры и спорта в общей численности работников данной категории в указанных организациях</t>
    </r>
  </si>
  <si>
    <t>Приложение 1  к муниципальной программе муниципального образования "Город Астрахань"  "Развитие физической культуры и спорта на территории города Астрахани"</t>
  </si>
  <si>
    <r>
      <rPr>
        <b/>
        <sz val="8"/>
        <color indexed="8"/>
        <rFont val="Times New Roman"/>
        <family val="1"/>
        <charset val="204"/>
      </rPr>
      <t>Цель 1</t>
    </r>
    <r>
      <rPr>
        <sz val="8"/>
        <color indexed="8"/>
        <rFont val="Times New Roman"/>
        <family val="1"/>
        <charset val="204"/>
      </rPr>
      <t>. Совершенствование уровня развития физической культуры, массового спорта и доступности физкультурно-спортивных услуг на территории МО «Город Астрахань»</t>
    </r>
  </si>
  <si>
    <r>
      <rPr>
        <b/>
        <sz val="8"/>
        <color indexed="8"/>
        <rFont val="Times New Roman"/>
        <family val="1"/>
        <charset val="204"/>
      </rPr>
      <t>Цель 1</t>
    </r>
    <r>
      <rPr>
        <sz val="8"/>
        <color indexed="8"/>
        <rFont val="Times New Roman"/>
        <family val="1"/>
        <charset val="204"/>
      </rPr>
      <t>. Совершенствование уровня развития физической культуры, массового спорта и доступности физкультурно-спортивных услуг на территории муниципального образования «Город Астрахань».</t>
    </r>
  </si>
  <si>
    <r>
      <rPr>
        <b/>
        <sz val="8"/>
        <color indexed="8"/>
        <rFont val="Times New Roman"/>
        <family val="1"/>
        <charset val="204"/>
      </rPr>
      <t>Показатель 2</t>
    </r>
    <r>
      <rPr>
        <sz val="8"/>
        <color indexed="8"/>
        <rFont val="Times New Roman"/>
        <family val="1"/>
        <charset val="204"/>
      </rPr>
      <t>. Доля призовых мест, занятых обучающимися на региональных, федеральных, международных соревнованиях к общему числу спортсменов, направленных от учреждения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</si>
  <si>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Уровень спортивной подготовленности обучающихся (доля воспитанников организаций, имеющих спортивные разряды от общего количества воспитанников) </t>
    </r>
  </si>
  <si>
    <t>2019 год</t>
  </si>
  <si>
    <t>Бюджет АО</t>
  </si>
  <si>
    <t>Итого</t>
  </si>
  <si>
    <t>Управление образования администрации МО "Город Астрахань"</t>
  </si>
  <si>
    <t>Управление по капитальному строительству  администрации МО "Город Астрахань"</t>
  </si>
  <si>
    <t>Управление по капитальному строительству администрации МО "Город Астрахань"</t>
  </si>
  <si>
    <t>Управление образования администрации МО "Город Астрахань"
Управление по капитальному строительству 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</si>
  <si>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>Обеспечение содержания материально-технической базы муниципальных спортивных организаций, создание безопасных условий пребывания  в них воспитанников и персонала, обеспечение участия команд, состоящих из воспитанников  таких  организаций  в спортивных соревнованиях, физкультурных мероприятиях, тренировочных и учебно-тренировочных сборах различного уровня, семинарах, тренингах</t>
    </r>
  </si>
  <si>
    <r>
      <rPr>
        <b/>
        <sz val="8"/>
        <color indexed="8"/>
        <rFont val="Times New Roman"/>
        <family val="1"/>
        <charset val="204"/>
      </rPr>
      <t>Мероприятие 1.2.1.</t>
    </r>
    <r>
      <rPr>
        <sz val="8"/>
        <color indexed="8"/>
        <rFont val="Times New Roman"/>
        <family val="1"/>
        <charset val="204"/>
      </rPr>
      <t xml:space="preserve"> Реализация Календарного плана спортивных и физкультурных мероприятий муниципального образования «Город Астрахань»</t>
    </r>
  </si>
  <si>
    <t>Упраление по капитальному строительству  администрации МО "Город Астрахань"</t>
  </si>
  <si>
    <t>Федеральный бюджет</t>
  </si>
  <si>
    <r>
      <t>Мероприятие 1.1.2.</t>
    </r>
    <r>
      <rPr>
        <sz val="8"/>
        <rFont val="Times New Roman"/>
        <family val="1"/>
        <charset val="204"/>
      </rPr>
      <t xml:space="preserve"> Обеспечение содержания материально-технической базы муниципальных спортивных организаций, создание безопасных условий пребывания  в них воспитанников и персонала, обеспечение участия команд, состоящих из воспитанников  таких  организаций  в спортивных соревнованиях, физкультурных мероприятиях, тренировочных и учебно-тренировочных сборах различного уровня, семинарах, тренингах</t>
    </r>
  </si>
  <si>
    <t>м</t>
  </si>
  <si>
    <t>2020 год</t>
  </si>
  <si>
    <r>
      <t xml:space="preserve">Мероприятие 1.3.2. </t>
    </r>
    <r>
      <rPr>
        <sz val="9"/>
        <color indexed="8"/>
        <rFont val="Times New Roman"/>
        <family val="1"/>
        <charset val="204"/>
      </rPr>
      <t xml:space="preserve"> Капитальный ремонт сетей теплоснабжения к зданию по площади Заводской, 95 "А" в Трусовском районе г. Астрахани</t>
    </r>
  </si>
  <si>
    <r>
      <rPr>
        <b/>
        <sz val="8"/>
        <rFont val="Times New Roman"/>
        <family val="1"/>
        <charset val="204"/>
      </rPr>
      <t>Мероприятие 1.3.2</t>
    </r>
    <r>
      <rPr>
        <sz val="8"/>
        <rFont val="Times New Roman"/>
        <family val="1"/>
        <charset val="204"/>
      </rPr>
      <t>.Капитальный ремонт  сетей теплоснабжения к зданию по площади Заводской, 95"А" в Трусовском районе г.Астрахани</t>
    </r>
  </si>
  <si>
    <r>
      <rPr>
        <b/>
        <sz val="8"/>
        <color indexed="8"/>
        <rFont val="Times New Roman"/>
        <family val="1"/>
        <charset val="204"/>
      </rPr>
      <t>Мероприятие 1.3.3.</t>
    </r>
    <r>
      <rPr>
        <sz val="8"/>
        <color indexed="8"/>
        <rFont val="Times New Roman"/>
        <family val="1"/>
        <charset val="204"/>
      </rPr>
      <t xml:space="preserve"> Устройство футбольного поля МБУ ДО г. Астрахани "ДЮСШ № 1" по ул. Звездная, 15а</t>
    </r>
  </si>
  <si>
    <r>
      <t xml:space="preserve">Показатель 1. </t>
    </r>
    <r>
      <rPr>
        <sz val="8"/>
        <rFont val="Times New Roman"/>
        <family val="1"/>
        <charset val="204"/>
      </rPr>
      <t xml:space="preserve">Протяженность сетей теплоснабжения </t>
    </r>
  </si>
  <si>
    <t>Перечень программных мероприятий, показателей (индикаторов) муниципальной программы муниципального образования "Город Астрахань"  "Развитие физической культуры и спорта на территории города Астрахани"</t>
  </si>
  <si>
    <t>Приложение  3 к постановлению администрации муниципального образования "Город Астрахань"  от ________2018 г. № _____</t>
  </si>
  <si>
    <t>Приложение 2 к постановлению администрации муниципального образования "Город Астрахань"  от ________2018 г. №______</t>
  </si>
  <si>
    <r>
      <t xml:space="preserve">Показатель 1. </t>
    </r>
    <r>
      <rPr>
        <sz val="8"/>
        <rFont val="Times New Roman"/>
        <family val="1"/>
        <charset val="204"/>
      </rPr>
      <t xml:space="preserve">Количество комплектов </t>
    </r>
  </si>
  <si>
    <r>
      <t xml:space="preserve">Мероприятие 1.3.3. </t>
    </r>
    <r>
      <rPr>
        <sz val="9"/>
        <color indexed="8"/>
        <rFont val="Times New Roman"/>
        <family val="1"/>
        <charset val="204"/>
      </rPr>
      <t>Закупка комплектов искусственных покрытий для футбольных полей детско-юношеских спортивных школ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</si>
</sst>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Border="1" applyAlignment="1">
      <alignment vertical="top" wrapText="1"/>
    </xf>
    <xf numFmtId="0" fontId="7" fillId="0" borderId="0" xfId="0" applyFont="1" applyBorder="1" applyAlignment="1">
      <alignment horizontal="justify" vertical="top" wrapText="1"/>
    </xf>
    <xf numFmtId="0" fontId="0" fillId="0" borderId="0" xfId="0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/>
    <xf numFmtId="3" fontId="7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ill="1" applyAlignment="1">
      <alignment vertical="center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49" fontId="0" fillId="0" borderId="0" xfId="0" applyNumberFormat="1" applyFill="1"/>
    <xf numFmtId="0" fontId="16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8" fillId="0" borderId="5" xfId="0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topLeftCell="A22" workbookViewId="0">
      <selection activeCell="I24" sqref="A1:R24"/>
    </sheetView>
  </sheetViews>
  <sheetFormatPr defaultRowHeight="15" x14ac:dyDescent="0.25"/>
  <cols>
    <col min="1" max="1" width="3.140625" customWidth="1"/>
    <col min="2" max="2" width="26.28515625" style="13" customWidth="1"/>
    <col min="3" max="3" width="13.85546875" style="13" customWidth="1"/>
    <col min="4" max="4" width="22.140625" style="13" customWidth="1"/>
    <col min="5" max="5" width="3.7109375" customWidth="1"/>
    <col min="6" max="6" width="5.85546875" customWidth="1"/>
    <col min="7" max="7" width="5.85546875" style="27" customWidth="1"/>
    <col min="8" max="8" width="4.5703125" style="27" customWidth="1"/>
    <col min="9" max="9" width="4.42578125" style="27" customWidth="1"/>
    <col min="10" max="11" width="4.140625" style="27" customWidth="1"/>
    <col min="12" max="12" width="5.28515625" style="74" customWidth="1"/>
    <col min="13" max="13" width="5.28515625" style="27" customWidth="1"/>
    <col min="14" max="17" width="4.7109375" style="27" customWidth="1"/>
    <col min="18" max="18" width="9.42578125" style="27" customWidth="1"/>
  </cols>
  <sheetData>
    <row r="1" spans="1:18" ht="30" customHeight="1" x14ac:dyDescent="0.25">
      <c r="G1" s="75" t="s">
        <v>75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x14ac:dyDescent="0.25">
      <c r="G2" s="66"/>
      <c r="H2" s="66"/>
      <c r="I2" s="67"/>
      <c r="J2" s="67"/>
      <c r="K2" s="67"/>
      <c r="L2" s="69"/>
      <c r="M2" s="67"/>
      <c r="N2" s="67"/>
      <c r="O2" s="67"/>
      <c r="P2" s="67"/>
      <c r="Q2" s="67"/>
      <c r="R2" s="67"/>
    </row>
    <row r="3" spans="1:18" ht="39.75" customHeight="1" x14ac:dyDescent="0.25">
      <c r="A3" s="2"/>
      <c r="B3" s="5"/>
      <c r="C3" s="6"/>
      <c r="D3" s="7"/>
      <c r="E3" s="2"/>
      <c r="F3" s="2"/>
      <c r="G3" s="76" t="s">
        <v>50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5" customHeight="1" x14ac:dyDescent="0.25">
      <c r="A4" s="112" t="s">
        <v>73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ht="23.25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15" customHeight="1" x14ac:dyDescent="0.25">
      <c r="A6" s="100">
        <v>1</v>
      </c>
      <c r="B6" s="103" t="s">
        <v>5</v>
      </c>
      <c r="C6" s="106" t="s">
        <v>7</v>
      </c>
      <c r="D6" s="109" t="s">
        <v>6</v>
      </c>
      <c r="E6" s="100" t="s">
        <v>3</v>
      </c>
      <c r="F6" s="78" t="s">
        <v>17</v>
      </c>
      <c r="G6" s="78" t="s">
        <v>18</v>
      </c>
      <c r="H6" s="96" t="s">
        <v>4</v>
      </c>
      <c r="I6" s="97"/>
      <c r="J6" s="97"/>
      <c r="K6" s="97"/>
      <c r="L6" s="97"/>
      <c r="M6" s="97"/>
      <c r="N6" s="97"/>
      <c r="O6" s="97"/>
      <c r="P6" s="97"/>
      <c r="Q6" s="98"/>
      <c r="R6" s="78" t="s">
        <v>19</v>
      </c>
    </row>
    <row r="7" spans="1:18" ht="15" customHeight="1" x14ac:dyDescent="0.25">
      <c r="A7" s="101"/>
      <c r="B7" s="104"/>
      <c r="C7" s="107"/>
      <c r="D7" s="110"/>
      <c r="E7" s="101"/>
      <c r="F7" s="79"/>
      <c r="G7" s="79"/>
      <c r="H7" s="81" t="s">
        <v>8</v>
      </c>
      <c r="I7" s="82"/>
      <c r="J7" s="85" t="s">
        <v>9</v>
      </c>
      <c r="K7" s="86"/>
      <c r="L7" s="85" t="s">
        <v>10</v>
      </c>
      <c r="M7" s="86"/>
      <c r="N7" s="85" t="s">
        <v>55</v>
      </c>
      <c r="O7" s="86"/>
      <c r="P7" s="99" t="s">
        <v>68</v>
      </c>
      <c r="Q7" s="99"/>
      <c r="R7" s="79"/>
    </row>
    <row r="8" spans="1:18" x14ac:dyDescent="0.25">
      <c r="A8" s="101"/>
      <c r="B8" s="104"/>
      <c r="C8" s="107"/>
      <c r="D8" s="110"/>
      <c r="E8" s="101"/>
      <c r="F8" s="79"/>
      <c r="G8" s="79"/>
      <c r="H8" s="83"/>
      <c r="I8" s="84"/>
      <c r="J8" s="83"/>
      <c r="K8" s="84"/>
      <c r="L8" s="83"/>
      <c r="M8" s="84"/>
      <c r="N8" s="83"/>
      <c r="O8" s="84"/>
      <c r="P8" s="99"/>
      <c r="Q8" s="99"/>
      <c r="R8" s="79"/>
    </row>
    <row r="9" spans="1:18" ht="33" x14ac:dyDescent="0.25">
      <c r="A9" s="102"/>
      <c r="B9" s="105"/>
      <c r="C9" s="108"/>
      <c r="D9" s="111"/>
      <c r="E9" s="102"/>
      <c r="F9" s="80"/>
      <c r="G9" s="80"/>
      <c r="H9" s="30" t="s">
        <v>1</v>
      </c>
      <c r="I9" s="30" t="s">
        <v>2</v>
      </c>
      <c r="J9" s="30" t="s">
        <v>1</v>
      </c>
      <c r="K9" s="30" t="s">
        <v>2</v>
      </c>
      <c r="L9" s="70" t="s">
        <v>1</v>
      </c>
      <c r="M9" s="60" t="s">
        <v>2</v>
      </c>
      <c r="N9" s="30" t="s">
        <v>1</v>
      </c>
      <c r="O9" s="30" t="s">
        <v>2</v>
      </c>
      <c r="P9" s="30" t="s">
        <v>1</v>
      </c>
      <c r="Q9" s="30" t="s">
        <v>2</v>
      </c>
      <c r="R9" s="80"/>
    </row>
    <row r="10" spans="1:18" x14ac:dyDescent="0.25">
      <c r="A10" s="4">
        <v>1</v>
      </c>
      <c r="B10" s="8">
        <v>2</v>
      </c>
      <c r="C10" s="51">
        <v>3</v>
      </c>
      <c r="D10" s="9">
        <v>4</v>
      </c>
      <c r="E10" s="4">
        <v>5</v>
      </c>
      <c r="F10" s="4">
        <v>6</v>
      </c>
      <c r="G10" s="1">
        <v>7</v>
      </c>
      <c r="H10" s="1">
        <v>8</v>
      </c>
      <c r="I10" s="1">
        <v>9</v>
      </c>
      <c r="J10" s="1">
        <v>10</v>
      </c>
      <c r="K10" s="1">
        <v>11</v>
      </c>
      <c r="L10" s="71">
        <v>12</v>
      </c>
      <c r="M10" s="45">
        <v>13</v>
      </c>
      <c r="N10" s="1">
        <v>14</v>
      </c>
      <c r="O10" s="1">
        <v>15</v>
      </c>
      <c r="P10" s="40">
        <v>16</v>
      </c>
      <c r="Q10" s="40">
        <v>17</v>
      </c>
      <c r="R10" s="1">
        <v>18</v>
      </c>
    </row>
    <row r="11" spans="1:18" ht="15" customHeight="1" x14ac:dyDescent="0.25">
      <c r="A11" s="87" t="s">
        <v>15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9"/>
    </row>
    <row r="12" spans="1:18" ht="67.5" x14ac:dyDescent="0.25">
      <c r="A12" s="4">
        <v>2</v>
      </c>
      <c r="B12" s="52" t="s">
        <v>51</v>
      </c>
      <c r="C12" s="51" t="s">
        <v>58</v>
      </c>
      <c r="D12" s="9" t="s">
        <v>23</v>
      </c>
      <c r="E12" s="4" t="s">
        <v>11</v>
      </c>
      <c r="F12" s="4">
        <v>34</v>
      </c>
      <c r="G12" s="1">
        <v>34</v>
      </c>
      <c r="H12" s="1">
        <v>35.003999999999998</v>
      </c>
      <c r="I12" s="1">
        <v>35.003999999999998</v>
      </c>
      <c r="J12" s="1">
        <v>35.200000000000003</v>
      </c>
      <c r="K12" s="1">
        <v>35.200000000000003</v>
      </c>
      <c r="L12" s="71">
        <v>35.5</v>
      </c>
      <c r="M12" s="45">
        <v>35.5</v>
      </c>
      <c r="N12" s="1">
        <v>36</v>
      </c>
      <c r="O12" s="1">
        <v>36</v>
      </c>
      <c r="P12" s="40">
        <v>36.299999999999997</v>
      </c>
      <c r="Q12" s="40">
        <v>36.299999999999997</v>
      </c>
      <c r="R12" s="1">
        <v>36.299999999999997</v>
      </c>
    </row>
    <row r="13" spans="1:18" ht="95.25" customHeight="1" x14ac:dyDescent="0.25">
      <c r="A13" s="4">
        <v>3</v>
      </c>
      <c r="B13" s="52" t="s">
        <v>36</v>
      </c>
      <c r="C13" s="51" t="s">
        <v>58</v>
      </c>
      <c r="D13" s="10" t="s">
        <v>22</v>
      </c>
      <c r="E13" s="4" t="s">
        <v>11</v>
      </c>
      <c r="F13" s="4">
        <v>79</v>
      </c>
      <c r="G13" s="1">
        <v>78</v>
      </c>
      <c r="H13" s="1">
        <v>79</v>
      </c>
      <c r="I13" s="1">
        <v>79</v>
      </c>
      <c r="J13" s="1">
        <v>80</v>
      </c>
      <c r="K13" s="1">
        <v>80</v>
      </c>
      <c r="L13" s="71">
        <v>81</v>
      </c>
      <c r="M13" s="45">
        <v>81</v>
      </c>
      <c r="N13" s="1">
        <v>82</v>
      </c>
      <c r="O13" s="1">
        <v>82</v>
      </c>
      <c r="P13" s="40">
        <v>85</v>
      </c>
      <c r="Q13" s="40">
        <v>85</v>
      </c>
      <c r="R13" s="1">
        <v>85</v>
      </c>
    </row>
    <row r="14" spans="1:18" ht="135" x14ac:dyDescent="0.25">
      <c r="A14" s="4">
        <v>4</v>
      </c>
      <c r="B14" s="90" t="s">
        <v>37</v>
      </c>
      <c r="C14" s="51" t="s">
        <v>58</v>
      </c>
      <c r="D14" s="10" t="s">
        <v>16</v>
      </c>
      <c r="E14" s="4" t="s">
        <v>11</v>
      </c>
      <c r="F14" s="4">
        <v>39</v>
      </c>
      <c r="G14" s="1">
        <v>39</v>
      </c>
      <c r="H14" s="1">
        <v>43.3</v>
      </c>
      <c r="I14" s="1">
        <v>43.3</v>
      </c>
      <c r="J14" s="1">
        <v>46</v>
      </c>
      <c r="K14" s="1">
        <v>46</v>
      </c>
      <c r="L14" s="71">
        <v>49.3</v>
      </c>
      <c r="M14" s="45">
        <v>49.3</v>
      </c>
      <c r="N14" s="1">
        <v>51.9</v>
      </c>
      <c r="O14" s="1">
        <v>51.9</v>
      </c>
      <c r="P14" s="40">
        <v>62.3</v>
      </c>
      <c r="Q14" s="40">
        <v>62.3</v>
      </c>
      <c r="R14" s="1">
        <v>62.3</v>
      </c>
    </row>
    <row r="15" spans="1:18" ht="123.75" x14ac:dyDescent="0.25">
      <c r="A15" s="4">
        <v>5</v>
      </c>
      <c r="B15" s="91"/>
      <c r="C15" s="51" t="s">
        <v>58</v>
      </c>
      <c r="D15" s="10" t="s">
        <v>49</v>
      </c>
      <c r="E15" s="4" t="s">
        <v>11</v>
      </c>
      <c r="F15" s="4">
        <v>48</v>
      </c>
      <c r="G15" s="1">
        <v>48</v>
      </c>
      <c r="H15" s="1">
        <v>51</v>
      </c>
      <c r="I15" s="1">
        <v>51</v>
      </c>
      <c r="J15" s="1">
        <v>53</v>
      </c>
      <c r="K15" s="1">
        <v>53</v>
      </c>
      <c r="L15" s="71">
        <v>57</v>
      </c>
      <c r="M15" s="45">
        <v>57</v>
      </c>
      <c r="N15" s="1">
        <v>61</v>
      </c>
      <c r="O15" s="1">
        <v>61</v>
      </c>
      <c r="P15" s="40">
        <v>63</v>
      </c>
      <c r="Q15" s="40">
        <v>63</v>
      </c>
      <c r="R15" s="1">
        <v>63</v>
      </c>
    </row>
    <row r="16" spans="1:18" ht="90" x14ac:dyDescent="0.25">
      <c r="A16" s="4">
        <v>6</v>
      </c>
      <c r="B16" s="92" t="s">
        <v>62</v>
      </c>
      <c r="C16" s="94" t="s">
        <v>58</v>
      </c>
      <c r="D16" s="10" t="s">
        <v>54</v>
      </c>
      <c r="E16" s="4" t="s">
        <v>11</v>
      </c>
      <c r="F16" s="4">
        <v>18</v>
      </c>
      <c r="G16" s="1">
        <v>20</v>
      </c>
      <c r="H16" s="1">
        <v>23</v>
      </c>
      <c r="I16" s="1">
        <v>21</v>
      </c>
      <c r="J16" s="1">
        <v>24</v>
      </c>
      <c r="K16" s="1">
        <v>23</v>
      </c>
      <c r="L16" s="71">
        <v>25</v>
      </c>
      <c r="M16" s="45">
        <v>24</v>
      </c>
      <c r="N16" s="1">
        <v>27</v>
      </c>
      <c r="O16" s="1">
        <v>402</v>
      </c>
      <c r="P16" s="40">
        <v>28</v>
      </c>
      <c r="Q16" s="40">
        <v>27</v>
      </c>
      <c r="R16" s="1">
        <v>28</v>
      </c>
    </row>
    <row r="17" spans="1:18" ht="97.5" customHeight="1" x14ac:dyDescent="0.25">
      <c r="A17" s="4">
        <v>7</v>
      </c>
      <c r="B17" s="93"/>
      <c r="C17" s="95"/>
      <c r="D17" s="10" t="s">
        <v>53</v>
      </c>
      <c r="E17" s="4" t="s">
        <v>11</v>
      </c>
      <c r="F17" s="4">
        <v>14</v>
      </c>
      <c r="G17" s="1">
        <v>15</v>
      </c>
      <c r="H17" s="1">
        <v>18</v>
      </c>
      <c r="I17" s="1">
        <v>15</v>
      </c>
      <c r="J17" s="1">
        <v>19</v>
      </c>
      <c r="K17" s="1">
        <v>16</v>
      </c>
      <c r="L17" s="71">
        <v>20</v>
      </c>
      <c r="M17" s="45">
        <v>17</v>
      </c>
      <c r="N17" s="1">
        <v>21</v>
      </c>
      <c r="O17" s="1">
        <v>19</v>
      </c>
      <c r="P17" s="40">
        <v>23</v>
      </c>
      <c r="Q17" s="40">
        <v>20</v>
      </c>
      <c r="R17" s="1">
        <v>23</v>
      </c>
    </row>
    <row r="18" spans="1:18" ht="60" customHeight="1" x14ac:dyDescent="0.25">
      <c r="A18" s="4">
        <v>8</v>
      </c>
      <c r="B18" s="8" t="s">
        <v>44</v>
      </c>
      <c r="C18" s="51" t="s">
        <v>58</v>
      </c>
      <c r="D18" s="9" t="s">
        <v>21</v>
      </c>
      <c r="E18" s="4" t="s">
        <v>20</v>
      </c>
      <c r="F18" s="39">
        <v>184780</v>
      </c>
      <c r="G18" s="30">
        <v>185001</v>
      </c>
      <c r="H18" s="30">
        <v>186490</v>
      </c>
      <c r="I18" s="30">
        <v>186490</v>
      </c>
      <c r="J18" s="30">
        <v>188304</v>
      </c>
      <c r="K18" s="30">
        <v>188304</v>
      </c>
      <c r="L18" s="70">
        <v>191061</v>
      </c>
      <c r="M18" s="60">
        <v>191061</v>
      </c>
      <c r="N18" s="44">
        <v>193752</v>
      </c>
      <c r="O18" s="44">
        <v>193752</v>
      </c>
      <c r="P18" s="44">
        <v>195869</v>
      </c>
      <c r="Q18" s="44">
        <v>195869</v>
      </c>
      <c r="R18" s="40">
        <v>195869</v>
      </c>
    </row>
    <row r="19" spans="1:18" ht="58.5" customHeight="1" x14ac:dyDescent="0.25">
      <c r="A19" s="4">
        <v>9</v>
      </c>
      <c r="B19" s="52" t="s">
        <v>63</v>
      </c>
      <c r="C19" s="51" t="s">
        <v>58</v>
      </c>
      <c r="D19" s="9" t="s">
        <v>38</v>
      </c>
      <c r="E19" s="4" t="s">
        <v>14</v>
      </c>
      <c r="F19" s="4">
        <v>722</v>
      </c>
      <c r="G19" s="1">
        <v>578</v>
      </c>
      <c r="H19" s="1">
        <v>776</v>
      </c>
      <c r="I19" s="1">
        <v>360</v>
      </c>
      <c r="J19" s="1">
        <v>789</v>
      </c>
      <c r="K19" s="1">
        <v>380</v>
      </c>
      <c r="L19" s="71">
        <v>792</v>
      </c>
      <c r="M19" s="45">
        <v>390</v>
      </c>
      <c r="N19" s="1">
        <v>811</v>
      </c>
      <c r="O19" s="1">
        <v>402</v>
      </c>
      <c r="P19" s="40">
        <v>855</v>
      </c>
      <c r="Q19" s="40">
        <v>455</v>
      </c>
      <c r="R19" s="1">
        <v>4023</v>
      </c>
    </row>
    <row r="20" spans="1:18" ht="72.75" customHeight="1" x14ac:dyDescent="0.25">
      <c r="A20" s="4">
        <v>10</v>
      </c>
      <c r="B20" s="52" t="s">
        <v>46</v>
      </c>
      <c r="C20" s="51" t="s">
        <v>64</v>
      </c>
      <c r="D20" s="9" t="s">
        <v>39</v>
      </c>
      <c r="E20" s="4" t="s">
        <v>11</v>
      </c>
      <c r="F20" s="4">
        <v>27.9</v>
      </c>
      <c r="G20" s="1">
        <v>28.5</v>
      </c>
      <c r="H20" s="1">
        <v>28.9</v>
      </c>
      <c r="I20" s="1">
        <v>28.9</v>
      </c>
      <c r="J20" s="1">
        <v>29.2</v>
      </c>
      <c r="K20" s="1">
        <v>29.2</v>
      </c>
      <c r="L20" s="71">
        <v>29.2</v>
      </c>
      <c r="M20" s="45">
        <v>29.2</v>
      </c>
      <c r="N20" s="1">
        <v>29.2</v>
      </c>
      <c r="O20" s="1">
        <v>29.2</v>
      </c>
      <c r="P20" s="40">
        <v>29.2</v>
      </c>
      <c r="Q20" s="40">
        <v>29.2</v>
      </c>
      <c r="R20" s="1">
        <v>29.2</v>
      </c>
    </row>
    <row r="21" spans="1:18" ht="129.75" customHeight="1" x14ac:dyDescent="0.25">
      <c r="A21" s="4">
        <v>11</v>
      </c>
      <c r="B21" s="52" t="s">
        <v>47</v>
      </c>
      <c r="C21" s="51" t="s">
        <v>64</v>
      </c>
      <c r="D21" s="9" t="s">
        <v>40</v>
      </c>
      <c r="E21" s="4" t="s">
        <v>11</v>
      </c>
      <c r="F21" s="4">
        <v>9</v>
      </c>
      <c r="G21" s="1">
        <v>9</v>
      </c>
      <c r="H21" s="1">
        <v>11</v>
      </c>
      <c r="I21" s="1">
        <v>11</v>
      </c>
      <c r="J21" s="1">
        <v>11</v>
      </c>
      <c r="K21" s="1">
        <v>11</v>
      </c>
      <c r="L21" s="71">
        <v>11</v>
      </c>
      <c r="M21" s="45">
        <v>11</v>
      </c>
      <c r="N21" s="1">
        <v>11</v>
      </c>
      <c r="O21" s="1">
        <v>11</v>
      </c>
      <c r="P21" s="40">
        <v>11</v>
      </c>
      <c r="Q21" s="40">
        <v>11</v>
      </c>
      <c r="R21" s="1">
        <v>11</v>
      </c>
    </row>
    <row r="22" spans="1:18" ht="72" x14ac:dyDescent="0.25">
      <c r="A22" s="4">
        <v>12</v>
      </c>
      <c r="B22" s="53" t="s">
        <v>69</v>
      </c>
      <c r="C22" s="54" t="s">
        <v>60</v>
      </c>
      <c r="D22" s="68" t="s">
        <v>72</v>
      </c>
      <c r="E22" s="41" t="s">
        <v>67</v>
      </c>
      <c r="F22" s="41"/>
      <c r="G22" s="41"/>
      <c r="H22" s="41"/>
      <c r="I22" s="43"/>
      <c r="J22" s="42">
        <v>55</v>
      </c>
      <c r="K22" s="43"/>
      <c r="L22" s="72"/>
      <c r="M22" s="43"/>
      <c r="N22" s="43"/>
      <c r="O22" s="45"/>
      <c r="P22" s="45"/>
      <c r="Q22" s="45"/>
      <c r="R22" s="45">
        <v>55</v>
      </c>
    </row>
    <row r="23" spans="1:18" ht="72.75" customHeight="1" x14ac:dyDescent="0.25">
      <c r="A23" s="4">
        <v>13</v>
      </c>
      <c r="B23" s="53" t="s">
        <v>77</v>
      </c>
      <c r="C23" s="54" t="s">
        <v>60</v>
      </c>
      <c r="D23" s="68" t="s">
        <v>76</v>
      </c>
      <c r="E23" s="41" t="s">
        <v>14</v>
      </c>
      <c r="F23" s="41"/>
      <c r="G23" s="41"/>
      <c r="H23" s="41"/>
      <c r="I23" s="43"/>
      <c r="J23" s="42"/>
      <c r="K23" s="43"/>
      <c r="L23" s="72">
        <v>1</v>
      </c>
      <c r="M23" s="43"/>
      <c r="N23" s="43"/>
      <c r="O23" s="45"/>
      <c r="P23" s="45"/>
      <c r="Q23" s="45"/>
      <c r="R23" s="45">
        <v>1</v>
      </c>
    </row>
    <row r="24" spans="1:18" ht="22.5" customHeight="1" x14ac:dyDescent="0.25">
      <c r="A24" s="2"/>
      <c r="B24" s="11"/>
      <c r="C24" s="11"/>
      <c r="D24" s="11"/>
      <c r="E24" s="2"/>
      <c r="F24" s="2"/>
      <c r="G24" s="29"/>
      <c r="H24" s="29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5">
      <c r="A25" s="2"/>
      <c r="B25" s="50"/>
      <c r="C25" s="49"/>
      <c r="D25" s="7"/>
      <c r="E25" s="2"/>
      <c r="F25" s="2"/>
      <c r="G25" s="29"/>
      <c r="H25" s="29"/>
      <c r="I25" s="29"/>
      <c r="J25" s="29"/>
      <c r="K25" s="29"/>
      <c r="L25" s="73"/>
      <c r="M25" s="29"/>
      <c r="N25" s="29"/>
      <c r="O25" s="29"/>
      <c r="P25" s="29"/>
      <c r="Q25" s="29"/>
      <c r="R25" s="29"/>
    </row>
    <row r="26" spans="1:18" x14ac:dyDescent="0.25">
      <c r="A26" s="2"/>
      <c r="B26" s="50" t="s">
        <v>12</v>
      </c>
      <c r="C26" s="49"/>
      <c r="D26" s="7"/>
      <c r="E26" s="2"/>
      <c r="F26" s="2"/>
      <c r="G26" s="29"/>
      <c r="H26" s="29"/>
      <c r="I26" s="29"/>
      <c r="J26" s="29"/>
      <c r="K26" s="29"/>
      <c r="L26" s="73"/>
      <c r="M26" s="29"/>
      <c r="N26" s="29"/>
      <c r="O26" s="29"/>
      <c r="P26" s="29"/>
      <c r="Q26" s="29"/>
      <c r="R26" s="29"/>
    </row>
    <row r="27" spans="1:18" x14ac:dyDescent="0.25">
      <c r="A27" s="2"/>
      <c r="B27" s="50" t="s">
        <v>13</v>
      </c>
      <c r="C27" s="11"/>
      <c r="D27" s="7"/>
      <c r="E27" s="2"/>
      <c r="F27" s="2"/>
      <c r="G27" s="29"/>
      <c r="H27" s="29"/>
      <c r="I27" s="29"/>
      <c r="J27" s="29"/>
      <c r="K27" s="29"/>
      <c r="L27" s="73"/>
      <c r="M27" s="29"/>
      <c r="N27" s="29"/>
      <c r="O27" s="29"/>
      <c r="P27" s="29"/>
      <c r="Q27" s="29"/>
      <c r="R27" s="29"/>
    </row>
    <row r="28" spans="1:18" x14ac:dyDescent="0.25">
      <c r="A28" s="2"/>
      <c r="B28" s="5"/>
      <c r="C28" s="12"/>
      <c r="D28" s="7"/>
      <c r="E28" s="2"/>
      <c r="F28" s="2"/>
      <c r="G28" s="29"/>
      <c r="H28" s="29"/>
      <c r="I28" s="29"/>
      <c r="J28" s="29"/>
      <c r="K28" s="29"/>
      <c r="L28" s="73"/>
      <c r="M28" s="29"/>
      <c r="N28" s="29"/>
      <c r="O28" s="29"/>
      <c r="P28" s="29"/>
      <c r="Q28" s="29"/>
      <c r="R28" s="29"/>
    </row>
    <row r="29" spans="1:18" x14ac:dyDescent="0.25">
      <c r="A29" s="2"/>
      <c r="B29" s="5"/>
      <c r="C29" s="6"/>
      <c r="D29" s="7"/>
      <c r="E29" s="2"/>
      <c r="F29" s="2"/>
      <c r="G29" s="29"/>
      <c r="H29" s="29"/>
      <c r="I29" s="29"/>
      <c r="J29" s="29"/>
      <c r="K29" s="29"/>
      <c r="L29" s="73"/>
      <c r="M29" s="29"/>
      <c r="N29" s="29"/>
      <c r="O29" s="29"/>
      <c r="P29" s="29"/>
      <c r="Q29" s="29"/>
      <c r="R29" s="29"/>
    </row>
    <row r="30" spans="1:18" x14ac:dyDescent="0.25">
      <c r="A30" s="2"/>
      <c r="B30" s="5"/>
      <c r="C30" s="6"/>
      <c r="D30" s="7"/>
      <c r="E30" s="2"/>
      <c r="F30" s="2"/>
      <c r="G30" s="29"/>
      <c r="H30" s="29"/>
      <c r="I30" s="29"/>
      <c r="J30" s="29"/>
      <c r="K30" s="29"/>
      <c r="L30" s="73"/>
      <c r="M30" s="29"/>
      <c r="N30" s="29"/>
      <c r="O30" s="29"/>
      <c r="P30" s="29"/>
      <c r="Q30" s="29"/>
      <c r="R30" s="29"/>
    </row>
    <row r="31" spans="1:18" x14ac:dyDescent="0.25">
      <c r="A31" s="2"/>
      <c r="B31" s="5"/>
      <c r="C31" s="6"/>
      <c r="D31" s="7"/>
      <c r="E31" s="2"/>
      <c r="F31" s="2"/>
      <c r="G31" s="29"/>
      <c r="H31" s="29"/>
      <c r="I31" s="29"/>
      <c r="J31" s="29"/>
      <c r="K31" s="29"/>
      <c r="L31" s="73"/>
      <c r="M31" s="29"/>
      <c r="N31" s="29"/>
      <c r="O31" s="29"/>
      <c r="P31" s="29"/>
      <c r="Q31" s="29"/>
      <c r="R31" s="29"/>
    </row>
    <row r="32" spans="1:18" x14ac:dyDescent="0.25">
      <c r="A32" s="2"/>
      <c r="B32" s="5"/>
      <c r="C32" s="6"/>
      <c r="D32" s="7"/>
      <c r="E32" s="2"/>
      <c r="F32" s="2"/>
      <c r="G32" s="29"/>
      <c r="H32" s="29"/>
      <c r="I32" s="29"/>
      <c r="J32" s="29"/>
      <c r="K32" s="29"/>
      <c r="L32" s="73"/>
      <c r="M32" s="29"/>
      <c r="N32" s="29"/>
      <c r="O32" s="29"/>
      <c r="P32" s="29"/>
      <c r="Q32" s="29"/>
      <c r="R32" s="29"/>
    </row>
    <row r="33" spans="1:18" x14ac:dyDescent="0.25">
      <c r="A33" s="2"/>
      <c r="B33" s="5"/>
      <c r="C33" s="6"/>
      <c r="D33" s="7"/>
      <c r="E33" s="2"/>
      <c r="F33" s="2"/>
      <c r="G33" s="29"/>
      <c r="H33" s="29"/>
      <c r="I33" s="29"/>
      <c r="J33" s="29"/>
      <c r="K33" s="29"/>
      <c r="L33" s="73"/>
      <c r="M33" s="29"/>
      <c r="N33" s="29"/>
      <c r="O33" s="29"/>
      <c r="P33" s="29"/>
      <c r="Q33" s="29"/>
      <c r="R33" s="29"/>
    </row>
    <row r="34" spans="1:18" x14ac:dyDescent="0.25">
      <c r="A34" s="2"/>
      <c r="B34" s="5"/>
      <c r="C34" s="6"/>
      <c r="D34" s="7"/>
      <c r="E34" s="2"/>
      <c r="F34" s="2"/>
      <c r="G34" s="29"/>
      <c r="H34" s="29"/>
      <c r="I34" s="29"/>
      <c r="J34" s="29"/>
      <c r="K34" s="29"/>
      <c r="L34" s="73"/>
      <c r="M34" s="29"/>
      <c r="N34" s="29"/>
      <c r="O34" s="29"/>
      <c r="P34" s="29"/>
      <c r="Q34" s="29"/>
      <c r="R34" s="29"/>
    </row>
    <row r="35" spans="1:18" x14ac:dyDescent="0.25">
      <c r="A35" s="2"/>
      <c r="B35" s="5"/>
      <c r="C35" s="6"/>
      <c r="D35" s="7"/>
      <c r="E35" s="2"/>
      <c r="F35" s="2"/>
      <c r="G35" s="29"/>
      <c r="H35" s="29"/>
      <c r="I35" s="29"/>
      <c r="J35" s="29"/>
      <c r="K35" s="29"/>
      <c r="L35" s="73"/>
      <c r="M35" s="29"/>
      <c r="N35" s="29"/>
      <c r="O35" s="29"/>
      <c r="P35" s="29"/>
      <c r="Q35" s="29"/>
      <c r="R35" s="29"/>
    </row>
    <row r="36" spans="1:18" x14ac:dyDescent="0.25">
      <c r="A36" s="2"/>
      <c r="B36" s="5"/>
      <c r="C36" s="6"/>
      <c r="D36" s="7"/>
      <c r="E36" s="2"/>
      <c r="F36" s="2"/>
      <c r="G36" s="29"/>
      <c r="H36" s="29"/>
      <c r="I36" s="29"/>
      <c r="J36" s="29"/>
      <c r="K36" s="29"/>
      <c r="L36" s="73"/>
      <c r="M36" s="29"/>
      <c r="N36" s="29"/>
      <c r="O36" s="29"/>
      <c r="P36" s="29"/>
      <c r="Q36" s="29"/>
      <c r="R36" s="29"/>
    </row>
    <row r="37" spans="1:18" x14ac:dyDescent="0.25">
      <c r="A37" s="2"/>
      <c r="B37" s="5"/>
      <c r="C37" s="6"/>
      <c r="D37" s="7"/>
      <c r="E37" s="2"/>
      <c r="F37" s="2"/>
      <c r="G37" s="29"/>
      <c r="H37" s="29"/>
      <c r="I37" s="29"/>
      <c r="J37" s="29"/>
      <c r="K37" s="29"/>
      <c r="L37" s="73"/>
      <c r="M37" s="29"/>
      <c r="N37" s="29"/>
      <c r="O37" s="29"/>
      <c r="P37" s="29"/>
      <c r="Q37" s="29"/>
      <c r="R37" s="29"/>
    </row>
    <row r="38" spans="1:18" x14ac:dyDescent="0.25">
      <c r="A38" s="2"/>
      <c r="B38" s="5"/>
      <c r="C38" s="6"/>
      <c r="D38" s="7"/>
      <c r="E38" s="2"/>
      <c r="F38" s="2"/>
      <c r="G38" s="29"/>
      <c r="H38" s="29"/>
      <c r="I38" s="29"/>
      <c r="J38" s="29"/>
      <c r="K38" s="29"/>
      <c r="L38" s="73"/>
      <c r="M38" s="29"/>
      <c r="N38" s="29"/>
      <c r="O38" s="29"/>
      <c r="P38" s="29"/>
      <c r="Q38" s="29"/>
      <c r="R38" s="29"/>
    </row>
    <row r="39" spans="1:18" x14ac:dyDescent="0.25">
      <c r="A39" s="2"/>
      <c r="B39" s="5"/>
      <c r="C39" s="6"/>
      <c r="D39" s="7"/>
      <c r="E39" s="2"/>
      <c r="F39" s="2"/>
      <c r="G39" s="29"/>
      <c r="H39" s="29"/>
      <c r="I39" s="29"/>
      <c r="J39" s="29"/>
      <c r="K39" s="29"/>
      <c r="L39" s="73"/>
      <c r="M39" s="29"/>
      <c r="N39" s="29"/>
      <c r="O39" s="29"/>
      <c r="P39" s="29"/>
      <c r="Q39" s="29"/>
      <c r="R39" s="29"/>
    </row>
    <row r="40" spans="1:18" x14ac:dyDescent="0.25">
      <c r="A40" s="2"/>
      <c r="B40" s="5"/>
      <c r="C40" s="6"/>
      <c r="D40" s="7"/>
      <c r="E40" s="2"/>
      <c r="F40" s="2"/>
      <c r="G40" s="29"/>
      <c r="H40" s="29"/>
      <c r="I40" s="29"/>
      <c r="J40" s="29"/>
      <c r="K40" s="29"/>
      <c r="L40" s="73"/>
      <c r="M40" s="29"/>
      <c r="N40" s="29"/>
      <c r="O40" s="29"/>
      <c r="P40" s="29"/>
      <c r="Q40" s="29"/>
      <c r="R40" s="29"/>
    </row>
    <row r="41" spans="1:18" x14ac:dyDescent="0.25">
      <c r="A41" s="2"/>
      <c r="B41" s="5"/>
      <c r="C41" s="6"/>
      <c r="D41" s="7"/>
      <c r="E41" s="2"/>
      <c r="F41" s="2"/>
      <c r="G41" s="29"/>
      <c r="H41" s="29"/>
      <c r="I41" s="29"/>
      <c r="J41" s="29"/>
      <c r="K41" s="29"/>
      <c r="L41" s="73"/>
      <c r="M41" s="29"/>
      <c r="N41" s="29"/>
      <c r="O41" s="29"/>
      <c r="P41" s="29"/>
      <c r="Q41" s="29"/>
      <c r="R41" s="29"/>
    </row>
    <row r="42" spans="1:18" x14ac:dyDescent="0.25">
      <c r="A42" s="2"/>
      <c r="B42" s="5"/>
      <c r="C42" s="6"/>
      <c r="D42" s="7"/>
      <c r="E42" s="2"/>
      <c r="F42" s="2"/>
      <c r="G42" s="29"/>
      <c r="H42" s="29"/>
      <c r="I42" s="29"/>
      <c r="J42" s="29"/>
      <c r="K42" s="29"/>
      <c r="L42" s="73"/>
      <c r="M42" s="29"/>
      <c r="N42" s="29"/>
      <c r="O42" s="29"/>
      <c r="P42" s="29"/>
      <c r="Q42" s="29"/>
      <c r="R42" s="29"/>
    </row>
    <row r="43" spans="1:18" x14ac:dyDescent="0.25">
      <c r="A43" s="2"/>
      <c r="B43" s="5"/>
      <c r="C43" s="6"/>
      <c r="D43" s="7"/>
      <c r="E43" s="2"/>
      <c r="F43" s="2"/>
      <c r="G43" s="29"/>
      <c r="H43" s="29"/>
      <c r="I43" s="29"/>
      <c r="J43" s="29"/>
      <c r="K43" s="29"/>
      <c r="L43" s="73"/>
      <c r="M43" s="29"/>
      <c r="N43" s="29"/>
      <c r="O43" s="29"/>
      <c r="P43" s="29"/>
      <c r="Q43" s="29"/>
      <c r="R43" s="29"/>
    </row>
    <row r="44" spans="1:18" x14ac:dyDescent="0.25">
      <c r="A44" s="2"/>
      <c r="B44" s="5"/>
      <c r="C44" s="6"/>
      <c r="D44" s="7"/>
      <c r="E44" s="2"/>
      <c r="F44" s="2"/>
      <c r="G44" s="29"/>
      <c r="H44" s="29"/>
      <c r="I44" s="29"/>
      <c r="J44" s="29"/>
      <c r="K44" s="29"/>
      <c r="L44" s="73"/>
      <c r="M44" s="29"/>
      <c r="N44" s="29"/>
      <c r="O44" s="29"/>
      <c r="P44" s="29"/>
      <c r="Q44" s="29"/>
      <c r="R44" s="29"/>
    </row>
    <row r="45" spans="1:18" x14ac:dyDescent="0.25">
      <c r="A45" s="2"/>
      <c r="B45" s="5"/>
      <c r="C45" s="6"/>
      <c r="D45" s="7"/>
      <c r="E45" s="2"/>
      <c r="F45" s="2"/>
      <c r="G45" s="29"/>
      <c r="H45" s="29"/>
      <c r="I45" s="29"/>
      <c r="J45" s="29"/>
      <c r="K45" s="29"/>
      <c r="L45" s="73"/>
      <c r="M45" s="29"/>
      <c r="N45" s="29"/>
      <c r="O45" s="29"/>
      <c r="P45" s="29"/>
      <c r="Q45" s="29"/>
      <c r="R45" s="29"/>
    </row>
    <row r="46" spans="1:18" x14ac:dyDescent="0.25">
      <c r="A46" s="2"/>
      <c r="B46" s="5"/>
      <c r="C46" s="6"/>
      <c r="D46" s="7"/>
      <c r="E46" s="2"/>
      <c r="F46" s="2"/>
      <c r="G46" s="29"/>
      <c r="H46" s="29"/>
      <c r="I46" s="29"/>
      <c r="J46" s="29"/>
      <c r="K46" s="29"/>
      <c r="L46" s="73"/>
      <c r="M46" s="29"/>
      <c r="N46" s="29"/>
      <c r="O46" s="29"/>
      <c r="P46" s="29"/>
      <c r="Q46" s="29"/>
      <c r="R46" s="29"/>
    </row>
    <row r="47" spans="1:18" x14ac:dyDescent="0.25">
      <c r="A47" s="2"/>
      <c r="B47" s="5"/>
      <c r="C47" s="6"/>
      <c r="D47" s="7"/>
      <c r="E47" s="2"/>
      <c r="F47" s="2"/>
      <c r="G47" s="29"/>
      <c r="H47" s="29"/>
      <c r="I47" s="29"/>
      <c r="J47" s="29"/>
      <c r="K47" s="29"/>
      <c r="L47" s="73"/>
      <c r="M47" s="29"/>
      <c r="N47" s="29"/>
      <c r="O47" s="29"/>
      <c r="P47" s="29"/>
      <c r="Q47" s="29"/>
      <c r="R47" s="29"/>
    </row>
    <row r="48" spans="1:18" x14ac:dyDescent="0.25">
      <c r="A48" s="2"/>
      <c r="B48" s="5"/>
      <c r="C48" s="6"/>
      <c r="D48" s="7"/>
      <c r="E48" s="2"/>
      <c r="F48" s="2"/>
      <c r="G48" s="29"/>
      <c r="H48" s="29"/>
      <c r="I48" s="29"/>
      <c r="J48" s="29"/>
      <c r="K48" s="29"/>
      <c r="L48" s="73"/>
      <c r="M48" s="29"/>
      <c r="N48" s="29"/>
      <c r="O48" s="29"/>
      <c r="P48" s="29"/>
      <c r="Q48" s="29"/>
      <c r="R48" s="29"/>
    </row>
  </sheetData>
  <mergeCells count="22">
    <mergeCell ref="A4:R5"/>
    <mergeCell ref="C6:C9"/>
    <mergeCell ref="D6:D9"/>
    <mergeCell ref="E6:E9"/>
    <mergeCell ref="F6:F9"/>
    <mergeCell ref="G6:G9"/>
    <mergeCell ref="G1:R1"/>
    <mergeCell ref="G3:R3"/>
    <mergeCell ref="I24:R24"/>
    <mergeCell ref="R6:R9"/>
    <mergeCell ref="H7:I8"/>
    <mergeCell ref="J7:K8"/>
    <mergeCell ref="L7:M8"/>
    <mergeCell ref="N7:O8"/>
    <mergeCell ref="A11:R11"/>
    <mergeCell ref="B14:B15"/>
    <mergeCell ref="B16:B17"/>
    <mergeCell ref="C16:C17"/>
    <mergeCell ref="H6:Q6"/>
    <mergeCell ref="P7:Q8"/>
    <mergeCell ref="A6:A9"/>
    <mergeCell ref="B6:B9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15"/>
  <sheetViews>
    <sheetView workbookViewId="0">
      <pane xSplit="7" ySplit="10" topLeftCell="H11" activePane="bottomRight" state="frozen"/>
      <selection activeCell="A2" sqref="A2"/>
      <selection pane="topRight" activeCell="H2" sqref="H2"/>
      <selection pane="bottomLeft" activeCell="A9" sqref="A9"/>
      <selection pane="bottomRight" activeCell="M35" sqref="A1:M35"/>
    </sheetView>
  </sheetViews>
  <sheetFormatPr defaultRowHeight="15" x14ac:dyDescent="0.25"/>
  <cols>
    <col min="1" max="1" width="5.28515625" style="13" customWidth="1"/>
    <col min="2" max="2" width="29.85546875" style="13" customWidth="1"/>
    <col min="3" max="3" width="20" style="13" customWidth="1"/>
    <col min="4" max="4" width="13.140625" style="23" customWidth="1"/>
    <col min="5" max="5" width="8.5703125" style="21" customWidth="1"/>
    <col min="6" max="6" width="6.28515625" style="21" customWidth="1"/>
    <col min="7" max="7" width="8.42578125" style="21" customWidth="1"/>
    <col min="8" max="8" width="13.28515625" style="24" customWidth="1"/>
    <col min="9" max="9" width="11.85546875" style="24" customWidth="1"/>
    <col min="10" max="10" width="12.5703125" style="24" customWidth="1"/>
    <col min="11" max="11" width="10.85546875" style="24" bestFit="1" customWidth="1"/>
    <col min="12" max="12" width="10.85546875" bestFit="1" customWidth="1"/>
    <col min="13" max="13" width="11.28515625" customWidth="1"/>
  </cols>
  <sheetData>
    <row r="1" spans="1:13" ht="45" customHeight="1" x14ac:dyDescent="0.25">
      <c r="G1" s="129" t="s">
        <v>74</v>
      </c>
      <c r="H1" s="129"/>
      <c r="I1" s="129"/>
      <c r="J1" s="129"/>
      <c r="K1" s="129"/>
      <c r="L1" s="129"/>
      <c r="M1" s="129"/>
    </row>
    <row r="2" spans="1:13" x14ac:dyDescent="0.25">
      <c r="G2" s="65"/>
      <c r="H2" s="65"/>
      <c r="I2" s="65"/>
      <c r="J2" s="65"/>
      <c r="K2" s="65"/>
      <c r="L2" s="64"/>
      <c r="M2" s="64"/>
    </row>
    <row r="3" spans="1:13" ht="30" customHeight="1" x14ac:dyDescent="0.25">
      <c r="A3" s="46"/>
      <c r="B3" s="46"/>
      <c r="C3" s="46"/>
      <c r="D3" s="47"/>
      <c r="E3" s="48"/>
      <c r="F3" s="48"/>
      <c r="G3" s="76" t="s">
        <v>48</v>
      </c>
      <c r="H3" s="76"/>
      <c r="I3" s="76"/>
      <c r="J3" s="76"/>
      <c r="K3" s="76"/>
      <c r="L3" s="76"/>
      <c r="M3" s="76"/>
    </row>
    <row r="4" spans="1:13" ht="12" customHeight="1" x14ac:dyDescent="0.25">
      <c r="A4" s="46"/>
      <c r="B4" s="46"/>
      <c r="C4" s="46"/>
      <c r="D4" s="47"/>
      <c r="E4" s="48"/>
      <c r="F4" s="48"/>
      <c r="G4" s="128"/>
      <c r="H4" s="128"/>
      <c r="I4" s="128"/>
      <c r="J4" s="128"/>
      <c r="K4" s="128"/>
      <c r="L4" s="128"/>
      <c r="M4" s="128"/>
    </row>
    <row r="5" spans="1:13" x14ac:dyDescent="0.25">
      <c r="A5" s="128" t="s">
        <v>24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ht="33" customHeight="1" x14ac:dyDescent="0.25">
      <c r="A6" s="130" t="s">
        <v>25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x14ac:dyDescent="0.25">
      <c r="A7" s="92" t="s">
        <v>0</v>
      </c>
      <c r="B7" s="92" t="s">
        <v>26</v>
      </c>
      <c r="C7" s="92" t="s">
        <v>7</v>
      </c>
      <c r="D7" s="92" t="s">
        <v>27</v>
      </c>
      <c r="E7" s="116" t="s">
        <v>28</v>
      </c>
      <c r="F7" s="117"/>
      <c r="G7" s="117"/>
      <c r="H7" s="116" t="s">
        <v>29</v>
      </c>
      <c r="I7" s="117"/>
      <c r="J7" s="117"/>
      <c r="K7" s="117"/>
      <c r="L7" s="117"/>
      <c r="M7" s="118"/>
    </row>
    <row r="8" spans="1:13" ht="22.5" x14ac:dyDescent="0.25">
      <c r="A8" s="93"/>
      <c r="B8" s="93"/>
      <c r="C8" s="93"/>
      <c r="D8" s="93"/>
      <c r="E8" s="45" t="s">
        <v>30</v>
      </c>
      <c r="F8" s="45" t="s">
        <v>31</v>
      </c>
      <c r="G8" s="45" t="s">
        <v>32</v>
      </c>
      <c r="H8" s="45" t="s">
        <v>33</v>
      </c>
      <c r="I8" s="45" t="s">
        <v>8</v>
      </c>
      <c r="J8" s="45" t="s">
        <v>9</v>
      </c>
      <c r="K8" s="45" t="s">
        <v>10</v>
      </c>
      <c r="L8" s="45" t="s">
        <v>55</v>
      </c>
      <c r="M8" s="45" t="s">
        <v>68</v>
      </c>
    </row>
    <row r="9" spans="1:13" x14ac:dyDescent="0.25">
      <c r="A9" s="62">
        <v>1</v>
      </c>
      <c r="B9" s="62">
        <v>2</v>
      </c>
      <c r="C9" s="62">
        <v>3</v>
      </c>
      <c r="D9" s="62">
        <v>4</v>
      </c>
      <c r="E9" s="45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31">
        <v>12</v>
      </c>
      <c r="M9" s="31">
        <v>13</v>
      </c>
    </row>
    <row r="10" spans="1:13" x14ac:dyDescent="0.25">
      <c r="A10" s="61">
        <v>1</v>
      </c>
      <c r="B10" s="119" t="s">
        <v>34</v>
      </c>
      <c r="C10" s="120"/>
      <c r="D10" s="120"/>
      <c r="E10" s="120"/>
      <c r="F10" s="120"/>
      <c r="G10" s="120"/>
      <c r="H10" s="120"/>
      <c r="I10" s="120"/>
      <c r="J10" s="120"/>
      <c r="K10" s="121"/>
      <c r="L10" s="32"/>
      <c r="M10" s="32"/>
    </row>
    <row r="11" spans="1:13" x14ac:dyDescent="0.25">
      <c r="A11" s="92">
        <v>2</v>
      </c>
      <c r="B11" s="122" t="s">
        <v>15</v>
      </c>
      <c r="C11" s="92" t="s">
        <v>61</v>
      </c>
      <c r="D11" s="62" t="s">
        <v>57</v>
      </c>
      <c r="E11" s="26" t="s">
        <v>43</v>
      </c>
      <c r="F11" s="26" t="s">
        <v>43</v>
      </c>
      <c r="G11" s="26" t="s">
        <v>43</v>
      </c>
      <c r="H11" s="34">
        <f t="shared" ref="H11:H33" si="0">SUM(I11:M11)</f>
        <v>332844463.27999997</v>
      </c>
      <c r="I11" s="38">
        <f>I12+I13+I14</f>
        <v>109618232</v>
      </c>
      <c r="J11" s="38">
        <f>J12+J13+J14</f>
        <v>130909124.28</v>
      </c>
      <c r="K11" s="38">
        <f>K12+K13+K14</f>
        <v>30772369</v>
      </c>
      <c r="L11" s="38">
        <f>L12+L13+L14</f>
        <v>30772369</v>
      </c>
      <c r="M11" s="38">
        <f>M12+M13+M14</f>
        <v>30772369</v>
      </c>
    </row>
    <row r="12" spans="1:13" ht="22.5" x14ac:dyDescent="0.25">
      <c r="A12" s="114"/>
      <c r="B12" s="123"/>
      <c r="C12" s="114"/>
      <c r="D12" s="62" t="s">
        <v>65</v>
      </c>
      <c r="E12" s="26" t="s">
        <v>43</v>
      </c>
      <c r="F12" s="26" t="s">
        <v>43</v>
      </c>
      <c r="G12" s="26" t="s">
        <v>43</v>
      </c>
      <c r="H12" s="34">
        <f t="shared" si="0"/>
        <v>105066300</v>
      </c>
      <c r="I12" s="34">
        <f t="shared" ref="I12:M14" si="1">I16</f>
        <v>44000000</v>
      </c>
      <c r="J12" s="34">
        <f t="shared" si="1"/>
        <v>61066300</v>
      </c>
      <c r="K12" s="34">
        <f t="shared" si="1"/>
        <v>0</v>
      </c>
      <c r="L12" s="34">
        <f t="shared" si="1"/>
        <v>0</v>
      </c>
      <c r="M12" s="34">
        <f t="shared" si="1"/>
        <v>0</v>
      </c>
    </row>
    <row r="13" spans="1:13" x14ac:dyDescent="0.25">
      <c r="A13" s="114"/>
      <c r="B13" s="123"/>
      <c r="C13" s="114"/>
      <c r="D13" s="62" t="s">
        <v>56</v>
      </c>
      <c r="E13" s="26" t="s">
        <v>43</v>
      </c>
      <c r="F13" s="26" t="s">
        <v>43</v>
      </c>
      <c r="G13" s="26" t="s">
        <v>43</v>
      </c>
      <c r="H13" s="34">
        <f t="shared" si="0"/>
        <v>20000000</v>
      </c>
      <c r="I13" s="34">
        <f t="shared" si="1"/>
        <v>10000000</v>
      </c>
      <c r="J13" s="34">
        <f t="shared" si="1"/>
        <v>10000000</v>
      </c>
      <c r="K13" s="34">
        <f t="shared" si="1"/>
        <v>0</v>
      </c>
      <c r="L13" s="34">
        <f t="shared" si="1"/>
        <v>0</v>
      </c>
      <c r="M13" s="34">
        <f t="shared" si="1"/>
        <v>0</v>
      </c>
    </row>
    <row r="14" spans="1:13" ht="54.75" customHeight="1" x14ac:dyDescent="0.25">
      <c r="A14" s="93"/>
      <c r="B14" s="124"/>
      <c r="C14" s="93"/>
      <c r="D14" s="62" t="s">
        <v>42</v>
      </c>
      <c r="E14" s="26" t="s">
        <v>43</v>
      </c>
      <c r="F14" s="26" t="s">
        <v>43</v>
      </c>
      <c r="G14" s="26" t="s">
        <v>43</v>
      </c>
      <c r="H14" s="34">
        <f t="shared" si="0"/>
        <v>207778163.28</v>
      </c>
      <c r="I14" s="34">
        <f t="shared" si="1"/>
        <v>55618232</v>
      </c>
      <c r="J14" s="34">
        <f t="shared" si="1"/>
        <v>59842824.280000001</v>
      </c>
      <c r="K14" s="34">
        <f t="shared" si="1"/>
        <v>30772369</v>
      </c>
      <c r="L14" s="34">
        <f t="shared" si="1"/>
        <v>30772369</v>
      </c>
      <c r="M14" s="34">
        <f t="shared" si="1"/>
        <v>30772369</v>
      </c>
    </row>
    <row r="15" spans="1:13" x14ac:dyDescent="0.25">
      <c r="A15" s="92">
        <v>3</v>
      </c>
      <c r="B15" s="90" t="s">
        <v>52</v>
      </c>
      <c r="C15" s="125" t="s">
        <v>61</v>
      </c>
      <c r="D15" s="62" t="s">
        <v>57</v>
      </c>
      <c r="E15" s="26" t="s">
        <v>43</v>
      </c>
      <c r="F15" s="26" t="s">
        <v>43</v>
      </c>
      <c r="G15" s="26" t="s">
        <v>43</v>
      </c>
      <c r="H15" s="34">
        <f t="shared" si="0"/>
        <v>332844463.27999997</v>
      </c>
      <c r="I15" s="35">
        <f>I16+I17+I18</f>
        <v>109618232</v>
      </c>
      <c r="J15" s="38">
        <f>J16+J17+J18</f>
        <v>130909124.28</v>
      </c>
      <c r="K15" s="38">
        <f>K16+K17+K18</f>
        <v>30772369</v>
      </c>
      <c r="L15" s="38">
        <f>L16+L17+L18</f>
        <v>30772369</v>
      </c>
      <c r="M15" s="38">
        <f>M16+M17+M18</f>
        <v>30772369</v>
      </c>
    </row>
    <row r="16" spans="1:13" ht="22.5" x14ac:dyDescent="0.25">
      <c r="A16" s="114"/>
      <c r="B16" s="115"/>
      <c r="C16" s="126"/>
      <c r="D16" s="62" t="s">
        <v>65</v>
      </c>
      <c r="E16" s="26" t="s">
        <v>43</v>
      </c>
      <c r="F16" s="26" t="s">
        <v>43</v>
      </c>
      <c r="G16" s="26" t="s">
        <v>43</v>
      </c>
      <c r="H16" s="34">
        <f t="shared" si="0"/>
        <v>105066300</v>
      </c>
      <c r="I16" s="36">
        <f t="shared" ref="I16:M17" si="2">I25</f>
        <v>44000000</v>
      </c>
      <c r="J16" s="36">
        <f t="shared" si="2"/>
        <v>61066300</v>
      </c>
      <c r="K16" s="36">
        <f t="shared" si="2"/>
        <v>0</v>
      </c>
      <c r="L16" s="36">
        <f t="shared" si="2"/>
        <v>0</v>
      </c>
      <c r="M16" s="36">
        <f t="shared" si="2"/>
        <v>0</v>
      </c>
    </row>
    <row r="17" spans="1:13" x14ac:dyDescent="0.25">
      <c r="A17" s="114"/>
      <c r="B17" s="115"/>
      <c r="C17" s="126"/>
      <c r="D17" s="62" t="s">
        <v>56</v>
      </c>
      <c r="E17" s="26" t="s">
        <v>43</v>
      </c>
      <c r="F17" s="26" t="s">
        <v>43</v>
      </c>
      <c r="G17" s="26" t="s">
        <v>43</v>
      </c>
      <c r="H17" s="34">
        <f t="shared" si="0"/>
        <v>20000000</v>
      </c>
      <c r="I17" s="36">
        <f t="shared" si="2"/>
        <v>10000000</v>
      </c>
      <c r="J17" s="36">
        <f t="shared" si="2"/>
        <v>10000000</v>
      </c>
      <c r="K17" s="36">
        <f t="shared" si="2"/>
        <v>0</v>
      </c>
      <c r="L17" s="36">
        <f t="shared" si="2"/>
        <v>0</v>
      </c>
      <c r="M17" s="36">
        <f t="shared" si="2"/>
        <v>0</v>
      </c>
    </row>
    <row r="18" spans="1:13" ht="51.75" customHeight="1" x14ac:dyDescent="0.25">
      <c r="A18" s="93"/>
      <c r="B18" s="91"/>
      <c r="C18" s="127"/>
      <c r="D18" s="62" t="s">
        <v>42</v>
      </c>
      <c r="E18" s="26" t="s">
        <v>43</v>
      </c>
      <c r="F18" s="26" t="s">
        <v>43</v>
      </c>
      <c r="G18" s="26" t="s">
        <v>43</v>
      </c>
      <c r="H18" s="34">
        <f t="shared" si="0"/>
        <v>207778163.28</v>
      </c>
      <c r="I18" s="36">
        <f>I19+I22+I27</f>
        <v>55618232</v>
      </c>
      <c r="J18" s="36">
        <f>J19+J22+J27</f>
        <v>59842824.280000001</v>
      </c>
      <c r="K18" s="36">
        <f>K19+K22+K27</f>
        <v>30772369</v>
      </c>
      <c r="L18" s="36">
        <f>L19+L22+L27</f>
        <v>30772369</v>
      </c>
      <c r="M18" s="36">
        <f>M19+M22+M27</f>
        <v>30772369</v>
      </c>
    </row>
    <row r="19" spans="1:13" ht="48.75" customHeight="1" x14ac:dyDescent="0.25">
      <c r="A19" s="62">
        <v>4</v>
      </c>
      <c r="B19" s="25" t="s">
        <v>41</v>
      </c>
      <c r="C19" s="25" t="s">
        <v>58</v>
      </c>
      <c r="D19" s="62" t="s">
        <v>42</v>
      </c>
      <c r="E19" s="26" t="s">
        <v>43</v>
      </c>
      <c r="F19" s="26" t="s">
        <v>43</v>
      </c>
      <c r="G19" s="26" t="s">
        <v>43</v>
      </c>
      <c r="H19" s="34">
        <f t="shared" si="0"/>
        <v>135925993.09999999</v>
      </c>
      <c r="I19" s="36">
        <f>I20+I21</f>
        <v>28367602</v>
      </c>
      <c r="J19" s="36">
        <f>J20+J21</f>
        <v>24541284.100000001</v>
      </c>
      <c r="K19" s="36">
        <f>K20+K21</f>
        <v>27672369</v>
      </c>
      <c r="L19" s="36">
        <f>L20+L21</f>
        <v>27672369</v>
      </c>
      <c r="M19" s="36">
        <f>M20+M21</f>
        <v>27672369</v>
      </c>
    </row>
    <row r="20" spans="1:13" ht="45" x14ac:dyDescent="0.25">
      <c r="A20" s="62">
        <v>5</v>
      </c>
      <c r="B20" s="63" t="s">
        <v>37</v>
      </c>
      <c r="C20" s="25" t="s">
        <v>58</v>
      </c>
      <c r="D20" s="62" t="s">
        <v>42</v>
      </c>
      <c r="E20" s="26" t="s">
        <v>43</v>
      </c>
      <c r="F20" s="26" t="s">
        <v>43</v>
      </c>
      <c r="G20" s="26" t="s">
        <v>43</v>
      </c>
      <c r="H20" s="34">
        <f t="shared" si="0"/>
        <v>131472941.09999999</v>
      </c>
      <c r="I20" s="36">
        <v>26460050</v>
      </c>
      <c r="J20" s="36">
        <f>26799379-416234.9-1091300-3146060</f>
        <v>22145784.100000001</v>
      </c>
      <c r="K20" s="36">
        <f>26799379+822990</f>
        <v>27622369</v>
      </c>
      <c r="L20" s="36">
        <f>26799379+822990</f>
        <v>27622369</v>
      </c>
      <c r="M20" s="36">
        <f>26799379+822990</f>
        <v>27622369</v>
      </c>
    </row>
    <row r="21" spans="1:13" ht="156" customHeight="1" x14ac:dyDescent="0.25">
      <c r="A21" s="62">
        <v>6</v>
      </c>
      <c r="B21" s="28" t="s">
        <v>66</v>
      </c>
      <c r="C21" s="25" t="s">
        <v>58</v>
      </c>
      <c r="D21" s="62" t="s">
        <v>42</v>
      </c>
      <c r="E21" s="26" t="s">
        <v>43</v>
      </c>
      <c r="F21" s="26" t="s">
        <v>43</v>
      </c>
      <c r="G21" s="26" t="s">
        <v>43</v>
      </c>
      <c r="H21" s="34">
        <f t="shared" si="0"/>
        <v>4453052</v>
      </c>
      <c r="I21" s="36">
        <v>1907552</v>
      </c>
      <c r="J21" s="36">
        <f>50000+2345500</f>
        <v>2395500</v>
      </c>
      <c r="K21" s="36">
        <f>2395500-2345500</f>
        <v>50000</v>
      </c>
      <c r="L21" s="36">
        <f>2395500-2345500</f>
        <v>50000</v>
      </c>
      <c r="M21" s="36">
        <f>2395500-2345500</f>
        <v>50000</v>
      </c>
    </row>
    <row r="22" spans="1:13" ht="56.25" x14ac:dyDescent="0.25">
      <c r="A22" s="62">
        <v>7</v>
      </c>
      <c r="B22" s="62" t="s">
        <v>44</v>
      </c>
      <c r="C22" s="25" t="s">
        <v>58</v>
      </c>
      <c r="D22" s="62" t="s">
        <v>42</v>
      </c>
      <c r="E22" s="26" t="s">
        <v>43</v>
      </c>
      <c r="F22" s="26" t="s">
        <v>43</v>
      </c>
      <c r="G22" s="26" t="s">
        <v>43</v>
      </c>
      <c r="H22" s="34">
        <f t="shared" si="0"/>
        <v>17950648</v>
      </c>
      <c r="I22" s="36">
        <f>I23</f>
        <v>5250648</v>
      </c>
      <c r="J22" s="36">
        <f>J23</f>
        <v>3400000</v>
      </c>
      <c r="K22" s="36">
        <f>K23</f>
        <v>3100000</v>
      </c>
      <c r="L22" s="36">
        <f>L23</f>
        <v>3100000</v>
      </c>
      <c r="M22" s="36">
        <f>M23</f>
        <v>3100000</v>
      </c>
    </row>
    <row r="23" spans="1:13" ht="45" x14ac:dyDescent="0.25">
      <c r="A23" s="62">
        <v>8</v>
      </c>
      <c r="B23" s="63" t="s">
        <v>45</v>
      </c>
      <c r="C23" s="25" t="s">
        <v>58</v>
      </c>
      <c r="D23" s="62" t="s">
        <v>42</v>
      </c>
      <c r="E23" s="26" t="s">
        <v>43</v>
      </c>
      <c r="F23" s="26" t="s">
        <v>43</v>
      </c>
      <c r="G23" s="26" t="s">
        <v>43</v>
      </c>
      <c r="H23" s="34">
        <f t="shared" si="0"/>
        <v>17950648</v>
      </c>
      <c r="I23" s="36">
        <v>5250648</v>
      </c>
      <c r="J23" s="36">
        <f>3100000+300000</f>
        <v>3400000</v>
      </c>
      <c r="K23" s="36">
        <v>3100000</v>
      </c>
      <c r="L23" s="36">
        <v>3100000</v>
      </c>
      <c r="M23" s="36">
        <f>3400000-300000</f>
        <v>3100000</v>
      </c>
    </row>
    <row r="24" spans="1:13" x14ac:dyDescent="0.25">
      <c r="A24" s="92">
        <v>9</v>
      </c>
      <c r="B24" s="90" t="s">
        <v>46</v>
      </c>
      <c r="C24" s="92" t="s">
        <v>59</v>
      </c>
      <c r="D24" s="62" t="s">
        <v>57</v>
      </c>
      <c r="E24" s="26" t="s">
        <v>43</v>
      </c>
      <c r="F24" s="26" t="s">
        <v>43</v>
      </c>
      <c r="G24" s="26" t="s">
        <v>43</v>
      </c>
      <c r="H24" s="34">
        <f t="shared" si="0"/>
        <v>178967822.18000001</v>
      </c>
      <c r="I24" s="37">
        <f>I25+I26+I27</f>
        <v>75999982</v>
      </c>
      <c r="J24" s="37">
        <f>J25+J26+J27</f>
        <v>102967840.18000001</v>
      </c>
      <c r="K24" s="37">
        <f>K25+K26+K27</f>
        <v>0</v>
      </c>
      <c r="L24" s="37">
        <f>L25+L26+L27</f>
        <v>0</v>
      </c>
      <c r="M24" s="37">
        <f>M25+M26+M27</f>
        <v>0</v>
      </c>
    </row>
    <row r="25" spans="1:13" ht="22.5" x14ac:dyDescent="0.25">
      <c r="A25" s="114"/>
      <c r="B25" s="115"/>
      <c r="C25" s="114"/>
      <c r="D25" s="62" t="s">
        <v>65</v>
      </c>
      <c r="E25" s="26" t="s">
        <v>43</v>
      </c>
      <c r="F25" s="26" t="s">
        <v>43</v>
      </c>
      <c r="G25" s="26" t="s">
        <v>43</v>
      </c>
      <c r="H25" s="34">
        <f t="shared" si="0"/>
        <v>105066300</v>
      </c>
      <c r="I25" s="36">
        <f t="shared" ref="I25:M26" si="3">I29</f>
        <v>44000000</v>
      </c>
      <c r="J25" s="36">
        <f t="shared" si="3"/>
        <v>61066300</v>
      </c>
      <c r="K25" s="36">
        <f t="shared" si="3"/>
        <v>0</v>
      </c>
      <c r="L25" s="36">
        <f t="shared" si="3"/>
        <v>0</v>
      </c>
      <c r="M25" s="36">
        <f t="shared" si="3"/>
        <v>0</v>
      </c>
    </row>
    <row r="26" spans="1:13" x14ac:dyDescent="0.25">
      <c r="A26" s="114"/>
      <c r="B26" s="115"/>
      <c r="C26" s="114"/>
      <c r="D26" s="62" t="s">
        <v>56</v>
      </c>
      <c r="E26" s="26" t="s">
        <v>43</v>
      </c>
      <c r="F26" s="26" t="s">
        <v>43</v>
      </c>
      <c r="G26" s="26" t="s">
        <v>43</v>
      </c>
      <c r="H26" s="34">
        <f t="shared" si="0"/>
        <v>20000000</v>
      </c>
      <c r="I26" s="36">
        <f t="shared" si="3"/>
        <v>10000000</v>
      </c>
      <c r="J26" s="36">
        <f t="shared" si="3"/>
        <v>10000000</v>
      </c>
      <c r="K26" s="36">
        <f t="shared" si="3"/>
        <v>0</v>
      </c>
      <c r="L26" s="36">
        <f t="shared" si="3"/>
        <v>0</v>
      </c>
      <c r="M26" s="36">
        <f t="shared" si="3"/>
        <v>0</v>
      </c>
    </row>
    <row r="27" spans="1:13" ht="33.75" x14ac:dyDescent="0.25">
      <c r="A27" s="93"/>
      <c r="B27" s="91"/>
      <c r="C27" s="93"/>
      <c r="D27" s="62" t="s">
        <v>42</v>
      </c>
      <c r="E27" s="26" t="s">
        <v>43</v>
      </c>
      <c r="F27" s="26" t="s">
        <v>43</v>
      </c>
      <c r="G27" s="26" t="s">
        <v>43</v>
      </c>
      <c r="H27" s="34">
        <f t="shared" si="0"/>
        <v>53901522.18</v>
      </c>
      <c r="I27" s="36">
        <f>I31+I32</f>
        <v>21999982</v>
      </c>
      <c r="J27" s="36">
        <f>J31+J32</f>
        <v>31901540.18</v>
      </c>
      <c r="K27" s="36">
        <f>K31+K32+K33</f>
        <v>0</v>
      </c>
      <c r="L27" s="36">
        <f>L31+L32+L33</f>
        <v>0</v>
      </c>
      <c r="M27" s="36">
        <f>M31+M32+M33</f>
        <v>0</v>
      </c>
    </row>
    <row r="28" spans="1:13" x14ac:dyDescent="0.25">
      <c r="A28" s="92">
        <v>10</v>
      </c>
      <c r="B28" s="90" t="s">
        <v>47</v>
      </c>
      <c r="C28" s="92" t="s">
        <v>60</v>
      </c>
      <c r="D28" s="62" t="s">
        <v>57</v>
      </c>
      <c r="E28" s="26" t="s">
        <v>43</v>
      </c>
      <c r="F28" s="26" t="s">
        <v>43</v>
      </c>
      <c r="G28" s="26" t="s">
        <v>43</v>
      </c>
      <c r="H28" s="34">
        <f t="shared" si="0"/>
        <v>177546837.86000001</v>
      </c>
      <c r="I28" s="37">
        <f>I29+I30+I31</f>
        <v>75999982</v>
      </c>
      <c r="J28" s="37">
        <f>J29+J30+J31</f>
        <v>101546855.86</v>
      </c>
      <c r="K28" s="37">
        <f>K29+K30+K31</f>
        <v>0</v>
      </c>
      <c r="L28" s="37">
        <f>L29+L30+L31</f>
        <v>0</v>
      </c>
      <c r="M28" s="37">
        <f>M29+M30+M31</f>
        <v>0</v>
      </c>
    </row>
    <row r="29" spans="1:13" ht="22.5" x14ac:dyDescent="0.25">
      <c r="A29" s="114"/>
      <c r="B29" s="115"/>
      <c r="C29" s="114"/>
      <c r="D29" s="62" t="s">
        <v>65</v>
      </c>
      <c r="E29" s="26" t="s">
        <v>43</v>
      </c>
      <c r="F29" s="26" t="s">
        <v>43</v>
      </c>
      <c r="G29" s="26" t="s">
        <v>43</v>
      </c>
      <c r="H29" s="34">
        <f t="shared" si="0"/>
        <v>105066300</v>
      </c>
      <c r="I29" s="36">
        <v>44000000</v>
      </c>
      <c r="J29" s="36">
        <f>61100000-33700</f>
        <v>61066300</v>
      </c>
      <c r="K29" s="36">
        <v>0</v>
      </c>
      <c r="L29" s="55">
        <v>0</v>
      </c>
      <c r="M29" s="55">
        <v>0</v>
      </c>
    </row>
    <row r="30" spans="1:13" x14ac:dyDescent="0.25">
      <c r="A30" s="114"/>
      <c r="B30" s="115"/>
      <c r="C30" s="114"/>
      <c r="D30" s="62" t="s">
        <v>56</v>
      </c>
      <c r="E30" s="26" t="s">
        <v>43</v>
      </c>
      <c r="F30" s="26" t="s">
        <v>43</v>
      </c>
      <c r="G30" s="26" t="s">
        <v>43</v>
      </c>
      <c r="H30" s="34">
        <f t="shared" si="0"/>
        <v>20000000</v>
      </c>
      <c r="I30" s="36">
        <v>10000000</v>
      </c>
      <c r="J30" s="36">
        <v>10000000</v>
      </c>
      <c r="K30" s="36">
        <f>518800-40-518760</f>
        <v>0</v>
      </c>
      <c r="L30" s="55">
        <v>0</v>
      </c>
      <c r="M30" s="55">
        <v>0</v>
      </c>
    </row>
    <row r="31" spans="1:13" ht="33.75" x14ac:dyDescent="0.25">
      <c r="A31" s="93"/>
      <c r="B31" s="91"/>
      <c r="C31" s="93"/>
      <c r="D31" s="62" t="s">
        <v>42</v>
      </c>
      <c r="E31" s="26" t="s">
        <v>43</v>
      </c>
      <c r="F31" s="26" t="s">
        <v>43</v>
      </c>
      <c r="G31" s="26" t="s">
        <v>43</v>
      </c>
      <c r="H31" s="34">
        <f t="shared" si="0"/>
        <v>52480537.859999999</v>
      </c>
      <c r="I31" s="36">
        <v>21999982</v>
      </c>
      <c r="J31" s="36">
        <v>30480555.859999999</v>
      </c>
      <c r="K31" s="36">
        <v>0</v>
      </c>
      <c r="L31" s="55">
        <v>0</v>
      </c>
      <c r="M31" s="55">
        <v>0</v>
      </c>
    </row>
    <row r="32" spans="1:13" ht="56.25" x14ac:dyDescent="0.25">
      <c r="A32" s="59">
        <v>11</v>
      </c>
      <c r="B32" s="59" t="s">
        <v>70</v>
      </c>
      <c r="C32" s="59" t="s">
        <v>60</v>
      </c>
      <c r="D32" s="62" t="s">
        <v>42</v>
      </c>
      <c r="E32" s="26" t="s">
        <v>43</v>
      </c>
      <c r="F32" s="26" t="s">
        <v>43</v>
      </c>
      <c r="G32" s="26" t="s">
        <v>43</v>
      </c>
      <c r="H32" s="34">
        <f t="shared" si="0"/>
        <v>1420984.3200000001</v>
      </c>
      <c r="I32" s="36">
        <v>0</v>
      </c>
      <c r="J32" s="36">
        <v>1420984.3200000001</v>
      </c>
      <c r="K32" s="36">
        <v>0</v>
      </c>
      <c r="L32" s="55">
        <v>0</v>
      </c>
      <c r="M32" s="55">
        <v>0</v>
      </c>
    </row>
    <row r="33" spans="1:13" ht="45" hidden="1" x14ac:dyDescent="0.25">
      <c r="A33" s="59">
        <v>12</v>
      </c>
      <c r="B33" s="58" t="s">
        <v>71</v>
      </c>
      <c r="C33" s="59"/>
      <c r="D33" s="62"/>
      <c r="E33" s="26"/>
      <c r="F33" s="26"/>
      <c r="G33" s="26"/>
      <c r="H33" s="34">
        <f t="shared" si="0"/>
        <v>0</v>
      </c>
      <c r="I33" s="36">
        <v>0</v>
      </c>
      <c r="J33" s="36">
        <v>0</v>
      </c>
      <c r="K33" s="36">
        <f>9000000-9000000</f>
        <v>0</v>
      </c>
      <c r="L33" s="55">
        <v>0</v>
      </c>
      <c r="M33" s="55">
        <v>0</v>
      </c>
    </row>
    <row r="34" spans="1:13" ht="60" x14ac:dyDescent="0.25">
      <c r="A34" s="59">
        <v>12</v>
      </c>
      <c r="B34" s="53" t="s">
        <v>77</v>
      </c>
      <c r="C34" s="54" t="s">
        <v>60</v>
      </c>
      <c r="D34" s="62" t="s">
        <v>42</v>
      </c>
      <c r="E34" s="26" t="s">
        <v>43</v>
      </c>
      <c r="F34" s="26" t="s">
        <v>43</v>
      </c>
      <c r="G34" s="26" t="s">
        <v>43</v>
      </c>
      <c r="H34" s="34"/>
      <c r="I34" s="36">
        <v>0</v>
      </c>
      <c r="J34" s="36">
        <v>0</v>
      </c>
      <c r="K34" s="36">
        <v>0</v>
      </c>
      <c r="L34" s="55">
        <v>0</v>
      </c>
      <c r="M34" s="55">
        <v>0</v>
      </c>
    </row>
    <row r="35" spans="1:13" x14ac:dyDescent="0.25">
      <c r="A35" s="62">
        <v>13</v>
      </c>
      <c r="B35" s="56" t="s">
        <v>35</v>
      </c>
      <c r="C35" s="62"/>
      <c r="D35" s="62"/>
      <c r="E35" s="26" t="s">
        <v>43</v>
      </c>
      <c r="F35" s="26" t="s">
        <v>43</v>
      </c>
      <c r="G35" s="26" t="s">
        <v>43</v>
      </c>
      <c r="H35" s="34">
        <f>SUM(I35:M35)</f>
        <v>332844463.27999997</v>
      </c>
      <c r="I35" s="34">
        <f>I20+I23+I28+I21</f>
        <v>109618232</v>
      </c>
      <c r="J35" s="34">
        <f>J20+J23+J28+J21+J32+J33</f>
        <v>130909124.28</v>
      </c>
      <c r="K35" s="34">
        <f>K20+K23+K28+K21+K32+K33</f>
        <v>30772369</v>
      </c>
      <c r="L35" s="34">
        <f>L20+L23+L28+L21+L32+L33</f>
        <v>30772369</v>
      </c>
      <c r="M35" s="34">
        <f>M20+M23+M28+M21+M32+M33</f>
        <v>30772369</v>
      </c>
    </row>
    <row r="36" spans="1:13" x14ac:dyDescent="0.25">
      <c r="A36" s="16"/>
      <c r="B36" s="57"/>
      <c r="C36" s="57"/>
      <c r="D36" s="17"/>
      <c r="E36" s="22"/>
      <c r="F36" s="22"/>
      <c r="G36" s="22"/>
      <c r="H36" s="33"/>
      <c r="I36" s="20"/>
      <c r="J36" s="20"/>
      <c r="K36" s="20"/>
    </row>
    <row r="37" spans="1:13" x14ac:dyDescent="0.25">
      <c r="A37" s="16"/>
      <c r="B37" s="57" t="s">
        <v>12</v>
      </c>
      <c r="C37" s="57"/>
      <c r="D37" s="17"/>
      <c r="E37" s="22"/>
      <c r="F37" s="22"/>
      <c r="G37" s="22"/>
      <c r="H37" s="20"/>
      <c r="I37" s="20"/>
      <c r="J37" s="20"/>
      <c r="K37" s="20"/>
    </row>
    <row r="38" spans="1:13" x14ac:dyDescent="0.25">
      <c r="A38" s="16"/>
      <c r="B38" s="57" t="s">
        <v>13</v>
      </c>
      <c r="C38" s="57"/>
      <c r="D38" s="17"/>
      <c r="E38" s="22"/>
      <c r="F38" s="22"/>
      <c r="G38" s="22"/>
      <c r="H38" s="20"/>
      <c r="I38" s="20"/>
      <c r="J38" s="20"/>
      <c r="K38" s="20"/>
    </row>
    <row r="39" spans="1:13" x14ac:dyDescent="0.25">
      <c r="B39" s="18"/>
      <c r="C39" s="19"/>
      <c r="H39" s="20"/>
      <c r="I39" s="20"/>
      <c r="J39" s="20"/>
      <c r="K39" s="20"/>
    </row>
    <row r="40" spans="1:13" x14ac:dyDescent="0.25">
      <c r="H40" s="20"/>
      <c r="I40" s="20"/>
      <c r="J40" s="20"/>
      <c r="K40" s="20"/>
    </row>
    <row r="42" spans="1:13" x14ac:dyDescent="0.25">
      <c r="B42" s="15"/>
      <c r="C42" s="14"/>
      <c r="D42" s="14"/>
      <c r="E42" s="3"/>
      <c r="F42" s="3"/>
      <c r="G42" s="3"/>
      <c r="H42" s="20"/>
      <c r="I42" s="20"/>
      <c r="J42" s="20"/>
      <c r="K42" s="20"/>
    </row>
    <row r="43" spans="1:13" x14ac:dyDescent="0.25">
      <c r="B43" s="15"/>
      <c r="C43" s="14"/>
      <c r="D43" s="14"/>
      <c r="E43" s="3"/>
      <c r="F43" s="3"/>
      <c r="G43" s="3"/>
      <c r="H43" s="20"/>
      <c r="I43" s="20"/>
      <c r="J43" s="20"/>
      <c r="K43" s="20"/>
    </row>
    <row r="44" spans="1:13" x14ac:dyDescent="0.25">
      <c r="B44" s="15"/>
      <c r="C44" s="14"/>
      <c r="D44" s="14"/>
      <c r="E44" s="3"/>
      <c r="F44" s="3"/>
      <c r="G44" s="3"/>
      <c r="H44" s="20"/>
      <c r="I44" s="20"/>
      <c r="J44" s="20"/>
      <c r="K44" s="20"/>
    </row>
    <row r="45" spans="1:13" x14ac:dyDescent="0.25">
      <c r="B45" s="15"/>
      <c r="C45" s="14"/>
      <c r="D45" s="14"/>
      <c r="E45" s="3"/>
      <c r="F45" s="3"/>
      <c r="G45" s="3"/>
      <c r="H45" s="20"/>
      <c r="I45" s="20"/>
      <c r="J45" s="20"/>
      <c r="K45" s="20"/>
    </row>
    <row r="46" spans="1:13" x14ac:dyDescent="0.25">
      <c r="B46" s="15"/>
      <c r="C46" s="14"/>
      <c r="D46" s="14"/>
      <c r="E46" s="3"/>
      <c r="F46" s="3"/>
      <c r="G46" s="3"/>
      <c r="H46" s="20"/>
      <c r="I46" s="20"/>
      <c r="J46" s="20"/>
      <c r="K46" s="20"/>
    </row>
    <row r="47" spans="1:13" x14ac:dyDescent="0.25">
      <c r="B47" s="15"/>
      <c r="C47" s="14"/>
      <c r="D47" s="14"/>
      <c r="E47" s="3"/>
      <c r="F47" s="3"/>
      <c r="G47" s="3"/>
      <c r="H47" s="20"/>
      <c r="I47" s="20"/>
      <c r="J47" s="20"/>
      <c r="K47" s="20"/>
    </row>
    <row r="48" spans="1:13" x14ac:dyDescent="0.25">
      <c r="B48" s="15"/>
      <c r="C48" s="14"/>
      <c r="D48" s="14"/>
      <c r="E48" s="3"/>
      <c r="F48" s="3"/>
      <c r="G48" s="3"/>
      <c r="H48" s="20"/>
      <c r="I48" s="20"/>
      <c r="J48" s="20"/>
      <c r="K48" s="20"/>
    </row>
    <row r="49" spans="2:11" x14ac:dyDescent="0.25">
      <c r="B49" s="15"/>
      <c r="C49" s="14"/>
      <c r="D49" s="14"/>
      <c r="E49" s="3"/>
      <c r="F49" s="3"/>
      <c r="G49" s="3"/>
      <c r="H49" s="20"/>
      <c r="I49" s="20"/>
      <c r="J49" s="20"/>
      <c r="K49" s="20"/>
    </row>
    <row r="50" spans="2:11" x14ac:dyDescent="0.25">
      <c r="B50" s="15"/>
      <c r="C50" s="14"/>
      <c r="D50" s="14"/>
      <c r="E50" s="3"/>
      <c r="F50" s="3"/>
      <c r="G50" s="3"/>
      <c r="H50" s="20"/>
      <c r="I50" s="20"/>
      <c r="J50" s="20"/>
      <c r="K50" s="20"/>
    </row>
    <row r="51" spans="2:11" x14ac:dyDescent="0.25">
      <c r="B51" s="15"/>
      <c r="C51" s="14"/>
      <c r="D51" s="14"/>
      <c r="E51" s="3"/>
      <c r="F51" s="3"/>
      <c r="G51" s="3"/>
      <c r="H51" s="20"/>
      <c r="I51" s="20"/>
      <c r="J51" s="20"/>
      <c r="K51" s="20"/>
    </row>
    <row r="52" spans="2:11" x14ac:dyDescent="0.25">
      <c r="B52" s="15"/>
      <c r="C52" s="14"/>
      <c r="D52" s="14"/>
      <c r="E52" s="3"/>
      <c r="F52" s="3"/>
      <c r="G52" s="3"/>
      <c r="H52" s="20"/>
      <c r="I52" s="20"/>
      <c r="J52" s="20"/>
      <c r="K52" s="20"/>
    </row>
    <row r="53" spans="2:11" x14ac:dyDescent="0.25">
      <c r="B53" s="15"/>
      <c r="C53" s="14"/>
      <c r="D53" s="14"/>
      <c r="E53" s="3"/>
      <c r="F53" s="3"/>
      <c r="G53" s="3"/>
      <c r="H53" s="20"/>
      <c r="I53" s="20"/>
      <c r="J53" s="20"/>
      <c r="K53" s="20"/>
    </row>
    <row r="54" spans="2:11" x14ac:dyDescent="0.25">
      <c r="B54" s="15"/>
      <c r="C54" s="14"/>
      <c r="D54" s="14"/>
      <c r="E54" s="3"/>
      <c r="F54" s="3"/>
      <c r="G54" s="3"/>
      <c r="H54" s="20"/>
      <c r="I54" s="20"/>
      <c r="J54" s="20"/>
      <c r="K54" s="20"/>
    </row>
    <row r="55" spans="2:11" x14ac:dyDescent="0.25">
      <c r="B55" s="15"/>
      <c r="C55" s="14"/>
      <c r="D55" s="14"/>
      <c r="E55" s="3"/>
      <c r="F55" s="3"/>
      <c r="G55" s="3"/>
      <c r="H55" s="20"/>
      <c r="I55" s="20"/>
      <c r="J55" s="20"/>
      <c r="K55" s="20"/>
    </row>
    <row r="56" spans="2:11" x14ac:dyDescent="0.25">
      <c r="B56" s="15"/>
      <c r="C56" s="14"/>
      <c r="D56" s="14"/>
      <c r="E56" s="3"/>
      <c r="F56" s="3"/>
      <c r="G56" s="3"/>
      <c r="H56" s="20"/>
      <c r="I56" s="20"/>
      <c r="J56" s="20"/>
      <c r="K56" s="20"/>
    </row>
    <row r="57" spans="2:11" x14ac:dyDescent="0.25">
      <c r="B57" s="15"/>
      <c r="C57" s="14"/>
      <c r="D57" s="14"/>
      <c r="E57" s="3"/>
      <c r="F57" s="3"/>
      <c r="G57" s="3"/>
      <c r="H57" s="20"/>
      <c r="I57" s="20"/>
      <c r="J57" s="20"/>
      <c r="K57" s="20"/>
    </row>
    <row r="58" spans="2:11" x14ac:dyDescent="0.25">
      <c r="B58" s="15"/>
      <c r="C58" s="14"/>
      <c r="D58" s="14"/>
      <c r="E58" s="3"/>
      <c r="F58" s="3"/>
      <c r="G58" s="3"/>
      <c r="H58" s="20"/>
      <c r="I58" s="20"/>
      <c r="J58" s="20"/>
      <c r="K58" s="20"/>
    </row>
    <row r="59" spans="2:11" x14ac:dyDescent="0.25">
      <c r="B59" s="15"/>
      <c r="C59" s="14"/>
      <c r="D59" s="14"/>
      <c r="E59" s="3"/>
      <c r="F59" s="3"/>
      <c r="G59" s="3"/>
      <c r="H59" s="20"/>
      <c r="I59" s="20"/>
      <c r="J59" s="20"/>
      <c r="K59" s="20"/>
    </row>
    <row r="60" spans="2:11" x14ac:dyDescent="0.25">
      <c r="B60" s="15"/>
      <c r="C60" s="14"/>
      <c r="D60" s="14"/>
      <c r="E60" s="3"/>
      <c r="F60" s="3"/>
      <c r="G60" s="3"/>
      <c r="H60" s="20"/>
      <c r="I60" s="20"/>
      <c r="J60" s="20"/>
      <c r="K60" s="20"/>
    </row>
    <row r="61" spans="2:11" x14ac:dyDescent="0.25">
      <c r="B61" s="15"/>
      <c r="C61" s="14"/>
      <c r="D61" s="14"/>
      <c r="E61" s="3"/>
      <c r="F61" s="3"/>
      <c r="G61" s="3"/>
      <c r="H61" s="20"/>
      <c r="I61" s="20"/>
      <c r="J61" s="20"/>
      <c r="K61" s="20"/>
    </row>
    <row r="62" spans="2:11" x14ac:dyDescent="0.25">
      <c r="B62" s="15"/>
      <c r="C62" s="14"/>
      <c r="D62" s="14"/>
      <c r="E62" s="3"/>
      <c r="F62" s="3"/>
      <c r="G62" s="3"/>
      <c r="H62" s="20"/>
      <c r="I62" s="20"/>
      <c r="J62" s="20"/>
      <c r="K62" s="20"/>
    </row>
    <row r="63" spans="2:11" x14ac:dyDescent="0.25">
      <c r="B63" s="15"/>
      <c r="C63" s="14"/>
      <c r="D63" s="14"/>
      <c r="E63" s="3"/>
      <c r="F63" s="3"/>
      <c r="G63" s="3"/>
      <c r="H63" s="20"/>
      <c r="I63" s="20"/>
      <c r="J63" s="20"/>
      <c r="K63" s="20"/>
    </row>
    <row r="64" spans="2:11" x14ac:dyDescent="0.25">
      <c r="B64" s="15"/>
      <c r="C64" s="14"/>
      <c r="D64" s="14"/>
      <c r="E64" s="3"/>
      <c r="F64" s="3"/>
      <c r="G64" s="3"/>
      <c r="H64" s="20"/>
      <c r="I64" s="20"/>
      <c r="J64" s="20"/>
      <c r="K64" s="20"/>
    </row>
    <row r="65" spans="2:11" x14ac:dyDescent="0.25">
      <c r="B65" s="15"/>
      <c r="C65" s="14"/>
      <c r="D65" s="14"/>
      <c r="E65" s="3"/>
      <c r="F65" s="3"/>
      <c r="G65" s="3"/>
      <c r="H65" s="20"/>
      <c r="I65" s="20"/>
      <c r="J65" s="20"/>
      <c r="K65" s="20"/>
    </row>
    <row r="66" spans="2:11" x14ac:dyDescent="0.25">
      <c r="B66" s="15"/>
      <c r="C66" s="14"/>
      <c r="D66" s="14"/>
      <c r="E66" s="3"/>
      <c r="F66" s="3"/>
      <c r="G66" s="3"/>
      <c r="H66" s="20"/>
      <c r="I66" s="20"/>
      <c r="J66" s="20"/>
      <c r="K66" s="20"/>
    </row>
    <row r="67" spans="2:11" x14ac:dyDescent="0.25">
      <c r="B67" s="15"/>
      <c r="C67" s="14"/>
      <c r="D67" s="14"/>
      <c r="E67" s="3"/>
      <c r="F67" s="3"/>
      <c r="G67" s="3"/>
      <c r="H67" s="20"/>
      <c r="I67" s="20"/>
      <c r="J67" s="20"/>
      <c r="K67" s="20"/>
    </row>
    <row r="68" spans="2:11" x14ac:dyDescent="0.25">
      <c r="B68" s="15"/>
      <c r="C68" s="14"/>
      <c r="D68" s="14"/>
      <c r="E68" s="3"/>
      <c r="F68" s="3"/>
      <c r="G68" s="3"/>
      <c r="H68" s="20"/>
      <c r="I68" s="20"/>
      <c r="J68" s="20"/>
      <c r="K68" s="20"/>
    </row>
    <row r="69" spans="2:11" x14ac:dyDescent="0.25">
      <c r="B69" s="15"/>
      <c r="C69" s="14"/>
      <c r="D69" s="14"/>
      <c r="E69" s="3"/>
      <c r="F69" s="3"/>
      <c r="G69" s="3"/>
      <c r="H69" s="20"/>
      <c r="I69" s="20"/>
      <c r="J69" s="20"/>
      <c r="K69" s="20"/>
    </row>
    <row r="70" spans="2:11" x14ac:dyDescent="0.25">
      <c r="B70" s="15"/>
      <c r="C70" s="14"/>
      <c r="D70" s="14"/>
      <c r="E70" s="3"/>
      <c r="F70" s="3"/>
      <c r="G70" s="3"/>
      <c r="H70" s="20"/>
      <c r="I70" s="20"/>
      <c r="J70" s="20"/>
      <c r="K70" s="20"/>
    </row>
    <row r="71" spans="2:11" x14ac:dyDescent="0.25">
      <c r="B71" s="15"/>
      <c r="C71" s="14"/>
      <c r="D71" s="14"/>
      <c r="E71" s="3"/>
      <c r="F71" s="3"/>
      <c r="G71" s="3"/>
      <c r="H71" s="20"/>
      <c r="I71" s="20"/>
      <c r="J71" s="20"/>
      <c r="K71" s="20"/>
    </row>
    <row r="72" spans="2:11" x14ac:dyDescent="0.25">
      <c r="B72" s="15"/>
      <c r="C72" s="14"/>
      <c r="D72" s="14"/>
      <c r="E72" s="3"/>
      <c r="F72" s="3"/>
      <c r="G72" s="3"/>
      <c r="H72" s="20"/>
      <c r="I72" s="20"/>
      <c r="J72" s="20"/>
      <c r="K72" s="20"/>
    </row>
    <row r="73" spans="2:11" x14ac:dyDescent="0.25">
      <c r="B73" s="15"/>
      <c r="C73" s="14"/>
      <c r="D73" s="14"/>
      <c r="E73" s="3"/>
      <c r="F73" s="3"/>
      <c r="G73" s="3"/>
      <c r="H73" s="20"/>
      <c r="I73" s="20"/>
      <c r="J73" s="20"/>
      <c r="K73" s="20"/>
    </row>
    <row r="74" spans="2:11" x14ac:dyDescent="0.25">
      <c r="B74" s="15"/>
      <c r="C74" s="14"/>
      <c r="D74" s="14"/>
      <c r="E74" s="3"/>
      <c r="F74" s="3"/>
      <c r="G74" s="3"/>
      <c r="H74" s="20"/>
      <c r="I74" s="20"/>
      <c r="J74" s="20"/>
      <c r="K74" s="20"/>
    </row>
    <row r="75" spans="2:11" x14ac:dyDescent="0.25">
      <c r="B75" s="15"/>
      <c r="C75" s="14"/>
      <c r="D75" s="14"/>
      <c r="E75" s="3"/>
      <c r="F75" s="3"/>
      <c r="G75" s="3"/>
      <c r="H75" s="20"/>
      <c r="I75" s="20"/>
      <c r="J75" s="20"/>
      <c r="K75" s="20"/>
    </row>
    <row r="76" spans="2:11" x14ac:dyDescent="0.25">
      <c r="B76" s="15"/>
      <c r="C76" s="14"/>
      <c r="D76" s="14"/>
      <c r="E76" s="3"/>
      <c r="F76" s="3"/>
      <c r="G76" s="3"/>
      <c r="H76" s="20"/>
      <c r="I76" s="20"/>
      <c r="J76" s="20"/>
      <c r="K76" s="20"/>
    </row>
    <row r="77" spans="2:11" x14ac:dyDescent="0.25">
      <c r="B77" s="15"/>
      <c r="C77" s="14"/>
      <c r="D77" s="14"/>
      <c r="E77" s="3"/>
      <c r="F77" s="3"/>
      <c r="G77" s="3"/>
      <c r="H77" s="20"/>
      <c r="I77" s="20"/>
      <c r="J77" s="20"/>
      <c r="K77" s="20"/>
    </row>
    <row r="78" spans="2:11" x14ac:dyDescent="0.25">
      <c r="B78" s="15"/>
      <c r="C78" s="14"/>
      <c r="D78" s="14"/>
      <c r="E78" s="3"/>
      <c r="F78" s="3"/>
      <c r="G78" s="3"/>
      <c r="H78" s="20"/>
      <c r="I78" s="20"/>
      <c r="J78" s="20"/>
      <c r="K78" s="20"/>
    </row>
    <row r="79" spans="2:11" x14ac:dyDescent="0.25">
      <c r="B79" s="15"/>
      <c r="C79" s="14"/>
      <c r="D79" s="14"/>
      <c r="E79" s="3"/>
      <c r="F79" s="3"/>
      <c r="G79" s="3"/>
      <c r="H79" s="20"/>
      <c r="I79" s="20"/>
      <c r="J79" s="20"/>
      <c r="K79" s="20"/>
    </row>
    <row r="80" spans="2:11" x14ac:dyDescent="0.25">
      <c r="B80" s="15"/>
      <c r="C80" s="14"/>
      <c r="D80" s="14"/>
      <c r="E80" s="3"/>
      <c r="F80" s="3"/>
      <c r="G80" s="3"/>
      <c r="H80" s="20"/>
      <c r="I80" s="20"/>
      <c r="J80" s="20"/>
      <c r="K80" s="20"/>
    </row>
    <row r="81" spans="2:11" x14ac:dyDescent="0.25">
      <c r="B81" s="15"/>
      <c r="C81" s="14"/>
      <c r="D81" s="14"/>
      <c r="E81" s="3"/>
      <c r="F81" s="3"/>
      <c r="G81" s="3"/>
      <c r="H81" s="20"/>
      <c r="I81" s="20"/>
      <c r="J81" s="20"/>
      <c r="K81" s="20"/>
    </row>
    <row r="82" spans="2:11" x14ac:dyDescent="0.25">
      <c r="B82" s="15"/>
      <c r="C82" s="14"/>
      <c r="D82" s="14"/>
      <c r="E82" s="3"/>
      <c r="F82" s="3"/>
      <c r="G82" s="3"/>
      <c r="H82" s="20"/>
      <c r="I82" s="20"/>
      <c r="J82" s="20"/>
      <c r="K82" s="20"/>
    </row>
    <row r="83" spans="2:11" x14ac:dyDescent="0.25">
      <c r="B83" s="15"/>
      <c r="C83" s="14"/>
      <c r="D83" s="14"/>
      <c r="E83" s="3"/>
      <c r="F83" s="3"/>
      <c r="G83" s="3"/>
      <c r="H83" s="20"/>
      <c r="I83" s="20"/>
      <c r="J83" s="20"/>
      <c r="K83" s="20"/>
    </row>
    <row r="84" spans="2:11" x14ac:dyDescent="0.25">
      <c r="B84" s="15"/>
      <c r="C84" s="14"/>
      <c r="D84" s="14"/>
      <c r="E84" s="3"/>
      <c r="F84" s="3"/>
      <c r="G84" s="3"/>
      <c r="H84" s="20"/>
      <c r="I84" s="20"/>
      <c r="J84" s="20"/>
      <c r="K84" s="20"/>
    </row>
    <row r="85" spans="2:11" x14ac:dyDescent="0.25">
      <c r="B85" s="15"/>
      <c r="C85" s="14"/>
      <c r="D85" s="14"/>
      <c r="E85" s="3"/>
      <c r="F85" s="3"/>
      <c r="G85" s="3"/>
      <c r="H85" s="20"/>
      <c r="I85" s="20"/>
      <c r="J85" s="20"/>
      <c r="K85" s="20"/>
    </row>
    <row r="86" spans="2:11" x14ac:dyDescent="0.25">
      <c r="B86" s="15"/>
      <c r="C86" s="14"/>
      <c r="D86" s="14"/>
      <c r="E86" s="3"/>
      <c r="F86" s="3"/>
      <c r="G86" s="3"/>
      <c r="H86" s="20"/>
      <c r="I86" s="20"/>
      <c r="J86" s="20"/>
      <c r="K86" s="20"/>
    </row>
    <row r="87" spans="2:11" x14ac:dyDescent="0.25">
      <c r="B87" s="15"/>
      <c r="C87" s="14"/>
      <c r="D87" s="14"/>
      <c r="E87" s="3"/>
      <c r="F87" s="3"/>
      <c r="G87" s="3"/>
      <c r="H87" s="20"/>
      <c r="I87" s="20"/>
      <c r="J87" s="20"/>
      <c r="K87" s="20"/>
    </row>
    <row r="88" spans="2:11" x14ac:dyDescent="0.25">
      <c r="B88" s="15"/>
      <c r="C88" s="14"/>
      <c r="D88" s="14"/>
      <c r="E88" s="3"/>
      <c r="F88" s="3"/>
      <c r="G88" s="3"/>
      <c r="H88" s="20"/>
      <c r="I88" s="20"/>
      <c r="J88" s="20"/>
      <c r="K88" s="20"/>
    </row>
    <row r="89" spans="2:11" x14ac:dyDescent="0.25">
      <c r="B89" s="15"/>
      <c r="C89" s="14"/>
      <c r="D89" s="14"/>
      <c r="E89" s="3"/>
      <c r="F89" s="3"/>
      <c r="G89" s="3"/>
      <c r="H89" s="20"/>
      <c r="I89" s="20"/>
      <c r="J89" s="20"/>
      <c r="K89" s="20"/>
    </row>
    <row r="90" spans="2:11" x14ac:dyDescent="0.25">
      <c r="B90" s="15"/>
      <c r="C90" s="14"/>
      <c r="D90" s="14"/>
      <c r="E90" s="3"/>
      <c r="F90" s="3"/>
      <c r="G90" s="3"/>
      <c r="H90" s="20"/>
      <c r="I90" s="20"/>
      <c r="J90" s="20"/>
      <c r="K90" s="20"/>
    </row>
    <row r="91" spans="2:11" x14ac:dyDescent="0.25">
      <c r="B91" s="15"/>
      <c r="C91" s="14"/>
      <c r="D91" s="14"/>
      <c r="E91" s="3"/>
      <c r="F91" s="3"/>
      <c r="G91" s="3"/>
      <c r="H91" s="20"/>
      <c r="I91" s="20"/>
      <c r="J91" s="20"/>
      <c r="K91" s="20"/>
    </row>
    <row r="92" spans="2:11" x14ac:dyDescent="0.25">
      <c r="B92" s="15"/>
      <c r="C92" s="14"/>
      <c r="D92" s="14"/>
      <c r="E92" s="3"/>
      <c r="F92" s="3"/>
      <c r="G92" s="3"/>
      <c r="H92" s="20"/>
      <c r="I92" s="20"/>
      <c r="J92" s="20"/>
      <c r="K92" s="20"/>
    </row>
    <row r="93" spans="2:11" x14ac:dyDescent="0.25">
      <c r="B93" s="15"/>
      <c r="C93" s="14"/>
      <c r="D93" s="14"/>
      <c r="E93" s="3"/>
      <c r="F93" s="3"/>
      <c r="G93" s="3"/>
      <c r="H93" s="20"/>
      <c r="I93" s="20"/>
      <c r="J93" s="20"/>
      <c r="K93" s="20"/>
    </row>
    <row r="94" spans="2:11" x14ac:dyDescent="0.25">
      <c r="B94" s="15"/>
      <c r="C94" s="14"/>
      <c r="D94" s="14"/>
      <c r="E94" s="3"/>
      <c r="F94" s="3"/>
      <c r="G94" s="3"/>
      <c r="H94" s="20"/>
      <c r="I94" s="20"/>
      <c r="J94" s="20"/>
      <c r="K94" s="20"/>
    </row>
    <row r="95" spans="2:11" x14ac:dyDescent="0.25">
      <c r="B95" s="15"/>
      <c r="C95" s="14"/>
      <c r="D95" s="14"/>
      <c r="E95" s="3"/>
      <c r="F95" s="3"/>
      <c r="G95" s="3"/>
      <c r="H95" s="20"/>
      <c r="I95" s="20"/>
      <c r="J95" s="20"/>
      <c r="K95" s="20"/>
    </row>
    <row r="96" spans="2:11" x14ac:dyDescent="0.25">
      <c r="B96" s="15"/>
      <c r="C96" s="14"/>
      <c r="D96" s="14"/>
      <c r="E96" s="3"/>
      <c r="F96" s="3"/>
      <c r="G96" s="3"/>
      <c r="H96" s="20"/>
      <c r="I96" s="20"/>
      <c r="J96" s="20"/>
      <c r="K96" s="20"/>
    </row>
    <row r="97" spans="2:11" x14ac:dyDescent="0.25">
      <c r="B97" s="15"/>
      <c r="C97" s="14"/>
      <c r="D97" s="14"/>
      <c r="E97" s="3"/>
      <c r="F97" s="3"/>
      <c r="G97" s="3"/>
      <c r="H97" s="20"/>
      <c r="I97" s="20"/>
      <c r="J97" s="20"/>
      <c r="K97" s="20"/>
    </row>
    <row r="98" spans="2:11" x14ac:dyDescent="0.25">
      <c r="B98" s="15"/>
      <c r="C98" s="14"/>
      <c r="D98" s="14"/>
      <c r="E98" s="3"/>
      <c r="F98" s="3"/>
      <c r="G98" s="3"/>
      <c r="H98" s="20"/>
      <c r="I98" s="20"/>
      <c r="J98" s="20"/>
      <c r="K98" s="20"/>
    </row>
    <row r="99" spans="2:11" x14ac:dyDescent="0.25">
      <c r="B99" s="15"/>
      <c r="C99" s="14"/>
      <c r="D99" s="14"/>
      <c r="E99" s="3"/>
      <c r="F99" s="3"/>
      <c r="G99" s="3"/>
      <c r="H99" s="20"/>
      <c r="I99" s="20"/>
      <c r="J99" s="20"/>
      <c r="K99" s="20"/>
    </row>
    <row r="100" spans="2:11" x14ac:dyDescent="0.25">
      <c r="B100" s="15"/>
      <c r="C100" s="14"/>
      <c r="D100" s="14"/>
      <c r="E100" s="3"/>
      <c r="F100" s="3"/>
      <c r="G100" s="3"/>
      <c r="H100" s="20"/>
      <c r="I100" s="20"/>
      <c r="J100" s="20"/>
      <c r="K100" s="20"/>
    </row>
    <row r="101" spans="2:11" x14ac:dyDescent="0.25">
      <c r="B101" s="15"/>
      <c r="C101" s="14"/>
      <c r="D101" s="14"/>
      <c r="E101" s="3"/>
      <c r="F101" s="3"/>
      <c r="G101" s="3"/>
      <c r="H101" s="20"/>
      <c r="I101" s="20"/>
      <c r="J101" s="20"/>
      <c r="K101" s="20"/>
    </row>
    <row r="102" spans="2:11" x14ac:dyDescent="0.25">
      <c r="B102" s="15"/>
      <c r="C102" s="14"/>
      <c r="D102" s="14"/>
      <c r="E102" s="3"/>
      <c r="F102" s="3"/>
      <c r="G102" s="3"/>
      <c r="H102" s="20"/>
      <c r="I102" s="20"/>
      <c r="J102" s="20"/>
      <c r="K102" s="20"/>
    </row>
    <row r="103" spans="2:11" x14ac:dyDescent="0.25">
      <c r="B103" s="15"/>
      <c r="C103" s="14"/>
      <c r="D103" s="14"/>
      <c r="E103" s="3"/>
      <c r="F103" s="3"/>
      <c r="G103" s="3"/>
      <c r="H103" s="20"/>
      <c r="I103" s="20"/>
      <c r="J103" s="20"/>
      <c r="K103" s="20"/>
    </row>
    <row r="104" spans="2:11" x14ac:dyDescent="0.25">
      <c r="B104" s="15"/>
      <c r="C104" s="14"/>
      <c r="D104" s="14"/>
      <c r="E104" s="3"/>
      <c r="F104" s="3"/>
      <c r="G104" s="3"/>
      <c r="H104" s="20"/>
      <c r="I104" s="20"/>
      <c r="J104" s="20"/>
      <c r="K104" s="20"/>
    </row>
    <row r="105" spans="2:11" x14ac:dyDescent="0.25">
      <c r="B105" s="15"/>
      <c r="C105" s="14"/>
      <c r="D105" s="14"/>
      <c r="E105" s="3"/>
      <c r="F105" s="3"/>
      <c r="G105" s="3"/>
      <c r="H105" s="20"/>
      <c r="I105" s="20"/>
      <c r="J105" s="20"/>
      <c r="K105" s="20"/>
    </row>
    <row r="106" spans="2:11" x14ac:dyDescent="0.25">
      <c r="B106" s="15"/>
      <c r="C106" s="14"/>
      <c r="D106" s="14"/>
      <c r="E106" s="3"/>
      <c r="F106" s="3"/>
      <c r="G106" s="3"/>
      <c r="H106" s="20"/>
      <c r="I106" s="20"/>
      <c r="J106" s="20"/>
      <c r="K106" s="20"/>
    </row>
    <row r="107" spans="2:11" x14ac:dyDescent="0.25">
      <c r="B107" s="15"/>
      <c r="C107" s="14"/>
      <c r="D107" s="14"/>
      <c r="E107" s="3"/>
      <c r="F107" s="3"/>
      <c r="G107" s="3"/>
      <c r="H107" s="20"/>
      <c r="I107" s="20"/>
      <c r="J107" s="20"/>
      <c r="K107" s="20"/>
    </row>
    <row r="108" spans="2:11" x14ac:dyDescent="0.25">
      <c r="B108" s="15"/>
      <c r="C108" s="14"/>
      <c r="D108" s="14"/>
      <c r="E108" s="3"/>
      <c r="F108" s="3"/>
      <c r="G108" s="3"/>
      <c r="H108" s="20"/>
      <c r="I108" s="20"/>
      <c r="J108" s="20"/>
      <c r="K108" s="20"/>
    </row>
    <row r="109" spans="2:11" x14ac:dyDescent="0.25">
      <c r="B109" s="15"/>
      <c r="C109" s="14"/>
      <c r="D109" s="14"/>
      <c r="E109" s="3"/>
      <c r="F109" s="3"/>
      <c r="G109" s="3"/>
      <c r="H109" s="20"/>
      <c r="I109" s="20"/>
      <c r="J109" s="20"/>
      <c r="K109" s="20"/>
    </row>
    <row r="110" spans="2:11" x14ac:dyDescent="0.25">
      <c r="B110" s="15"/>
      <c r="C110" s="14"/>
      <c r="D110" s="14"/>
      <c r="E110" s="3"/>
      <c r="F110" s="3"/>
      <c r="G110" s="3"/>
      <c r="H110" s="20"/>
      <c r="I110" s="20"/>
      <c r="J110" s="20"/>
      <c r="K110" s="20"/>
    </row>
    <row r="111" spans="2:11" x14ac:dyDescent="0.25">
      <c r="B111" s="15"/>
      <c r="C111" s="14"/>
      <c r="D111" s="14"/>
      <c r="E111" s="3"/>
      <c r="F111" s="3"/>
      <c r="G111" s="3"/>
      <c r="H111" s="20"/>
      <c r="I111" s="20"/>
      <c r="J111" s="20"/>
      <c r="K111" s="20"/>
    </row>
    <row r="112" spans="2:11" x14ac:dyDescent="0.25">
      <c r="B112" s="15"/>
      <c r="C112" s="14"/>
      <c r="D112" s="14"/>
      <c r="E112" s="3"/>
      <c r="F112" s="3"/>
      <c r="G112" s="3"/>
      <c r="H112" s="20"/>
      <c r="I112" s="20"/>
      <c r="J112" s="20"/>
      <c r="K112" s="20"/>
    </row>
    <row r="113" spans="2:11" x14ac:dyDescent="0.25">
      <c r="B113" s="15"/>
      <c r="C113" s="14"/>
      <c r="D113" s="14"/>
      <c r="E113" s="3"/>
      <c r="F113" s="3"/>
      <c r="G113" s="3"/>
      <c r="H113" s="20"/>
      <c r="I113" s="20"/>
      <c r="J113" s="20"/>
      <c r="K113" s="20"/>
    </row>
    <row r="114" spans="2:11" x14ac:dyDescent="0.25">
      <c r="B114" s="15"/>
      <c r="C114" s="14"/>
      <c r="D114" s="14"/>
      <c r="E114" s="3"/>
      <c r="F114" s="3"/>
      <c r="G114" s="3"/>
      <c r="H114" s="20"/>
      <c r="I114" s="20"/>
      <c r="J114" s="20"/>
      <c r="K114" s="20"/>
    </row>
    <row r="115" spans="2:11" x14ac:dyDescent="0.25">
      <c r="B115" s="15"/>
      <c r="C115" s="14"/>
      <c r="D115" s="14"/>
      <c r="E115" s="3"/>
      <c r="F115" s="3"/>
      <c r="G115" s="3"/>
      <c r="H115" s="20"/>
      <c r="I115" s="20"/>
      <c r="J115" s="20"/>
      <c r="K115" s="20"/>
    </row>
    <row r="116" spans="2:11" x14ac:dyDescent="0.25">
      <c r="B116" s="15"/>
      <c r="C116" s="14"/>
      <c r="D116" s="14"/>
      <c r="E116" s="3"/>
      <c r="F116" s="3"/>
      <c r="G116" s="3"/>
      <c r="H116" s="20"/>
      <c r="I116" s="20"/>
      <c r="J116" s="20"/>
      <c r="K116" s="20"/>
    </row>
    <row r="117" spans="2:11" x14ac:dyDescent="0.25">
      <c r="B117" s="15"/>
      <c r="C117" s="14"/>
      <c r="D117" s="14"/>
      <c r="E117" s="3"/>
      <c r="F117" s="3"/>
      <c r="G117" s="3"/>
      <c r="H117" s="20"/>
      <c r="I117" s="20"/>
      <c r="J117" s="20"/>
      <c r="K117" s="20"/>
    </row>
    <row r="118" spans="2:11" x14ac:dyDescent="0.25">
      <c r="B118" s="15"/>
      <c r="C118" s="14"/>
      <c r="D118" s="14"/>
      <c r="E118" s="3"/>
      <c r="F118" s="3"/>
      <c r="G118" s="3"/>
      <c r="H118" s="20"/>
      <c r="I118" s="20"/>
      <c r="J118" s="20"/>
      <c r="K118" s="20"/>
    </row>
    <row r="119" spans="2:11" x14ac:dyDescent="0.25">
      <c r="B119" s="15"/>
      <c r="C119" s="14"/>
      <c r="D119" s="14"/>
      <c r="E119" s="3"/>
      <c r="F119" s="3"/>
      <c r="G119" s="3"/>
      <c r="H119" s="20"/>
      <c r="I119" s="20"/>
      <c r="J119" s="20"/>
      <c r="K119" s="20"/>
    </row>
    <row r="120" spans="2:11" x14ac:dyDescent="0.25">
      <c r="B120" s="15"/>
      <c r="C120" s="14"/>
      <c r="D120" s="14"/>
      <c r="E120" s="3"/>
      <c r="F120" s="3"/>
      <c r="G120" s="3"/>
      <c r="H120" s="20"/>
      <c r="I120" s="20"/>
      <c r="J120" s="20"/>
      <c r="K120" s="20"/>
    </row>
    <row r="121" spans="2:11" x14ac:dyDescent="0.25">
      <c r="B121" s="15"/>
      <c r="C121" s="14"/>
      <c r="D121" s="14"/>
      <c r="E121" s="3"/>
      <c r="F121" s="3"/>
      <c r="G121" s="3"/>
      <c r="H121" s="20"/>
      <c r="I121" s="20"/>
      <c r="J121" s="20"/>
      <c r="K121" s="20"/>
    </row>
    <row r="122" spans="2:11" x14ac:dyDescent="0.25">
      <c r="B122" s="15"/>
      <c r="C122" s="14"/>
      <c r="D122" s="14"/>
      <c r="E122" s="3"/>
      <c r="F122" s="3"/>
      <c r="G122" s="3"/>
      <c r="H122" s="20"/>
      <c r="I122" s="20"/>
      <c r="J122" s="20"/>
      <c r="K122" s="20"/>
    </row>
    <row r="123" spans="2:11" x14ac:dyDescent="0.25">
      <c r="B123" s="15"/>
      <c r="C123" s="14"/>
      <c r="D123" s="14"/>
      <c r="E123" s="3"/>
      <c r="F123" s="3"/>
      <c r="G123" s="3"/>
      <c r="H123" s="20"/>
      <c r="I123" s="20"/>
      <c r="J123" s="20"/>
      <c r="K123" s="20"/>
    </row>
    <row r="124" spans="2:11" x14ac:dyDescent="0.25">
      <c r="B124" s="15"/>
      <c r="C124" s="14"/>
      <c r="D124" s="14"/>
      <c r="E124" s="3"/>
      <c r="F124" s="3"/>
      <c r="G124" s="3"/>
      <c r="H124" s="20"/>
      <c r="I124" s="20"/>
      <c r="J124" s="20"/>
      <c r="K124" s="20"/>
    </row>
    <row r="125" spans="2:11" x14ac:dyDescent="0.25">
      <c r="B125" s="15"/>
      <c r="C125" s="14"/>
      <c r="D125" s="14"/>
      <c r="E125" s="3"/>
      <c r="F125" s="3"/>
      <c r="G125" s="3"/>
      <c r="H125" s="20"/>
      <c r="I125" s="20"/>
      <c r="J125" s="20"/>
      <c r="K125" s="20"/>
    </row>
    <row r="126" spans="2:11" x14ac:dyDescent="0.25">
      <c r="B126" s="15"/>
      <c r="C126" s="14"/>
      <c r="D126" s="14"/>
      <c r="E126" s="3"/>
      <c r="F126" s="3"/>
      <c r="G126" s="3"/>
      <c r="H126" s="20"/>
      <c r="I126" s="20"/>
      <c r="J126" s="20"/>
      <c r="K126" s="20"/>
    </row>
    <row r="127" spans="2:11" x14ac:dyDescent="0.25">
      <c r="B127" s="15"/>
      <c r="C127" s="14"/>
      <c r="D127" s="14"/>
      <c r="E127" s="3"/>
      <c r="F127" s="3"/>
      <c r="G127" s="3"/>
      <c r="H127" s="20"/>
      <c r="I127" s="20"/>
      <c r="J127" s="20"/>
      <c r="K127" s="20"/>
    </row>
    <row r="128" spans="2:11" x14ac:dyDescent="0.25">
      <c r="B128" s="15"/>
      <c r="C128" s="14"/>
      <c r="D128" s="14"/>
      <c r="E128" s="3"/>
      <c r="F128" s="3"/>
      <c r="G128" s="3"/>
      <c r="H128" s="20"/>
      <c r="I128" s="20"/>
      <c r="J128" s="20"/>
      <c r="K128" s="20"/>
    </row>
    <row r="129" spans="2:11" x14ac:dyDescent="0.25">
      <c r="B129" s="15"/>
      <c r="C129" s="14"/>
      <c r="D129" s="14"/>
      <c r="E129" s="3"/>
      <c r="F129" s="3"/>
      <c r="G129" s="3"/>
      <c r="H129" s="20"/>
      <c r="I129" s="20"/>
      <c r="J129" s="20"/>
      <c r="K129" s="20"/>
    </row>
    <row r="130" spans="2:11" x14ac:dyDescent="0.25">
      <c r="B130" s="15"/>
      <c r="C130" s="14"/>
      <c r="D130" s="14"/>
      <c r="E130" s="3"/>
      <c r="F130" s="3"/>
      <c r="G130" s="3"/>
      <c r="H130" s="20"/>
      <c r="I130" s="20"/>
      <c r="J130" s="20"/>
      <c r="K130" s="20"/>
    </row>
    <row r="131" spans="2:11" x14ac:dyDescent="0.25">
      <c r="B131" s="15"/>
      <c r="C131" s="14"/>
      <c r="D131" s="14"/>
      <c r="E131" s="3"/>
      <c r="F131" s="3"/>
      <c r="G131" s="3"/>
      <c r="H131" s="20"/>
      <c r="I131" s="20"/>
      <c r="J131" s="20"/>
      <c r="K131" s="20"/>
    </row>
    <row r="132" spans="2:11" x14ac:dyDescent="0.25">
      <c r="B132" s="15"/>
      <c r="C132" s="14"/>
      <c r="D132" s="14"/>
      <c r="E132" s="3"/>
      <c r="F132" s="3"/>
      <c r="G132" s="3"/>
      <c r="H132" s="20"/>
      <c r="I132" s="20"/>
      <c r="J132" s="20"/>
      <c r="K132" s="20"/>
    </row>
    <row r="133" spans="2:11" x14ac:dyDescent="0.25">
      <c r="B133" s="15"/>
      <c r="C133" s="14"/>
      <c r="D133" s="14"/>
      <c r="E133" s="3"/>
      <c r="F133" s="3"/>
      <c r="G133" s="3"/>
      <c r="H133" s="20"/>
      <c r="I133" s="20"/>
      <c r="J133" s="20"/>
      <c r="K133" s="20"/>
    </row>
    <row r="134" spans="2:11" x14ac:dyDescent="0.25">
      <c r="B134" s="15"/>
      <c r="C134" s="14"/>
      <c r="D134" s="14"/>
      <c r="E134" s="3"/>
      <c r="F134" s="3"/>
      <c r="G134" s="3"/>
      <c r="H134" s="20"/>
      <c r="I134" s="20"/>
      <c r="J134" s="20"/>
      <c r="K134" s="20"/>
    </row>
    <row r="135" spans="2:11" x14ac:dyDescent="0.25">
      <c r="B135" s="15"/>
      <c r="C135" s="14"/>
      <c r="D135" s="14"/>
      <c r="E135" s="3"/>
      <c r="F135" s="3"/>
      <c r="G135" s="3"/>
      <c r="H135" s="20"/>
      <c r="I135" s="20"/>
      <c r="J135" s="20"/>
      <c r="K135" s="20"/>
    </row>
    <row r="136" spans="2:11" x14ac:dyDescent="0.25">
      <c r="B136" s="15"/>
      <c r="C136" s="14"/>
      <c r="D136" s="14"/>
      <c r="E136" s="3"/>
      <c r="F136" s="3"/>
      <c r="G136" s="3"/>
      <c r="H136" s="20"/>
      <c r="I136" s="20"/>
      <c r="J136" s="20"/>
      <c r="K136" s="20"/>
    </row>
    <row r="137" spans="2:11" x14ac:dyDescent="0.25">
      <c r="B137" s="15"/>
      <c r="C137" s="14"/>
      <c r="D137" s="14"/>
      <c r="E137" s="3"/>
      <c r="F137" s="3"/>
      <c r="G137" s="3"/>
      <c r="H137" s="20"/>
      <c r="I137" s="20"/>
      <c r="J137" s="20"/>
      <c r="K137" s="20"/>
    </row>
    <row r="138" spans="2:11" x14ac:dyDescent="0.25">
      <c r="B138" s="15"/>
      <c r="C138" s="14"/>
      <c r="D138" s="14"/>
      <c r="E138" s="3"/>
      <c r="F138" s="3"/>
      <c r="G138" s="3"/>
      <c r="H138" s="20"/>
      <c r="I138" s="20"/>
      <c r="J138" s="20"/>
      <c r="K138" s="20"/>
    </row>
    <row r="139" spans="2:11" x14ac:dyDescent="0.25">
      <c r="B139" s="15"/>
      <c r="C139" s="14"/>
      <c r="D139" s="14"/>
      <c r="E139" s="3"/>
      <c r="F139" s="3"/>
      <c r="G139" s="3"/>
      <c r="H139" s="20"/>
      <c r="I139" s="20"/>
      <c r="J139" s="20"/>
      <c r="K139" s="20"/>
    </row>
    <row r="140" spans="2:11" x14ac:dyDescent="0.25">
      <c r="B140" s="15"/>
      <c r="C140" s="14"/>
      <c r="D140" s="14"/>
      <c r="E140" s="3"/>
      <c r="F140" s="3"/>
      <c r="G140" s="3"/>
      <c r="H140" s="20"/>
      <c r="I140" s="20"/>
      <c r="J140" s="20"/>
      <c r="K140" s="20"/>
    </row>
    <row r="141" spans="2:11" x14ac:dyDescent="0.25">
      <c r="B141" s="15"/>
      <c r="C141" s="14"/>
      <c r="D141" s="14"/>
      <c r="E141" s="3"/>
      <c r="F141" s="3"/>
      <c r="G141" s="3"/>
      <c r="H141" s="20"/>
      <c r="I141" s="20"/>
      <c r="J141" s="20"/>
      <c r="K141" s="20"/>
    </row>
    <row r="142" spans="2:11" x14ac:dyDescent="0.25">
      <c r="B142" s="15"/>
      <c r="C142" s="14"/>
      <c r="D142" s="14"/>
      <c r="E142" s="3"/>
      <c r="F142" s="3"/>
      <c r="G142" s="3"/>
      <c r="H142" s="20"/>
      <c r="I142" s="20"/>
      <c r="J142" s="20"/>
      <c r="K142" s="20"/>
    </row>
    <row r="143" spans="2:11" x14ac:dyDescent="0.25">
      <c r="B143" s="15"/>
      <c r="C143" s="14"/>
      <c r="D143" s="14"/>
      <c r="E143" s="3"/>
      <c r="F143" s="3"/>
      <c r="G143" s="3"/>
      <c r="H143" s="20"/>
      <c r="I143" s="20"/>
      <c r="J143" s="20"/>
      <c r="K143" s="20"/>
    </row>
    <row r="144" spans="2:11" x14ac:dyDescent="0.25">
      <c r="B144" s="15"/>
      <c r="C144" s="14"/>
      <c r="D144" s="14"/>
      <c r="E144" s="3"/>
      <c r="F144" s="3"/>
      <c r="G144" s="3"/>
      <c r="H144" s="20"/>
      <c r="I144" s="20"/>
      <c r="J144" s="20"/>
      <c r="K144" s="20"/>
    </row>
    <row r="145" spans="2:11" x14ac:dyDescent="0.25">
      <c r="B145" s="15"/>
      <c r="C145" s="14"/>
      <c r="D145" s="14"/>
      <c r="E145" s="3"/>
      <c r="F145" s="3"/>
      <c r="G145" s="3"/>
      <c r="H145" s="20"/>
      <c r="I145" s="20"/>
      <c r="J145" s="20"/>
      <c r="K145" s="20"/>
    </row>
    <row r="146" spans="2:11" x14ac:dyDescent="0.25">
      <c r="B146" s="15"/>
      <c r="C146" s="14"/>
      <c r="D146" s="14"/>
      <c r="E146" s="3"/>
      <c r="F146" s="3"/>
      <c r="G146" s="3"/>
      <c r="H146" s="20"/>
      <c r="I146" s="20"/>
      <c r="J146" s="20"/>
      <c r="K146" s="20"/>
    </row>
    <row r="147" spans="2:11" x14ac:dyDescent="0.25">
      <c r="B147" s="15"/>
      <c r="C147" s="14"/>
      <c r="D147" s="14"/>
      <c r="E147" s="3"/>
      <c r="F147" s="3"/>
      <c r="G147" s="3"/>
      <c r="H147" s="20"/>
      <c r="I147" s="20"/>
      <c r="J147" s="20"/>
      <c r="K147" s="20"/>
    </row>
    <row r="148" spans="2:11" x14ac:dyDescent="0.25">
      <c r="B148" s="15"/>
      <c r="C148" s="14"/>
      <c r="D148" s="14"/>
      <c r="E148" s="3"/>
      <c r="F148" s="3"/>
      <c r="G148" s="3"/>
      <c r="H148" s="20"/>
      <c r="I148" s="20"/>
      <c r="J148" s="20"/>
      <c r="K148" s="20"/>
    </row>
    <row r="149" spans="2:11" x14ac:dyDescent="0.25">
      <c r="B149" s="15"/>
      <c r="C149" s="14"/>
      <c r="D149" s="14"/>
      <c r="E149" s="3"/>
      <c r="F149" s="3"/>
      <c r="G149" s="3"/>
      <c r="H149" s="20"/>
      <c r="I149" s="20"/>
      <c r="J149" s="20"/>
      <c r="K149" s="20"/>
    </row>
    <row r="150" spans="2:11" x14ac:dyDescent="0.25">
      <c r="B150" s="15"/>
      <c r="C150" s="14"/>
      <c r="D150" s="14"/>
      <c r="E150" s="3"/>
      <c r="F150" s="3"/>
      <c r="G150" s="3"/>
      <c r="H150" s="20"/>
      <c r="I150" s="20"/>
      <c r="J150" s="20"/>
      <c r="K150" s="20"/>
    </row>
    <row r="151" spans="2:11" x14ac:dyDescent="0.25">
      <c r="B151" s="15"/>
      <c r="C151" s="14"/>
      <c r="D151" s="14"/>
      <c r="E151" s="3"/>
      <c r="F151" s="3"/>
      <c r="G151" s="3"/>
      <c r="H151" s="20"/>
      <c r="I151" s="20"/>
      <c r="J151" s="20"/>
      <c r="K151" s="20"/>
    </row>
    <row r="152" spans="2:11" x14ac:dyDescent="0.25">
      <c r="B152" s="15"/>
      <c r="C152" s="14"/>
      <c r="D152" s="14"/>
      <c r="E152" s="3"/>
      <c r="F152" s="3"/>
      <c r="G152" s="3"/>
      <c r="H152" s="20"/>
      <c r="I152" s="20"/>
      <c r="J152" s="20"/>
      <c r="K152" s="20"/>
    </row>
    <row r="153" spans="2:11" x14ac:dyDescent="0.25">
      <c r="B153" s="15"/>
      <c r="C153" s="14"/>
      <c r="D153" s="14"/>
      <c r="E153" s="3"/>
      <c r="F153" s="3"/>
      <c r="G153" s="3"/>
      <c r="H153" s="20"/>
      <c r="I153" s="20"/>
      <c r="J153" s="20"/>
      <c r="K153" s="20"/>
    </row>
    <row r="154" spans="2:11" x14ac:dyDescent="0.25">
      <c r="B154" s="15"/>
      <c r="C154" s="14"/>
      <c r="D154" s="14"/>
      <c r="E154" s="3"/>
      <c r="F154" s="3"/>
      <c r="G154" s="3"/>
      <c r="H154" s="20"/>
      <c r="I154" s="20"/>
      <c r="J154" s="20"/>
      <c r="K154" s="20"/>
    </row>
    <row r="155" spans="2:11" x14ac:dyDescent="0.25">
      <c r="B155" s="15"/>
      <c r="C155" s="14"/>
      <c r="D155" s="14"/>
      <c r="E155" s="3"/>
      <c r="F155" s="3"/>
      <c r="G155" s="3"/>
      <c r="H155" s="20"/>
      <c r="I155" s="20"/>
      <c r="J155" s="20"/>
      <c r="K155" s="20"/>
    </row>
    <row r="156" spans="2:11" x14ac:dyDescent="0.25">
      <c r="B156" s="15"/>
      <c r="C156" s="14"/>
      <c r="D156" s="14"/>
      <c r="E156" s="3"/>
      <c r="F156" s="3"/>
      <c r="G156" s="3"/>
      <c r="H156" s="20"/>
      <c r="I156" s="20"/>
      <c r="J156" s="20"/>
      <c r="K156" s="20"/>
    </row>
    <row r="157" spans="2:11" x14ac:dyDescent="0.25">
      <c r="B157" s="15"/>
      <c r="C157" s="14"/>
      <c r="D157" s="14"/>
      <c r="E157" s="3"/>
      <c r="F157" s="3"/>
      <c r="G157" s="3"/>
      <c r="H157" s="20"/>
      <c r="I157" s="20"/>
      <c r="J157" s="20"/>
      <c r="K157" s="20"/>
    </row>
    <row r="158" spans="2:11" x14ac:dyDescent="0.25">
      <c r="B158" s="15"/>
      <c r="C158" s="14"/>
      <c r="D158" s="14"/>
      <c r="E158" s="3"/>
      <c r="F158" s="3"/>
      <c r="G158" s="3"/>
      <c r="H158" s="20"/>
      <c r="I158" s="20"/>
      <c r="J158" s="20"/>
      <c r="K158" s="20"/>
    </row>
    <row r="159" spans="2:11" x14ac:dyDescent="0.25">
      <c r="B159" s="15"/>
      <c r="C159" s="14"/>
      <c r="D159" s="14"/>
      <c r="E159" s="3"/>
      <c r="F159" s="3"/>
      <c r="G159" s="3"/>
      <c r="H159" s="20"/>
      <c r="I159" s="20"/>
      <c r="J159" s="20"/>
      <c r="K159" s="20"/>
    </row>
    <row r="160" spans="2:11" x14ac:dyDescent="0.25">
      <c r="B160" s="15"/>
      <c r="C160" s="14"/>
      <c r="D160" s="14"/>
      <c r="E160" s="3"/>
      <c r="F160" s="3"/>
      <c r="G160" s="3"/>
      <c r="H160" s="20"/>
      <c r="I160" s="20"/>
      <c r="J160" s="20"/>
      <c r="K160" s="20"/>
    </row>
    <row r="161" spans="2:11" x14ac:dyDescent="0.25">
      <c r="B161" s="15"/>
      <c r="C161" s="14"/>
      <c r="D161" s="14"/>
      <c r="E161" s="3"/>
      <c r="F161" s="3"/>
      <c r="G161" s="3"/>
      <c r="H161" s="20"/>
      <c r="I161" s="20"/>
      <c r="J161" s="20"/>
      <c r="K161" s="20"/>
    </row>
    <row r="162" spans="2:11" x14ac:dyDescent="0.25">
      <c r="B162" s="15"/>
      <c r="C162" s="14"/>
      <c r="D162" s="14"/>
      <c r="E162" s="3"/>
      <c r="F162" s="3"/>
      <c r="G162" s="3"/>
      <c r="H162" s="20"/>
      <c r="I162" s="20"/>
      <c r="J162" s="20"/>
      <c r="K162" s="20"/>
    </row>
    <row r="163" spans="2:11" x14ac:dyDescent="0.25">
      <c r="B163" s="15"/>
      <c r="C163" s="14"/>
      <c r="D163" s="14"/>
      <c r="E163" s="3"/>
      <c r="F163" s="3"/>
      <c r="G163" s="3"/>
      <c r="H163" s="20"/>
      <c r="I163" s="20"/>
      <c r="J163" s="20"/>
      <c r="K163" s="20"/>
    </row>
    <row r="164" spans="2:11" x14ac:dyDescent="0.25">
      <c r="B164" s="15"/>
      <c r="C164" s="14"/>
      <c r="D164" s="14"/>
      <c r="E164" s="3"/>
      <c r="F164" s="3"/>
      <c r="G164" s="3"/>
      <c r="H164" s="20"/>
      <c r="I164" s="20"/>
      <c r="J164" s="20"/>
      <c r="K164" s="20"/>
    </row>
    <row r="165" spans="2:11" x14ac:dyDescent="0.25">
      <c r="B165" s="15"/>
      <c r="C165" s="14"/>
      <c r="D165" s="14"/>
      <c r="E165" s="3"/>
      <c r="F165" s="3"/>
      <c r="G165" s="3"/>
      <c r="H165" s="20"/>
      <c r="I165" s="20"/>
      <c r="J165" s="20"/>
      <c r="K165" s="20"/>
    </row>
    <row r="166" spans="2:11" x14ac:dyDescent="0.25">
      <c r="B166" s="15"/>
      <c r="C166" s="14"/>
      <c r="D166" s="14"/>
      <c r="E166" s="3"/>
      <c r="F166" s="3"/>
      <c r="G166" s="3"/>
      <c r="H166" s="20"/>
      <c r="I166" s="20"/>
      <c r="J166" s="20"/>
      <c r="K166" s="20"/>
    </row>
    <row r="167" spans="2:11" x14ac:dyDescent="0.25">
      <c r="B167" s="15"/>
      <c r="C167" s="14"/>
      <c r="D167" s="14"/>
      <c r="E167" s="3"/>
      <c r="F167" s="3"/>
      <c r="G167" s="3"/>
      <c r="H167" s="20"/>
      <c r="I167" s="20"/>
      <c r="J167" s="20"/>
      <c r="K167" s="20"/>
    </row>
    <row r="168" spans="2:11" x14ac:dyDescent="0.25">
      <c r="B168" s="15"/>
      <c r="C168" s="14"/>
      <c r="D168" s="14"/>
      <c r="E168" s="3"/>
      <c r="F168" s="3"/>
      <c r="G168" s="3"/>
      <c r="H168" s="20"/>
      <c r="I168" s="20"/>
      <c r="J168" s="20"/>
      <c r="K168" s="20"/>
    </row>
    <row r="169" spans="2:11" x14ac:dyDescent="0.25">
      <c r="B169" s="15"/>
      <c r="C169" s="14"/>
      <c r="D169" s="14"/>
      <c r="E169" s="3"/>
      <c r="F169" s="3"/>
      <c r="G169" s="3"/>
      <c r="H169" s="20"/>
      <c r="I169" s="20"/>
      <c r="J169" s="20"/>
      <c r="K169" s="20"/>
    </row>
    <row r="170" spans="2:11" x14ac:dyDescent="0.25">
      <c r="B170" s="15"/>
      <c r="C170" s="14"/>
      <c r="D170" s="14"/>
      <c r="E170" s="3"/>
      <c r="F170" s="3"/>
      <c r="G170" s="3"/>
      <c r="H170" s="20"/>
      <c r="I170" s="20"/>
      <c r="J170" s="20"/>
      <c r="K170" s="20"/>
    </row>
    <row r="171" spans="2:11" x14ac:dyDescent="0.25">
      <c r="B171" s="15"/>
      <c r="C171" s="14"/>
      <c r="D171" s="14"/>
      <c r="E171" s="3"/>
      <c r="F171" s="3"/>
      <c r="G171" s="3"/>
      <c r="H171" s="20"/>
      <c r="I171" s="20"/>
      <c r="J171" s="20"/>
      <c r="K171" s="20"/>
    </row>
    <row r="172" spans="2:11" x14ac:dyDescent="0.25">
      <c r="B172" s="15"/>
      <c r="C172" s="14"/>
      <c r="D172" s="14"/>
      <c r="E172" s="3"/>
      <c r="F172" s="3"/>
      <c r="G172" s="3"/>
      <c r="H172" s="20"/>
      <c r="I172" s="20"/>
      <c r="J172" s="20"/>
      <c r="K172" s="20"/>
    </row>
    <row r="173" spans="2:11" x14ac:dyDescent="0.25">
      <c r="B173" s="15"/>
      <c r="C173" s="14"/>
      <c r="D173" s="14"/>
      <c r="E173" s="3"/>
      <c r="F173" s="3"/>
      <c r="G173" s="3"/>
      <c r="H173" s="20"/>
      <c r="I173" s="20"/>
      <c r="J173" s="20"/>
      <c r="K173" s="20"/>
    </row>
    <row r="174" spans="2:11" x14ac:dyDescent="0.25">
      <c r="B174" s="15"/>
      <c r="C174" s="14"/>
      <c r="D174" s="14"/>
      <c r="E174" s="3"/>
      <c r="F174" s="3"/>
      <c r="G174" s="3"/>
      <c r="H174" s="20"/>
      <c r="I174" s="20"/>
      <c r="J174" s="20"/>
      <c r="K174" s="20"/>
    </row>
    <row r="175" spans="2:11" x14ac:dyDescent="0.25">
      <c r="B175" s="15"/>
      <c r="C175" s="14"/>
      <c r="D175" s="14"/>
      <c r="E175" s="3"/>
      <c r="F175" s="3"/>
      <c r="G175" s="3"/>
      <c r="H175" s="20"/>
      <c r="I175" s="20"/>
      <c r="J175" s="20"/>
      <c r="K175" s="20"/>
    </row>
    <row r="176" spans="2:11" x14ac:dyDescent="0.25">
      <c r="B176" s="15"/>
      <c r="C176" s="14"/>
      <c r="D176" s="14"/>
      <c r="E176" s="3"/>
      <c r="F176" s="3"/>
      <c r="G176" s="3"/>
      <c r="H176" s="20"/>
      <c r="I176" s="20"/>
      <c r="J176" s="20"/>
      <c r="K176" s="20"/>
    </row>
    <row r="177" spans="2:11" x14ac:dyDescent="0.25">
      <c r="B177" s="15"/>
      <c r="C177" s="14"/>
      <c r="D177" s="14"/>
      <c r="E177" s="3"/>
      <c r="F177" s="3"/>
      <c r="G177" s="3"/>
      <c r="H177" s="20"/>
      <c r="I177" s="20"/>
      <c r="J177" s="20"/>
      <c r="K177" s="20"/>
    </row>
    <row r="178" spans="2:11" x14ac:dyDescent="0.25">
      <c r="B178" s="15"/>
      <c r="C178" s="14"/>
      <c r="D178" s="14"/>
      <c r="E178" s="3"/>
      <c r="F178" s="3"/>
      <c r="G178" s="3"/>
      <c r="H178" s="20"/>
      <c r="I178" s="20"/>
      <c r="J178" s="20"/>
      <c r="K178" s="20"/>
    </row>
    <row r="179" spans="2:11" x14ac:dyDescent="0.25">
      <c r="B179" s="15"/>
      <c r="C179" s="14"/>
      <c r="D179" s="14"/>
      <c r="E179" s="3"/>
      <c r="F179" s="3"/>
      <c r="G179" s="3"/>
      <c r="H179" s="20"/>
      <c r="I179" s="20"/>
      <c r="J179" s="20"/>
      <c r="K179" s="20"/>
    </row>
    <row r="180" spans="2:11" x14ac:dyDescent="0.25">
      <c r="B180" s="15"/>
      <c r="C180" s="14"/>
      <c r="D180" s="14"/>
      <c r="E180" s="3"/>
      <c r="F180" s="3"/>
      <c r="G180" s="3"/>
      <c r="H180" s="20"/>
      <c r="I180" s="20"/>
      <c r="J180" s="20"/>
      <c r="K180" s="20"/>
    </row>
    <row r="181" spans="2:11" x14ac:dyDescent="0.25">
      <c r="B181" s="15"/>
      <c r="C181" s="14"/>
      <c r="D181" s="14"/>
      <c r="E181" s="3"/>
      <c r="F181" s="3"/>
      <c r="G181" s="3"/>
      <c r="H181" s="20"/>
      <c r="I181" s="20"/>
      <c r="J181" s="20"/>
      <c r="K181" s="20"/>
    </row>
    <row r="182" spans="2:11" x14ac:dyDescent="0.25">
      <c r="B182" s="15"/>
      <c r="C182" s="14"/>
      <c r="D182" s="14"/>
      <c r="E182" s="3"/>
      <c r="F182" s="3"/>
      <c r="G182" s="3"/>
      <c r="H182" s="20"/>
      <c r="I182" s="20"/>
      <c r="J182" s="20"/>
      <c r="K182" s="20"/>
    </row>
    <row r="183" spans="2:11" x14ac:dyDescent="0.25">
      <c r="B183" s="15"/>
      <c r="C183" s="14"/>
      <c r="D183" s="14"/>
      <c r="E183" s="3"/>
      <c r="F183" s="3"/>
      <c r="G183" s="3"/>
      <c r="H183" s="20"/>
      <c r="I183" s="20"/>
      <c r="J183" s="20"/>
      <c r="K183" s="20"/>
    </row>
    <row r="184" spans="2:11" x14ac:dyDescent="0.25">
      <c r="B184" s="15"/>
      <c r="C184" s="14"/>
      <c r="D184" s="14"/>
      <c r="E184" s="3"/>
      <c r="F184" s="3"/>
      <c r="G184" s="3"/>
      <c r="H184" s="20"/>
      <c r="I184" s="20"/>
      <c r="J184" s="20"/>
      <c r="K184" s="20"/>
    </row>
    <row r="185" spans="2:11" x14ac:dyDescent="0.25">
      <c r="B185" s="15"/>
      <c r="C185" s="14"/>
      <c r="D185" s="14"/>
      <c r="E185" s="3"/>
      <c r="F185" s="3"/>
      <c r="G185" s="3"/>
      <c r="H185" s="20"/>
      <c r="I185" s="20"/>
      <c r="J185" s="20"/>
      <c r="K185" s="20"/>
    </row>
    <row r="186" spans="2:11" x14ac:dyDescent="0.25">
      <c r="B186" s="15"/>
      <c r="C186" s="14"/>
      <c r="D186" s="14"/>
      <c r="E186" s="3"/>
      <c r="F186" s="3"/>
      <c r="G186" s="3"/>
      <c r="H186" s="20"/>
      <c r="I186" s="20"/>
      <c r="J186" s="20"/>
      <c r="K186" s="20"/>
    </row>
    <row r="187" spans="2:11" x14ac:dyDescent="0.25">
      <c r="B187" s="15"/>
      <c r="C187" s="14"/>
      <c r="D187" s="14"/>
      <c r="E187" s="3"/>
      <c r="F187" s="3"/>
      <c r="G187" s="3"/>
      <c r="H187" s="20"/>
      <c r="I187" s="20"/>
      <c r="J187" s="20"/>
      <c r="K187" s="20"/>
    </row>
    <row r="188" spans="2:11" x14ac:dyDescent="0.25">
      <c r="B188" s="15"/>
      <c r="C188" s="14"/>
      <c r="D188" s="14"/>
      <c r="E188" s="3"/>
      <c r="F188" s="3"/>
      <c r="G188" s="3"/>
      <c r="H188" s="20"/>
      <c r="I188" s="20"/>
      <c r="J188" s="20"/>
      <c r="K188" s="20"/>
    </row>
    <row r="189" spans="2:11" x14ac:dyDescent="0.25">
      <c r="B189" s="15"/>
      <c r="C189" s="14"/>
      <c r="D189" s="14"/>
      <c r="E189" s="3"/>
      <c r="F189" s="3"/>
      <c r="G189" s="3"/>
      <c r="H189" s="20"/>
      <c r="I189" s="20"/>
      <c r="J189" s="20"/>
      <c r="K189" s="20"/>
    </row>
    <row r="190" spans="2:11" x14ac:dyDescent="0.25">
      <c r="B190" s="15"/>
      <c r="C190" s="14"/>
      <c r="D190" s="14"/>
      <c r="E190" s="3"/>
      <c r="F190" s="3"/>
      <c r="G190" s="3"/>
      <c r="H190" s="20"/>
      <c r="I190" s="20"/>
      <c r="J190" s="20"/>
      <c r="K190" s="20"/>
    </row>
    <row r="191" spans="2:11" x14ac:dyDescent="0.25">
      <c r="B191" s="15"/>
      <c r="C191" s="14"/>
      <c r="D191" s="14"/>
      <c r="E191" s="3"/>
      <c r="F191" s="3"/>
      <c r="G191" s="3"/>
      <c r="H191" s="20"/>
      <c r="I191" s="20"/>
      <c r="J191" s="20"/>
      <c r="K191" s="20"/>
    </row>
    <row r="192" spans="2:11" x14ac:dyDescent="0.25">
      <c r="B192" s="15"/>
      <c r="C192" s="14"/>
      <c r="D192" s="14"/>
      <c r="E192" s="3"/>
      <c r="F192" s="3"/>
      <c r="G192" s="3"/>
      <c r="H192" s="20"/>
      <c r="I192" s="20"/>
      <c r="J192" s="20"/>
      <c r="K192" s="20"/>
    </row>
    <row r="193" spans="2:11" x14ac:dyDescent="0.25">
      <c r="B193" s="15"/>
      <c r="C193" s="14"/>
      <c r="D193" s="14"/>
      <c r="E193" s="3"/>
      <c r="F193" s="3"/>
      <c r="G193" s="3"/>
      <c r="H193" s="20"/>
      <c r="I193" s="20"/>
      <c r="J193" s="20"/>
      <c r="K193" s="20"/>
    </row>
    <row r="194" spans="2:11" x14ac:dyDescent="0.25">
      <c r="B194" s="15"/>
      <c r="C194" s="14"/>
      <c r="D194" s="14"/>
      <c r="E194" s="3"/>
      <c r="F194" s="3"/>
      <c r="G194" s="3"/>
      <c r="H194" s="20"/>
      <c r="I194" s="20"/>
      <c r="J194" s="20"/>
      <c r="K194" s="20"/>
    </row>
    <row r="195" spans="2:11" x14ac:dyDescent="0.25">
      <c r="B195" s="15"/>
      <c r="C195" s="14"/>
      <c r="D195" s="14"/>
      <c r="E195" s="3"/>
      <c r="F195" s="3"/>
      <c r="G195" s="3"/>
      <c r="H195" s="20"/>
      <c r="I195" s="20"/>
      <c r="J195" s="20"/>
      <c r="K195" s="20"/>
    </row>
    <row r="196" spans="2:11" x14ac:dyDescent="0.25">
      <c r="B196" s="15"/>
      <c r="C196" s="14"/>
      <c r="D196" s="14"/>
      <c r="E196" s="3"/>
      <c r="F196" s="3"/>
      <c r="G196" s="3"/>
      <c r="H196" s="20"/>
      <c r="I196" s="20"/>
      <c r="J196" s="20"/>
      <c r="K196" s="20"/>
    </row>
    <row r="197" spans="2:11" x14ac:dyDescent="0.25">
      <c r="B197" s="15"/>
      <c r="C197" s="14"/>
      <c r="D197" s="14"/>
      <c r="E197" s="3"/>
      <c r="F197" s="3"/>
      <c r="G197" s="3"/>
      <c r="H197" s="20"/>
      <c r="I197" s="20"/>
      <c r="J197" s="20"/>
      <c r="K197" s="20"/>
    </row>
    <row r="198" spans="2:11" x14ac:dyDescent="0.25">
      <c r="B198" s="15"/>
      <c r="C198" s="14"/>
      <c r="D198" s="14"/>
      <c r="E198" s="3"/>
      <c r="F198" s="3"/>
      <c r="G198" s="3"/>
      <c r="H198" s="20"/>
      <c r="I198" s="20"/>
      <c r="J198" s="20"/>
      <c r="K198" s="20"/>
    </row>
    <row r="199" spans="2:11" x14ac:dyDescent="0.25">
      <c r="B199" s="15"/>
      <c r="C199" s="14"/>
      <c r="D199" s="14"/>
      <c r="E199" s="3"/>
      <c r="F199" s="3"/>
      <c r="G199" s="3"/>
      <c r="H199" s="20"/>
      <c r="I199" s="20"/>
      <c r="J199" s="20"/>
      <c r="K199" s="20"/>
    </row>
    <row r="200" spans="2:11" x14ac:dyDescent="0.25">
      <c r="B200" s="15"/>
      <c r="C200" s="14"/>
      <c r="D200" s="14"/>
      <c r="E200" s="3"/>
      <c r="F200" s="3"/>
      <c r="G200" s="3"/>
      <c r="H200" s="20"/>
      <c r="I200" s="20"/>
      <c r="J200" s="20"/>
      <c r="K200" s="20"/>
    </row>
    <row r="201" spans="2:11" x14ac:dyDescent="0.25">
      <c r="B201" s="15"/>
      <c r="C201" s="14"/>
      <c r="D201" s="14"/>
      <c r="E201" s="3"/>
      <c r="F201" s="3"/>
      <c r="G201" s="3"/>
      <c r="H201" s="20"/>
      <c r="I201" s="20"/>
      <c r="J201" s="20"/>
      <c r="K201" s="20"/>
    </row>
    <row r="202" spans="2:11" x14ac:dyDescent="0.25">
      <c r="B202" s="15"/>
      <c r="C202" s="14"/>
      <c r="D202" s="14"/>
      <c r="E202" s="3"/>
      <c r="F202" s="3"/>
      <c r="G202" s="3"/>
      <c r="H202" s="20"/>
      <c r="I202" s="20"/>
      <c r="J202" s="20"/>
      <c r="K202" s="20"/>
    </row>
    <row r="203" spans="2:11" x14ac:dyDescent="0.25">
      <c r="B203" s="15"/>
      <c r="C203" s="14"/>
      <c r="D203" s="14"/>
      <c r="E203" s="3"/>
      <c r="F203" s="3"/>
      <c r="G203" s="3"/>
      <c r="H203" s="20"/>
      <c r="I203" s="20"/>
      <c r="J203" s="20"/>
      <c r="K203" s="20"/>
    </row>
    <row r="204" spans="2:11" x14ac:dyDescent="0.25">
      <c r="B204" s="15"/>
      <c r="C204" s="14"/>
      <c r="D204" s="14"/>
      <c r="E204" s="3"/>
      <c r="F204" s="3"/>
      <c r="G204" s="3"/>
      <c r="H204" s="20"/>
      <c r="I204" s="20"/>
      <c r="J204" s="20"/>
      <c r="K204" s="20"/>
    </row>
    <row r="205" spans="2:11" x14ac:dyDescent="0.25">
      <c r="B205" s="15"/>
      <c r="C205" s="14"/>
      <c r="D205" s="14"/>
      <c r="E205" s="3"/>
      <c r="F205" s="3"/>
      <c r="G205" s="3"/>
      <c r="H205" s="20"/>
      <c r="I205" s="20"/>
      <c r="J205" s="20"/>
      <c r="K205" s="20"/>
    </row>
    <row r="206" spans="2:11" x14ac:dyDescent="0.25">
      <c r="B206" s="15"/>
      <c r="C206" s="14"/>
      <c r="D206" s="14"/>
      <c r="E206" s="3"/>
      <c r="F206" s="3"/>
      <c r="G206" s="3"/>
      <c r="H206" s="20"/>
      <c r="I206" s="20"/>
      <c r="J206" s="20"/>
      <c r="K206" s="20"/>
    </row>
    <row r="207" spans="2:11" x14ac:dyDescent="0.25">
      <c r="B207" s="15"/>
      <c r="C207" s="14"/>
      <c r="D207" s="14"/>
      <c r="E207" s="3"/>
      <c r="F207" s="3"/>
      <c r="G207" s="3"/>
      <c r="H207" s="20"/>
      <c r="I207" s="20"/>
      <c r="J207" s="20"/>
      <c r="K207" s="20"/>
    </row>
    <row r="208" spans="2:11" x14ac:dyDescent="0.25">
      <c r="B208" s="15"/>
      <c r="C208" s="14"/>
      <c r="D208" s="14"/>
      <c r="E208" s="3"/>
      <c r="F208" s="3"/>
      <c r="G208" s="3"/>
      <c r="H208" s="20"/>
      <c r="I208" s="20"/>
      <c r="J208" s="20"/>
      <c r="K208" s="20"/>
    </row>
    <row r="209" spans="2:11" x14ac:dyDescent="0.25">
      <c r="B209" s="15"/>
      <c r="C209" s="14"/>
      <c r="D209" s="14"/>
      <c r="E209" s="3"/>
      <c r="F209" s="3"/>
      <c r="G209" s="3"/>
      <c r="H209" s="20"/>
      <c r="I209" s="20"/>
      <c r="J209" s="20"/>
      <c r="K209" s="20"/>
    </row>
    <row r="210" spans="2:11" x14ac:dyDescent="0.25">
      <c r="B210" s="15"/>
      <c r="C210" s="14"/>
      <c r="D210" s="14"/>
      <c r="E210" s="3"/>
      <c r="F210" s="3"/>
      <c r="G210" s="3"/>
      <c r="H210" s="20"/>
      <c r="I210" s="20"/>
      <c r="J210" s="20"/>
      <c r="K210" s="20"/>
    </row>
    <row r="211" spans="2:11" x14ac:dyDescent="0.25">
      <c r="B211" s="15"/>
      <c r="C211" s="14"/>
      <c r="D211" s="14"/>
      <c r="E211" s="3"/>
      <c r="F211" s="3"/>
      <c r="G211" s="3"/>
      <c r="H211" s="20"/>
      <c r="I211" s="20"/>
      <c r="J211" s="20"/>
      <c r="K211" s="20"/>
    </row>
    <row r="212" spans="2:11" x14ac:dyDescent="0.25">
      <c r="B212" s="15"/>
      <c r="C212" s="14"/>
      <c r="D212" s="14"/>
      <c r="E212" s="3"/>
      <c r="F212" s="3"/>
      <c r="G212" s="3"/>
      <c r="H212" s="20"/>
      <c r="I212" s="20"/>
      <c r="J212" s="20"/>
      <c r="K212" s="20"/>
    </row>
    <row r="213" spans="2:11" x14ac:dyDescent="0.25">
      <c r="B213" s="15"/>
      <c r="C213" s="14"/>
      <c r="D213" s="14"/>
      <c r="E213" s="3"/>
      <c r="F213" s="3"/>
      <c r="G213" s="3"/>
      <c r="H213" s="20"/>
      <c r="I213" s="20"/>
      <c r="J213" s="20"/>
      <c r="K213" s="20"/>
    </row>
    <row r="214" spans="2:11" x14ac:dyDescent="0.25">
      <c r="B214" s="15"/>
      <c r="C214" s="14"/>
      <c r="D214" s="14"/>
      <c r="E214" s="3"/>
      <c r="F214" s="3"/>
      <c r="G214" s="3"/>
      <c r="H214" s="20"/>
      <c r="I214" s="20"/>
      <c r="J214" s="20"/>
      <c r="K214" s="20"/>
    </row>
    <row r="215" spans="2:11" x14ac:dyDescent="0.25">
      <c r="B215" s="15"/>
      <c r="C215" s="14"/>
      <c r="D215" s="14"/>
      <c r="E215" s="3"/>
      <c r="F215" s="3"/>
      <c r="G215" s="3"/>
      <c r="H215" s="20"/>
      <c r="I215" s="20"/>
      <c r="J215" s="20"/>
      <c r="K215" s="20"/>
    </row>
  </sheetData>
  <mergeCells count="24">
    <mergeCell ref="G1:M1"/>
    <mergeCell ref="A5:M5"/>
    <mergeCell ref="A6:M6"/>
    <mergeCell ref="A7:A8"/>
    <mergeCell ref="B7:B8"/>
    <mergeCell ref="C7:C8"/>
    <mergeCell ref="D7:D8"/>
    <mergeCell ref="E7:G7"/>
    <mergeCell ref="A15:A18"/>
    <mergeCell ref="B15:B18"/>
    <mergeCell ref="C15:C18"/>
    <mergeCell ref="G4:M4"/>
    <mergeCell ref="G3:M3"/>
    <mergeCell ref="H7:M7"/>
    <mergeCell ref="B10:K10"/>
    <mergeCell ref="A11:A14"/>
    <mergeCell ref="B11:B14"/>
    <mergeCell ref="C11:C14"/>
    <mergeCell ref="A24:A27"/>
    <mergeCell ref="B24:B27"/>
    <mergeCell ref="C24:C27"/>
    <mergeCell ref="A28:A31"/>
    <mergeCell ref="B28:B31"/>
    <mergeCell ref="C28:C31"/>
  </mergeCells>
  <pageMargins left="0.7" right="0.7" top="0.75" bottom="0.75" header="0.3" footer="0.3"/>
  <pageSetup paperSize="9" scale="80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2018-02-07T08:58:33Z</dcterms:modified>
</cp:coreProperties>
</file>