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 activeTab="2"/>
  </bookViews>
  <sheets>
    <sheet name="Приложение 1" sheetId="3" r:id="rId1"/>
    <sheet name="Приложение 2" sheetId="2" r:id="rId2"/>
    <sheet name="Приложение 3" sheetId="1" r:id="rId3"/>
  </sheets>
  <definedNames>
    <definedName name="_xlnm.Print_Titles" localSheetId="1">'Приложение 2'!$4:$5</definedName>
  </definedNames>
  <calcPr calcId="152511"/>
</workbook>
</file>

<file path=xl/calcChain.xml><?xml version="1.0" encoding="utf-8"?>
<calcChain xmlns="http://schemas.openxmlformats.org/spreadsheetml/2006/main">
  <c r="I29" i="2" l="1"/>
  <c r="I28" i="2"/>
  <c r="L27" i="2"/>
  <c r="I27" i="2"/>
  <c r="K26" i="2"/>
  <c r="I26" i="2" s="1"/>
  <c r="N25" i="2"/>
  <c r="M25" i="2"/>
  <c r="M30" i="2" s="1"/>
  <c r="L25" i="2"/>
  <c r="L30" i="2" s="1"/>
  <c r="K25" i="2"/>
  <c r="J25" i="2"/>
  <c r="J30" i="2" s="1"/>
  <c r="I25" i="2"/>
  <c r="N24" i="2"/>
  <c r="M24" i="2"/>
  <c r="L24" i="2"/>
  <c r="K24" i="2"/>
  <c r="J24" i="2"/>
  <c r="I24" i="2" s="1"/>
  <c r="N23" i="2"/>
  <c r="M23" i="2"/>
  <c r="L23" i="2"/>
  <c r="K23" i="2"/>
  <c r="J23" i="2"/>
  <c r="I23" i="2"/>
  <c r="N22" i="2"/>
  <c r="N21" i="2" s="1"/>
  <c r="M22" i="2"/>
  <c r="L22" i="2"/>
  <c r="K22" i="2"/>
  <c r="K21" i="2" s="1"/>
  <c r="J22" i="2"/>
  <c r="J21" i="2" s="1"/>
  <c r="M21" i="2"/>
  <c r="L21" i="2"/>
  <c r="K20" i="2"/>
  <c r="I20" i="2" s="1"/>
  <c r="N19" i="2"/>
  <c r="M19" i="2"/>
  <c r="L19" i="2"/>
  <c r="J19" i="2"/>
  <c r="K18" i="2"/>
  <c r="I18" i="2" s="1"/>
  <c r="K17" i="2"/>
  <c r="K30" i="2" s="1"/>
  <c r="I17" i="2"/>
  <c r="N16" i="2"/>
  <c r="N15" i="2" s="1"/>
  <c r="M16" i="2"/>
  <c r="L16" i="2"/>
  <c r="K16" i="2"/>
  <c r="J16" i="2"/>
  <c r="J15" i="2" s="1"/>
  <c r="M15" i="2"/>
  <c r="L15" i="2"/>
  <c r="N14" i="2"/>
  <c r="M14" i="2"/>
  <c r="L14" i="2"/>
  <c r="K14" i="2"/>
  <c r="J14" i="2"/>
  <c r="I14" i="2" s="1"/>
  <c r="N13" i="2"/>
  <c r="M13" i="2"/>
  <c r="M12" i="2" s="1"/>
  <c r="L13" i="2"/>
  <c r="L12" i="2" s="1"/>
  <c r="K13" i="2"/>
  <c r="J13" i="2"/>
  <c r="M11" i="2"/>
  <c r="L11" i="2"/>
  <c r="N10" i="2"/>
  <c r="M10" i="2"/>
  <c r="L10" i="2"/>
  <c r="K10" i="2"/>
  <c r="J10" i="2"/>
  <c r="I10" i="2" s="1"/>
  <c r="N9" i="2"/>
  <c r="M9" i="2"/>
  <c r="M8" i="2" s="1"/>
  <c r="L9" i="2"/>
  <c r="L8" i="2" s="1"/>
  <c r="K9" i="2"/>
  <c r="J9" i="2"/>
  <c r="J11" i="2" l="1"/>
  <c r="J12" i="2"/>
  <c r="I21" i="2"/>
  <c r="N11" i="2"/>
  <c r="N8" i="2" s="1"/>
  <c r="N12" i="2"/>
  <c r="K15" i="2"/>
  <c r="I16" i="2"/>
  <c r="K19" i="2"/>
  <c r="I19" i="2" s="1"/>
  <c r="I22" i="2"/>
  <c r="I9" i="2"/>
  <c r="I13" i="2"/>
  <c r="K12" i="2" l="1"/>
  <c r="K11" i="2"/>
  <c r="K8" i="2" s="1"/>
  <c r="I12" i="2"/>
  <c r="I15" i="2"/>
  <c r="J8" i="2"/>
  <c r="I8" i="2" s="1"/>
  <c r="I11" i="2" l="1"/>
  <c r="N30" i="2"/>
  <c r="I30" i="2"/>
</calcChain>
</file>

<file path=xl/sharedStrings.xml><?xml version="1.0" encoding="utf-8"?>
<sst xmlns="http://schemas.openxmlformats.org/spreadsheetml/2006/main" count="281" uniqueCount="81">
  <si>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</si>
  <si>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</si>
  <si>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</si>
  <si>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</si>
  <si>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</si>
  <si>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</si>
  <si>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</si>
  <si>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</si>
  <si>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</si>
  <si>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</si>
  <si>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</si>
  <si>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%</t>
  </si>
  <si>
    <t>Борисенко Т.В.</t>
  </si>
  <si>
    <t>51-56-38</t>
  </si>
  <si>
    <t>ед.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</si>
  <si>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</si>
  <si>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</si>
  <si>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t>Отчётный 2014 год</t>
  </si>
  <si>
    <t>Текущий 2015 год</t>
  </si>
  <si>
    <t xml:space="preserve">Целевое значение показателя   (конечный результат) за весь период реализации программы </t>
  </si>
  <si>
    <t>чел.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</si>
  <si>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</si>
  <si>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</si>
  <si>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жителей МО "Город Астрахань"</t>
    </r>
  </si>
  <si>
    <t xml:space="preserve">Распределение расходов на реализацию </t>
  </si>
  <si>
    <t>программных мероприятий, показателей (индикаторов) и результатов  муниципальной  программы муниципального образования «Город Астрахань»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</si>
  <si>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</si>
  <si>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</si>
  <si>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Коды классификации</t>
  </si>
  <si>
    <t>Планируемые расходы, руб.</t>
  </si>
  <si>
    <t>раздел, подраздел</t>
  </si>
  <si>
    <t>целевая статья</t>
  </si>
  <si>
    <t>вид расходов</t>
  </si>
  <si>
    <t>КОСГУ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</si>
  <si>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</si>
  <si>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</si>
  <si>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</si>
  <si>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</si>
  <si>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</si>
  <si>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</si>
  <si>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</si>
  <si>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</si>
  <si>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</si>
  <si>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</si>
  <si>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</si>
  <si>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</si>
  <si>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</si>
  <si>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</si>
  <si>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</si>
  <si>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t>Приложение 2  к муниципальной программе муниципального образования "Город Астрахань"  "Развитие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</si>
  <si>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</si>
  <si>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t>Приложение 1  к муниципальной программе муниципального образования "Город Астрахань"  "Развитие физической культуры и спорта на территории города Астрахани"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</si>
  <si>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</si>
  <si>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Астрахань».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</si>
  <si>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</si>
  <si>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</si>
  <si>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t>2019 год</t>
  </si>
  <si>
    <t>Бюджет АО</t>
  </si>
  <si>
    <t>Итого</t>
  </si>
  <si>
    <t>Управление образования администрации МО "Город Астрахань"</t>
  </si>
  <si>
    <t>Управление по капитальному строительству  администрации МО "Город Астрахань"</t>
  </si>
  <si>
    <t>Управление по капитальному строительству администрации МО "Город Астрахань"</t>
  </si>
  <si>
    <t>Управление образования администрации МО "Город Астрахань"
Управление по капитальному строительству 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</si>
  <si>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</si>
  <si>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</si>
  <si>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t>Упраление по капитальному строительству  администрации МО "Город Астрахань"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</si>
  <si>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</si>
  <si>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</si>
  <si>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Рассчет показателей (индикаторов) муниципальной программы муниципального образования "Город Астрахань"  "Развитие физической культуры и спорта на территории города Астрахани"</t>
  </si>
  <si>
    <t>Методика рассчета 9формулы, описание рассчетов) и (или) другие источники получения информации</t>
  </si>
  <si>
    <t>Арифметический метод</t>
  </si>
  <si>
    <t>Форма федерального статистического наблюдения № 1-ФК</t>
  </si>
  <si>
    <t>Приложение 3 к муниципальной программе муниципального образования "Город Астрахань"  "Развитие физической культуры и спорта на территории города Астрахани"</t>
  </si>
  <si>
    <t>Мероприятие 1.3.2. Строительство сетей теплоснабжения к зданию по площади Заводской, 95 "А" в Трусовском районе г. Астрахани</t>
  </si>
  <si>
    <r>
      <rPr>
        <b/>
        <sz val="9"/>
        <rFont val="Times New Roman"/>
        <family val="1"/>
        <charset val="204"/>
      </rPr>
      <t>Показатель 1.</t>
    </r>
    <r>
      <rPr>
        <sz val="9"/>
        <rFont val="Times New Roman"/>
        <family val="1"/>
        <charset val="204"/>
      </rPr>
      <t xml:space="preserve"> Протяженность сетей теплоснабжения </t>
    </r>
  </si>
  <si>
    <t>м</t>
  </si>
  <si>
    <t>Считается измерительными приборами</t>
  </si>
  <si>
    <r>
      <t xml:space="preserve">Показатель 1. </t>
    </r>
    <r>
      <rPr>
        <sz val="9"/>
        <rFont val="Times New Roman"/>
        <family val="1"/>
        <charset val="204"/>
      </rPr>
      <t xml:space="preserve">Протяженность сетей теплоснабжения </t>
    </r>
  </si>
  <si>
    <t>2020 год</t>
  </si>
  <si>
    <r>
      <rPr>
        <b/>
        <sz val="8"/>
        <color indexed="8"/>
        <rFont val="Times New Roman"/>
        <family val="1"/>
        <charset val="204"/>
      </rPr>
      <t>Мероприятие 1.3.2</t>
    </r>
    <r>
      <rPr>
        <sz val="8"/>
        <color indexed="8"/>
        <rFont val="Times New Roman"/>
        <family val="1"/>
        <charset val="204"/>
      </rPr>
      <t>.</t>
    </r>
    <r>
      <rPr>
        <sz val="8"/>
        <color rgb="FFFF0000"/>
        <rFont val="Times New Roman"/>
        <family val="1"/>
        <charset val="204"/>
      </rPr>
      <t xml:space="preserve">Капитальный ремонт  </t>
    </r>
    <r>
      <rPr>
        <sz val="8"/>
        <color indexed="8"/>
        <rFont val="Times New Roman"/>
        <family val="1"/>
        <charset val="204"/>
      </rPr>
      <t>сетей теплоснабжения к зданию по площади Заводской, 95"А" в Трусовском районе г.Астрахани</t>
    </r>
  </si>
  <si>
    <r>
      <t xml:space="preserve">Мероприятие 1.3.2. </t>
    </r>
    <r>
      <rPr>
        <sz val="9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</si>
</sst>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4" fontId="2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Border="1" applyAlignment="1">
      <alignment vertical="top" wrapText="1"/>
    </xf>
    <xf numFmtId="0" fontId="7" fillId="0" borderId="0" xfId="0" applyFont="1" applyBorder="1" applyAlignment="1">
      <alignment horizontal="justify" vertical="top" wrapText="1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vertical="top"/>
    </xf>
    <xf numFmtId="0" fontId="4" fillId="0" borderId="1" xfId="0" applyFont="1" applyBorder="1" applyAlignment="1">
      <alignment horizontal="right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49" fontId="7" fillId="0" borderId="0" xfId="0" applyNumberFormat="1" applyFont="1" applyAlignment="1">
      <alignment horizontal="center" vertical="top" wrapText="1"/>
    </xf>
    <xf numFmtId="0" fontId="3" fillId="0" borderId="0" xfId="1" applyFont="1" applyAlignment="1">
      <alignment vertical="top"/>
    </xf>
    <xf numFmtId="0" fontId="3" fillId="0" borderId="0" xfId="1" applyFont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Font="1" applyAlignment="1">
      <alignment vertical="top"/>
    </xf>
    <xf numFmtId="0" fontId="0" fillId="2" borderId="0" xfId="0" applyFill="1"/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0" fontId="0" fillId="0" borderId="1" xfId="0" applyFill="1" applyBorder="1"/>
    <xf numFmtId="3" fontId="7" fillId="0" borderId="0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49" fontId="6" fillId="0" borderId="3" xfId="0" applyNumberFormat="1" applyFont="1" applyBorder="1" applyAlignment="1">
      <alignment horizontal="center" vertical="top" wrapText="1"/>
    </xf>
    <xf numFmtId="49" fontId="6" fillId="0" borderId="8" xfId="0" applyNumberFormat="1" applyFont="1" applyBorder="1" applyAlignment="1">
      <alignment horizontal="center" vertical="top" wrapText="1"/>
    </xf>
    <xf numFmtId="49" fontId="6" fillId="0" borderId="4" xfId="0" applyNumberFormat="1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8" fillId="0" borderId="5" xfId="0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85724</xdr:colOff>
      <xdr:row>11</xdr:row>
      <xdr:rowOff>57151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5781674" y="244792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жителей МО "Город Астрахань";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числеенность занимающихся физисечкой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"Город Астрахань".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5781674" y="2447926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жителей МО "Город Астрахань";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числеенность занимающихся физисечкой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"Город Астрахань".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52551</xdr:colOff>
      <xdr:row>12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5748501" y="330189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 раждан, получающих услги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5748501" y="330189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 раждан, получающих услги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13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/>
            <xdr:cNvSpPr txBox="1"/>
          </xdr:nvSpPr>
          <xdr:spPr>
            <a:xfrm>
              <a:off x="5695950" y="428625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7" name="TextBox 16"/>
            <xdr:cNvSpPr txBox="1"/>
          </xdr:nvSpPr>
          <xdr:spPr>
            <a:xfrm>
              <a:off x="5695950" y="428625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14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/>
            <xdr:cNvSpPr txBox="1"/>
          </xdr:nvSpPr>
          <xdr:spPr>
            <a:xfrm>
              <a:off x="5695950" y="554355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19" name="TextBox 18"/>
            <xdr:cNvSpPr txBox="1"/>
          </xdr:nvSpPr>
          <xdr:spPr>
            <a:xfrm>
              <a:off x="5695950" y="554355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15</xdr:row>
      <xdr:rowOff>1</xdr:rowOff>
    </xdr:from>
    <xdr:ext cx="3314700" cy="704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0" name="TextBox 19"/>
            <xdr:cNvSpPr txBox="1"/>
          </xdr:nvSpPr>
          <xdr:spPr>
            <a:xfrm>
              <a:off x="5695950" y="670560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0" name="TextBox 19"/>
            <xdr:cNvSpPr txBox="1"/>
          </xdr:nvSpPr>
          <xdr:spPr>
            <a:xfrm>
              <a:off x="5695950" y="670560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16</xdr:row>
      <xdr:rowOff>0</xdr:rowOff>
    </xdr:from>
    <xdr:ext cx="3371850" cy="714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/>
            <xdr:cNvSpPr txBox="1"/>
          </xdr:nvSpPr>
          <xdr:spPr>
            <a:xfrm>
              <a:off x="5695950" y="755332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23" name="TextBox 22"/>
            <xdr:cNvSpPr txBox="1"/>
          </xdr:nvSpPr>
          <xdr:spPr>
            <a:xfrm>
              <a:off x="5695950" y="755332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20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5695950" y="1102042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5695950" y="1102042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1"/>
  <sheetViews>
    <sheetView topLeftCell="A19" workbookViewId="0">
      <selection activeCell="R21" sqref="A1:R21"/>
    </sheetView>
  </sheetViews>
  <sheetFormatPr defaultRowHeight="15" x14ac:dyDescent="0.25"/>
  <cols>
    <col min="1" max="1" width="3.140625" customWidth="1"/>
    <col min="2" max="2" width="26.28515625" style="20" customWidth="1"/>
    <col min="3" max="3" width="13.85546875" style="20" customWidth="1"/>
    <col min="4" max="4" width="22.140625" style="20" customWidth="1"/>
    <col min="5" max="5" width="3.7109375" customWidth="1"/>
    <col min="6" max="6" width="5.85546875" customWidth="1"/>
    <col min="7" max="7" width="5.85546875" style="39" customWidth="1"/>
    <col min="8" max="8" width="4.5703125" style="39" customWidth="1"/>
    <col min="9" max="9" width="4.42578125" style="39" customWidth="1"/>
    <col min="10" max="11" width="4.140625" style="39" customWidth="1"/>
    <col min="12" max="13" width="4" style="39" customWidth="1"/>
    <col min="14" max="17" width="4.7109375" style="39" customWidth="1"/>
    <col min="18" max="18" width="10.5703125" style="39" customWidth="1"/>
  </cols>
  <sheetData>
    <row r="2" spans="1:18" ht="39.75" customHeight="1" x14ac:dyDescent="0.25">
      <c r="A2" s="2"/>
      <c r="B2" s="7"/>
      <c r="C2" s="8"/>
      <c r="D2" s="9"/>
      <c r="E2" s="2"/>
      <c r="F2" s="2"/>
      <c r="G2" s="41"/>
      <c r="H2" s="41"/>
      <c r="I2" s="110" t="s">
        <v>51</v>
      </c>
      <c r="J2" s="110"/>
      <c r="K2" s="110"/>
      <c r="L2" s="110"/>
      <c r="M2" s="110"/>
      <c r="N2" s="110"/>
      <c r="O2" s="110"/>
      <c r="P2" s="110"/>
      <c r="Q2" s="110"/>
      <c r="R2" s="110"/>
    </row>
    <row r="3" spans="1:18" x14ac:dyDescent="0.25">
      <c r="A3" s="123" t="s">
        <v>68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</row>
    <row r="4" spans="1:18" ht="23.25" customHeight="1" x14ac:dyDescent="0.25">
      <c r="A4" s="124"/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</row>
    <row r="5" spans="1:18" ht="15" customHeight="1" x14ac:dyDescent="0.25">
      <c r="A5" s="111">
        <v>1</v>
      </c>
      <c r="B5" s="114" t="s">
        <v>5</v>
      </c>
      <c r="C5" s="117" t="s">
        <v>7</v>
      </c>
      <c r="D5" s="120" t="s">
        <v>6</v>
      </c>
      <c r="E5" s="111" t="s">
        <v>3</v>
      </c>
      <c r="F5" s="93" t="s">
        <v>17</v>
      </c>
      <c r="G5" s="93" t="s">
        <v>18</v>
      </c>
      <c r="H5" s="109" t="s">
        <v>4</v>
      </c>
      <c r="I5" s="109"/>
      <c r="J5" s="109"/>
      <c r="K5" s="109"/>
      <c r="L5" s="109"/>
      <c r="M5" s="109"/>
      <c r="N5" s="109"/>
      <c r="O5" s="109"/>
      <c r="P5" s="109"/>
      <c r="Q5" s="109"/>
      <c r="R5" s="93" t="s">
        <v>19</v>
      </c>
    </row>
    <row r="6" spans="1:18" x14ac:dyDescent="0.25">
      <c r="A6" s="112"/>
      <c r="B6" s="115"/>
      <c r="C6" s="118"/>
      <c r="D6" s="121"/>
      <c r="E6" s="112"/>
      <c r="F6" s="94"/>
      <c r="G6" s="94"/>
      <c r="H6" s="96" t="s">
        <v>8</v>
      </c>
      <c r="I6" s="97"/>
      <c r="J6" s="96" t="s">
        <v>9</v>
      </c>
      <c r="K6" s="97"/>
      <c r="L6" s="96" t="s">
        <v>10</v>
      </c>
      <c r="M6" s="97"/>
      <c r="N6" s="96" t="s">
        <v>56</v>
      </c>
      <c r="O6" s="97"/>
      <c r="P6" s="109"/>
      <c r="Q6" s="109"/>
      <c r="R6" s="94"/>
    </row>
    <row r="7" spans="1:18" x14ac:dyDescent="0.25">
      <c r="A7" s="112"/>
      <c r="B7" s="115"/>
      <c r="C7" s="118"/>
      <c r="D7" s="121"/>
      <c r="E7" s="112"/>
      <c r="F7" s="94"/>
      <c r="G7" s="94"/>
      <c r="H7" s="98"/>
      <c r="I7" s="99"/>
      <c r="J7" s="98"/>
      <c r="K7" s="99"/>
      <c r="L7" s="98"/>
      <c r="M7" s="99"/>
      <c r="N7" s="98"/>
      <c r="O7" s="99"/>
      <c r="P7" s="109"/>
      <c r="Q7" s="109"/>
      <c r="R7" s="94"/>
    </row>
    <row r="8" spans="1:18" ht="33" x14ac:dyDescent="0.25">
      <c r="A8" s="113"/>
      <c r="B8" s="116"/>
      <c r="C8" s="119"/>
      <c r="D8" s="122"/>
      <c r="E8" s="113"/>
      <c r="F8" s="95"/>
      <c r="G8" s="95"/>
      <c r="H8" s="42" t="s">
        <v>1</v>
      </c>
      <c r="I8" s="42" t="s">
        <v>2</v>
      </c>
      <c r="J8" s="42" t="s">
        <v>1</v>
      </c>
      <c r="K8" s="42" t="s">
        <v>2</v>
      </c>
      <c r="L8" s="42" t="s">
        <v>1</v>
      </c>
      <c r="M8" s="42" t="s">
        <v>2</v>
      </c>
      <c r="N8" s="42" t="s">
        <v>1</v>
      </c>
      <c r="O8" s="42" t="s">
        <v>2</v>
      </c>
      <c r="P8" s="42" t="s">
        <v>1</v>
      </c>
      <c r="Q8" s="42" t="s">
        <v>2</v>
      </c>
      <c r="R8" s="95"/>
    </row>
    <row r="9" spans="1:18" x14ac:dyDescent="0.25">
      <c r="A9" s="6">
        <v>1</v>
      </c>
      <c r="B9" s="10">
        <v>2</v>
      </c>
      <c r="C9" s="11">
        <v>3</v>
      </c>
      <c r="D9" s="12">
        <v>4</v>
      </c>
      <c r="E9" s="6">
        <v>5</v>
      </c>
      <c r="F9" s="6">
        <v>6</v>
      </c>
      <c r="G9" s="1">
        <v>7</v>
      </c>
      <c r="H9" s="1">
        <v>8</v>
      </c>
      <c r="I9" s="1">
        <v>9</v>
      </c>
      <c r="J9" s="1">
        <v>10</v>
      </c>
      <c r="K9" s="1">
        <v>11</v>
      </c>
      <c r="L9" s="1">
        <v>12</v>
      </c>
      <c r="M9" s="1">
        <v>13</v>
      </c>
      <c r="N9" s="1">
        <v>14</v>
      </c>
      <c r="O9" s="1">
        <v>15</v>
      </c>
      <c r="P9" s="77">
        <v>16</v>
      </c>
      <c r="Q9" s="77">
        <v>17</v>
      </c>
      <c r="R9" s="1">
        <v>18</v>
      </c>
    </row>
    <row r="10" spans="1:18" x14ac:dyDescent="0.25">
      <c r="A10" s="100" t="s">
        <v>15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2"/>
    </row>
    <row r="11" spans="1:18" ht="67.5" x14ac:dyDescent="0.25">
      <c r="A11" s="6">
        <v>2</v>
      </c>
      <c r="B11" s="13" t="s">
        <v>52</v>
      </c>
      <c r="C11" s="11" t="s">
        <v>59</v>
      </c>
      <c r="D11" s="12" t="s">
        <v>23</v>
      </c>
      <c r="E11" s="6" t="s">
        <v>11</v>
      </c>
      <c r="F11" s="6">
        <v>34</v>
      </c>
      <c r="G11" s="1">
        <v>34</v>
      </c>
      <c r="H11" s="1">
        <v>35.003999999999998</v>
      </c>
      <c r="I11" s="1">
        <v>35.003999999999998</v>
      </c>
      <c r="J11" s="1">
        <v>35.200000000000003</v>
      </c>
      <c r="K11" s="1">
        <v>35.200000000000003</v>
      </c>
      <c r="L11" s="1">
        <v>35.5</v>
      </c>
      <c r="M11" s="1">
        <v>35.5</v>
      </c>
      <c r="N11" s="1">
        <v>36</v>
      </c>
      <c r="O11" s="1">
        <v>36</v>
      </c>
      <c r="P11" s="77">
        <v>36.299999999999997</v>
      </c>
      <c r="Q11" s="77">
        <v>36.299999999999997</v>
      </c>
      <c r="R11" s="1">
        <v>36.299999999999997</v>
      </c>
    </row>
    <row r="12" spans="1:18" ht="95.25" customHeight="1" x14ac:dyDescent="0.25">
      <c r="A12" s="6">
        <v>3</v>
      </c>
      <c r="B12" s="13" t="s">
        <v>37</v>
      </c>
      <c r="C12" s="11" t="s">
        <v>59</v>
      </c>
      <c r="D12" s="14" t="s">
        <v>22</v>
      </c>
      <c r="E12" s="6" t="s">
        <v>11</v>
      </c>
      <c r="F12" s="6">
        <v>79</v>
      </c>
      <c r="G12" s="1">
        <v>78</v>
      </c>
      <c r="H12" s="1">
        <v>79</v>
      </c>
      <c r="I12" s="1">
        <v>79</v>
      </c>
      <c r="J12" s="1">
        <v>80</v>
      </c>
      <c r="K12" s="1">
        <v>80</v>
      </c>
      <c r="L12" s="1">
        <v>81</v>
      </c>
      <c r="M12" s="1">
        <v>81</v>
      </c>
      <c r="N12" s="1">
        <v>82</v>
      </c>
      <c r="O12" s="1">
        <v>82</v>
      </c>
      <c r="P12" s="77">
        <v>85</v>
      </c>
      <c r="Q12" s="77">
        <v>85</v>
      </c>
      <c r="R12" s="1">
        <v>85</v>
      </c>
    </row>
    <row r="13" spans="1:18" ht="135" x14ac:dyDescent="0.25">
      <c r="A13" s="6">
        <v>4</v>
      </c>
      <c r="B13" s="103" t="s">
        <v>38</v>
      </c>
      <c r="C13" s="11" t="s">
        <v>59</v>
      </c>
      <c r="D13" s="14" t="s">
        <v>16</v>
      </c>
      <c r="E13" s="6" t="s">
        <v>11</v>
      </c>
      <c r="F13" s="6">
        <v>39</v>
      </c>
      <c r="G13" s="1">
        <v>39</v>
      </c>
      <c r="H13" s="1">
        <v>43.3</v>
      </c>
      <c r="I13" s="1">
        <v>43.3</v>
      </c>
      <c r="J13" s="1">
        <v>46</v>
      </c>
      <c r="K13" s="1">
        <v>46</v>
      </c>
      <c r="L13" s="1">
        <v>49.3</v>
      </c>
      <c r="M13" s="1">
        <v>49.3</v>
      </c>
      <c r="N13" s="1">
        <v>51.9</v>
      </c>
      <c r="O13" s="1">
        <v>51.9</v>
      </c>
      <c r="P13" s="77">
        <v>62.3</v>
      </c>
      <c r="Q13" s="77">
        <v>62.3</v>
      </c>
      <c r="R13" s="1">
        <v>62.3</v>
      </c>
    </row>
    <row r="14" spans="1:18" ht="123.75" x14ac:dyDescent="0.25">
      <c r="A14" s="6">
        <v>5</v>
      </c>
      <c r="B14" s="104"/>
      <c r="C14" s="11" t="s">
        <v>59</v>
      </c>
      <c r="D14" s="14" t="s">
        <v>50</v>
      </c>
      <c r="E14" s="6" t="s">
        <v>11</v>
      </c>
      <c r="F14" s="6">
        <v>48</v>
      </c>
      <c r="G14" s="1">
        <v>48</v>
      </c>
      <c r="H14" s="1">
        <v>51</v>
      </c>
      <c r="I14" s="1">
        <v>51</v>
      </c>
      <c r="J14" s="1">
        <v>53</v>
      </c>
      <c r="K14" s="1">
        <v>53</v>
      </c>
      <c r="L14" s="1">
        <v>57</v>
      </c>
      <c r="M14" s="1">
        <v>57</v>
      </c>
      <c r="N14" s="1">
        <v>61</v>
      </c>
      <c r="O14" s="1">
        <v>61</v>
      </c>
      <c r="P14" s="77">
        <v>63</v>
      </c>
      <c r="Q14" s="77">
        <v>63</v>
      </c>
      <c r="R14" s="1">
        <v>63</v>
      </c>
    </row>
    <row r="15" spans="1:18" ht="90" x14ac:dyDescent="0.25">
      <c r="A15" s="6">
        <v>6</v>
      </c>
      <c r="B15" s="105" t="s">
        <v>63</v>
      </c>
      <c r="C15" s="107" t="s">
        <v>59</v>
      </c>
      <c r="D15" s="14" t="s">
        <v>55</v>
      </c>
      <c r="E15" s="6" t="s">
        <v>11</v>
      </c>
      <c r="F15" s="6">
        <v>18</v>
      </c>
      <c r="G15" s="1">
        <v>20</v>
      </c>
      <c r="H15" s="1">
        <v>23</v>
      </c>
      <c r="I15" s="1">
        <v>21</v>
      </c>
      <c r="J15" s="1">
        <v>24</v>
      </c>
      <c r="K15" s="1">
        <v>23</v>
      </c>
      <c r="L15" s="1">
        <v>25</v>
      </c>
      <c r="M15" s="1">
        <v>24</v>
      </c>
      <c r="N15" s="1">
        <v>27</v>
      </c>
      <c r="O15" s="1">
        <v>402</v>
      </c>
      <c r="P15" s="77">
        <v>28</v>
      </c>
      <c r="Q15" s="77">
        <v>27</v>
      </c>
      <c r="R15" s="1">
        <v>28</v>
      </c>
    </row>
    <row r="16" spans="1:18" ht="90" x14ac:dyDescent="0.25">
      <c r="A16" s="6">
        <v>7</v>
      </c>
      <c r="B16" s="106"/>
      <c r="C16" s="108"/>
      <c r="D16" s="14" t="s">
        <v>54</v>
      </c>
      <c r="E16" s="6" t="s">
        <v>11</v>
      </c>
      <c r="F16" s="6">
        <v>14</v>
      </c>
      <c r="G16" s="1">
        <v>15</v>
      </c>
      <c r="H16" s="1">
        <v>18</v>
      </c>
      <c r="I16" s="1">
        <v>15</v>
      </c>
      <c r="J16" s="1">
        <v>19</v>
      </c>
      <c r="K16" s="1">
        <v>16</v>
      </c>
      <c r="L16" s="1">
        <v>20</v>
      </c>
      <c r="M16" s="1">
        <v>17</v>
      </c>
      <c r="N16" s="1">
        <v>21</v>
      </c>
      <c r="O16" s="1">
        <v>19</v>
      </c>
      <c r="P16" s="77">
        <v>23</v>
      </c>
      <c r="Q16" s="77">
        <v>20</v>
      </c>
      <c r="R16" s="1">
        <v>23</v>
      </c>
    </row>
    <row r="17" spans="1:18" ht="56.25" x14ac:dyDescent="0.25">
      <c r="A17" s="6">
        <v>8</v>
      </c>
      <c r="B17" s="10" t="s">
        <v>45</v>
      </c>
      <c r="C17" s="11" t="s">
        <v>59</v>
      </c>
      <c r="D17" s="12" t="s">
        <v>21</v>
      </c>
      <c r="E17" s="6" t="s">
        <v>20</v>
      </c>
      <c r="F17" s="76">
        <v>184780</v>
      </c>
      <c r="G17" s="42">
        <v>185001</v>
      </c>
      <c r="H17" s="42">
        <v>186490</v>
      </c>
      <c r="I17" s="42">
        <v>186490</v>
      </c>
      <c r="J17" s="42">
        <v>188304</v>
      </c>
      <c r="K17" s="42">
        <v>188304</v>
      </c>
      <c r="L17" s="42">
        <v>191061</v>
      </c>
      <c r="M17" s="42">
        <v>191061</v>
      </c>
      <c r="N17" s="88">
        <v>193752</v>
      </c>
      <c r="O17" s="88">
        <v>193752</v>
      </c>
      <c r="P17" s="88">
        <v>195869</v>
      </c>
      <c r="Q17" s="88">
        <v>195869</v>
      </c>
      <c r="R17" s="77">
        <v>195869</v>
      </c>
    </row>
    <row r="18" spans="1:18" ht="56.25" x14ac:dyDescent="0.25">
      <c r="A18" s="6">
        <v>9</v>
      </c>
      <c r="B18" s="13" t="s">
        <v>64</v>
      </c>
      <c r="C18" s="11" t="s">
        <v>59</v>
      </c>
      <c r="D18" s="12" t="s">
        <v>39</v>
      </c>
      <c r="E18" s="6" t="s">
        <v>14</v>
      </c>
      <c r="F18" s="6">
        <v>722</v>
      </c>
      <c r="G18" s="1">
        <v>578</v>
      </c>
      <c r="H18" s="1">
        <v>776</v>
      </c>
      <c r="I18" s="1">
        <v>360</v>
      </c>
      <c r="J18" s="1">
        <v>789</v>
      </c>
      <c r="K18" s="1">
        <v>380</v>
      </c>
      <c r="L18" s="1">
        <v>792</v>
      </c>
      <c r="M18" s="1">
        <v>390</v>
      </c>
      <c r="N18" s="1">
        <v>811</v>
      </c>
      <c r="O18" s="1">
        <v>402</v>
      </c>
      <c r="P18" s="77">
        <v>855</v>
      </c>
      <c r="Q18" s="77">
        <v>455</v>
      </c>
      <c r="R18" s="1">
        <v>4023</v>
      </c>
    </row>
    <row r="19" spans="1:18" ht="67.5" x14ac:dyDescent="0.25">
      <c r="A19" s="6">
        <v>10</v>
      </c>
      <c r="B19" s="13" t="s">
        <v>47</v>
      </c>
      <c r="C19" s="11" t="s">
        <v>65</v>
      </c>
      <c r="D19" s="12" t="s">
        <v>40</v>
      </c>
      <c r="E19" s="6" t="s">
        <v>11</v>
      </c>
      <c r="F19" s="6">
        <v>27.9</v>
      </c>
      <c r="G19" s="1">
        <v>28.5</v>
      </c>
      <c r="H19" s="1">
        <v>28.9</v>
      </c>
      <c r="I19" s="1">
        <v>28.9</v>
      </c>
      <c r="J19" s="1">
        <v>29.2</v>
      </c>
      <c r="K19" s="1">
        <v>29.2</v>
      </c>
      <c r="L19" s="1">
        <v>30.2</v>
      </c>
      <c r="M19" s="1">
        <v>30.2</v>
      </c>
      <c r="N19" s="1">
        <v>30.2</v>
      </c>
      <c r="O19" s="1">
        <v>30.2</v>
      </c>
      <c r="P19" s="77">
        <v>30.2</v>
      </c>
      <c r="Q19" s="77">
        <v>30.2</v>
      </c>
      <c r="R19" s="1">
        <v>30.2</v>
      </c>
    </row>
    <row r="20" spans="1:18" ht="123.75" x14ac:dyDescent="0.25">
      <c r="A20" s="6">
        <v>11</v>
      </c>
      <c r="B20" s="13" t="s">
        <v>48</v>
      </c>
      <c r="C20" s="11" t="s">
        <v>65</v>
      </c>
      <c r="D20" s="12" t="s">
        <v>41</v>
      </c>
      <c r="E20" s="6" t="s">
        <v>11</v>
      </c>
      <c r="F20" s="6">
        <v>9</v>
      </c>
      <c r="G20" s="1">
        <v>9</v>
      </c>
      <c r="H20" s="1">
        <v>11</v>
      </c>
      <c r="I20" s="1">
        <v>11</v>
      </c>
      <c r="J20" s="1">
        <v>11</v>
      </c>
      <c r="K20" s="1">
        <v>11</v>
      </c>
      <c r="L20" s="1">
        <v>11</v>
      </c>
      <c r="M20" s="1">
        <v>11</v>
      </c>
      <c r="N20" s="1">
        <v>11</v>
      </c>
      <c r="O20" s="1">
        <v>11</v>
      </c>
      <c r="P20" s="77">
        <v>11</v>
      </c>
      <c r="Q20" s="77">
        <v>11</v>
      </c>
      <c r="R20" s="1">
        <v>11</v>
      </c>
    </row>
    <row r="21" spans="1:18" ht="72" x14ac:dyDescent="0.25">
      <c r="A21" s="6">
        <v>12</v>
      </c>
      <c r="B21" s="85" t="s">
        <v>80</v>
      </c>
      <c r="C21" s="82" t="s">
        <v>61</v>
      </c>
      <c r="D21" s="86" t="s">
        <v>77</v>
      </c>
      <c r="E21" s="83" t="s">
        <v>75</v>
      </c>
      <c r="F21" s="83"/>
      <c r="G21" s="83"/>
      <c r="H21" s="83"/>
      <c r="I21" s="87"/>
      <c r="J21" s="84">
        <v>55</v>
      </c>
      <c r="K21" s="87"/>
      <c r="L21" s="87"/>
      <c r="M21" s="87"/>
      <c r="N21" s="87"/>
      <c r="O21" s="1"/>
      <c r="P21" s="77"/>
      <c r="Q21" s="77"/>
      <c r="R21" s="1">
        <v>55</v>
      </c>
    </row>
    <row r="22" spans="1:18" x14ac:dyDescent="0.25">
      <c r="A22" s="2"/>
      <c r="B22" s="65"/>
      <c r="C22" s="46"/>
      <c r="D22" s="9"/>
      <c r="E22" s="2"/>
      <c r="F22" s="2"/>
      <c r="G22" s="41"/>
      <c r="H22" s="41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22.5" customHeight="1" x14ac:dyDescent="0.25">
      <c r="A23" s="2"/>
      <c r="B23" s="91"/>
      <c r="C23" s="91"/>
      <c r="D23" s="18"/>
      <c r="E23" s="2"/>
      <c r="F23" s="2"/>
      <c r="G23" s="41"/>
      <c r="H23" s="41"/>
      <c r="I23" s="92"/>
      <c r="J23" s="92"/>
      <c r="K23" s="92"/>
      <c r="L23" s="92"/>
      <c r="M23" s="92"/>
      <c r="N23" s="92"/>
      <c r="O23" s="92"/>
      <c r="P23" s="92"/>
      <c r="Q23" s="92"/>
      <c r="R23" s="92"/>
    </row>
    <row r="24" spans="1:18" x14ac:dyDescent="0.25">
      <c r="A24" s="2"/>
      <c r="B24" s="64"/>
      <c r="C24" s="63"/>
      <c r="D24" s="9"/>
      <c r="E24" s="2"/>
      <c r="F24" s="2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</row>
    <row r="25" spans="1:18" x14ac:dyDescent="0.25">
      <c r="A25" s="2"/>
      <c r="B25" s="64" t="s">
        <v>12</v>
      </c>
      <c r="C25" s="63"/>
      <c r="D25" s="9"/>
      <c r="E25" s="2"/>
      <c r="F25" s="2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</row>
    <row r="26" spans="1:18" x14ac:dyDescent="0.25">
      <c r="A26" s="2"/>
      <c r="B26" s="64" t="s">
        <v>13</v>
      </c>
      <c r="C26" s="18"/>
      <c r="D26" s="9"/>
      <c r="E26" s="2"/>
      <c r="F26" s="2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</row>
    <row r="27" spans="1:18" x14ac:dyDescent="0.25">
      <c r="A27" s="2"/>
      <c r="B27" s="7"/>
      <c r="C27" s="19"/>
      <c r="D27" s="9"/>
      <c r="E27" s="2"/>
      <c r="F27" s="2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</row>
    <row r="28" spans="1:18" x14ac:dyDescent="0.25">
      <c r="A28" s="2"/>
      <c r="B28" s="7"/>
      <c r="C28" s="8"/>
      <c r="D28" s="9"/>
      <c r="E28" s="2"/>
      <c r="F28" s="2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</row>
    <row r="29" spans="1:18" x14ac:dyDescent="0.25">
      <c r="A29" s="2"/>
      <c r="B29" s="7"/>
      <c r="C29" s="8"/>
      <c r="D29" s="9"/>
      <c r="E29" s="2"/>
      <c r="F29" s="2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</row>
    <row r="30" spans="1:18" x14ac:dyDescent="0.25">
      <c r="A30" s="2"/>
      <c r="B30" s="7"/>
      <c r="C30" s="8"/>
      <c r="D30" s="9"/>
      <c r="E30" s="2"/>
      <c r="F30" s="2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</row>
    <row r="31" spans="1:18" x14ac:dyDescent="0.25">
      <c r="A31" s="2"/>
      <c r="B31" s="7"/>
      <c r="C31" s="8"/>
      <c r="D31" s="9"/>
      <c r="E31" s="2"/>
      <c r="F31" s="2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</row>
    <row r="32" spans="1:18" x14ac:dyDescent="0.25">
      <c r="A32" s="2"/>
      <c r="B32" s="7"/>
      <c r="C32" s="8"/>
      <c r="D32" s="9"/>
      <c r="E32" s="2"/>
      <c r="F32" s="2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</row>
    <row r="33" spans="1:18" x14ac:dyDescent="0.25">
      <c r="A33" s="2"/>
      <c r="B33" s="7"/>
      <c r="C33" s="8"/>
      <c r="D33" s="9"/>
      <c r="E33" s="2"/>
      <c r="F33" s="2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</row>
    <row r="34" spans="1:18" x14ac:dyDescent="0.25">
      <c r="A34" s="2"/>
      <c r="B34" s="7"/>
      <c r="C34" s="8"/>
      <c r="D34" s="9"/>
      <c r="E34" s="2"/>
      <c r="F34" s="2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</row>
    <row r="35" spans="1:18" x14ac:dyDescent="0.25">
      <c r="A35" s="2"/>
      <c r="B35" s="7"/>
      <c r="C35" s="8"/>
      <c r="D35" s="9"/>
      <c r="E35" s="2"/>
      <c r="F35" s="2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</row>
    <row r="36" spans="1:18" x14ac:dyDescent="0.25">
      <c r="A36" s="2"/>
      <c r="B36" s="7"/>
      <c r="C36" s="8"/>
      <c r="D36" s="9"/>
      <c r="E36" s="2"/>
      <c r="F36" s="2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</row>
    <row r="37" spans="1:18" x14ac:dyDescent="0.25">
      <c r="A37" s="2"/>
      <c r="B37" s="7"/>
      <c r="C37" s="8"/>
      <c r="D37" s="9"/>
      <c r="E37" s="2"/>
      <c r="F37" s="2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</row>
    <row r="38" spans="1:18" x14ac:dyDescent="0.25">
      <c r="A38" s="2"/>
      <c r="B38" s="7"/>
      <c r="C38" s="8"/>
      <c r="D38" s="9"/>
      <c r="E38" s="2"/>
      <c r="F38" s="2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</row>
    <row r="39" spans="1:18" x14ac:dyDescent="0.25">
      <c r="A39" s="2"/>
      <c r="B39" s="7"/>
      <c r="C39" s="8"/>
      <c r="D39" s="9"/>
      <c r="E39" s="2"/>
      <c r="F39" s="2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</row>
    <row r="40" spans="1:18" x14ac:dyDescent="0.25">
      <c r="A40" s="2"/>
      <c r="B40" s="7"/>
      <c r="C40" s="8"/>
      <c r="D40" s="9"/>
      <c r="E40" s="2"/>
      <c r="F40" s="2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</row>
    <row r="41" spans="1:18" x14ac:dyDescent="0.25">
      <c r="A41" s="2"/>
      <c r="B41" s="7"/>
      <c r="C41" s="8"/>
      <c r="D41" s="9"/>
      <c r="E41" s="2"/>
      <c r="F41" s="2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</row>
    <row r="42" spans="1:18" x14ac:dyDescent="0.25">
      <c r="A42" s="2"/>
      <c r="B42" s="7"/>
      <c r="C42" s="8"/>
      <c r="D42" s="9"/>
      <c r="E42" s="2"/>
      <c r="F42" s="2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</row>
    <row r="43" spans="1:18" x14ac:dyDescent="0.25">
      <c r="A43" s="2"/>
      <c r="B43" s="7"/>
      <c r="C43" s="8"/>
      <c r="D43" s="9"/>
      <c r="E43" s="2"/>
      <c r="F43" s="2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</row>
    <row r="44" spans="1:18" x14ac:dyDescent="0.25">
      <c r="A44" s="2"/>
      <c r="B44" s="7"/>
      <c r="C44" s="8"/>
      <c r="D44" s="9"/>
      <c r="E44" s="2"/>
      <c r="F44" s="2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</row>
    <row r="45" spans="1:18" x14ac:dyDescent="0.25">
      <c r="A45" s="2"/>
      <c r="B45" s="7"/>
      <c r="C45" s="8"/>
      <c r="D45" s="9"/>
      <c r="E45" s="2"/>
      <c r="F45" s="2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</row>
    <row r="46" spans="1:18" x14ac:dyDescent="0.25">
      <c r="A46" s="2"/>
      <c r="B46" s="7"/>
      <c r="C46" s="8"/>
      <c r="D46" s="9"/>
      <c r="E46" s="2"/>
      <c r="F46" s="2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</row>
    <row r="47" spans="1:18" x14ac:dyDescent="0.25">
      <c r="A47" s="2"/>
      <c r="B47" s="7"/>
      <c r="C47" s="8"/>
      <c r="D47" s="9"/>
      <c r="E47" s="2"/>
      <c r="F47" s="2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</row>
    <row r="48" spans="1:18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  <row r="180" spans="2:4" x14ac:dyDescent="0.25">
      <c r="B180"/>
      <c r="C180"/>
      <c r="D180"/>
    </row>
    <row r="181" spans="2:4" x14ac:dyDescent="0.25">
      <c r="B181"/>
      <c r="C181"/>
      <c r="D181"/>
    </row>
  </sheetData>
  <mergeCells count="22">
    <mergeCell ref="I2:R2"/>
    <mergeCell ref="A5:A8"/>
    <mergeCell ref="B5:B8"/>
    <mergeCell ref="C5:C8"/>
    <mergeCell ref="D5:D8"/>
    <mergeCell ref="E5:E8"/>
    <mergeCell ref="F5:F8"/>
    <mergeCell ref="G5:G8"/>
    <mergeCell ref="A3:R4"/>
    <mergeCell ref="B23:C23"/>
    <mergeCell ref="I23:R23"/>
    <mergeCell ref="R5:R8"/>
    <mergeCell ref="H6:I7"/>
    <mergeCell ref="J6:K7"/>
    <mergeCell ref="L6:M7"/>
    <mergeCell ref="N6:O7"/>
    <mergeCell ref="A10:R10"/>
    <mergeCell ref="B13:B14"/>
    <mergeCell ref="B15:B16"/>
    <mergeCell ref="C15:C16"/>
    <mergeCell ref="H5:Q5"/>
    <mergeCell ref="P6:Q7"/>
  </mergeCells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12"/>
  <sheetViews>
    <sheetView zoomScaleNormal="100" workbookViewId="0">
      <pane xSplit="8" ySplit="5" topLeftCell="I27" activePane="bottomRight" state="frozen"/>
      <selection pane="topRight" activeCell="I1" sqref="I1"/>
      <selection pane="bottomLeft" activeCell="A7" sqref="A7"/>
      <selection pane="bottomRight" sqref="A1:N30"/>
    </sheetView>
  </sheetViews>
  <sheetFormatPr defaultRowHeight="15" x14ac:dyDescent="0.25"/>
  <cols>
    <col min="1" max="1" width="5.28515625" style="20" customWidth="1"/>
    <col min="2" max="2" width="29.85546875" style="20" customWidth="1"/>
    <col min="3" max="3" width="20" style="20" customWidth="1"/>
    <col min="4" max="4" width="13.140625" style="34" customWidth="1"/>
    <col min="5" max="5" width="8.5703125" style="30" customWidth="1"/>
    <col min="6" max="6" width="6.28515625" style="30" customWidth="1"/>
    <col min="7" max="7" width="8.42578125" style="30" customWidth="1"/>
    <col min="8" max="8" width="6.28515625" style="36" customWidth="1"/>
    <col min="9" max="9" width="13.28515625" style="36" customWidth="1"/>
    <col min="10" max="10" width="11.85546875" style="36" customWidth="1"/>
    <col min="11" max="11" width="12.5703125" style="36" customWidth="1"/>
    <col min="12" max="12" width="10.85546875" style="36" bestFit="1" customWidth="1"/>
    <col min="13" max="13" width="10.85546875" bestFit="1" customWidth="1"/>
    <col min="14" max="14" width="11.28515625" customWidth="1"/>
  </cols>
  <sheetData>
    <row r="1" spans="1:15" ht="55.5" customHeight="1" x14ac:dyDescent="0.25">
      <c r="A1" s="47"/>
      <c r="B1" s="48"/>
      <c r="C1" s="47"/>
      <c r="D1" s="47"/>
      <c r="E1" s="49"/>
      <c r="F1" s="49"/>
      <c r="G1" s="50"/>
      <c r="H1" s="110" t="s">
        <v>49</v>
      </c>
      <c r="I1" s="110"/>
      <c r="J1" s="110"/>
      <c r="K1" s="110"/>
      <c r="L1" s="110"/>
      <c r="M1" s="110"/>
      <c r="N1" s="110"/>
    </row>
    <row r="2" spans="1:15" ht="17.45" customHeight="1" x14ac:dyDescent="0.25">
      <c r="A2" s="125" t="s">
        <v>24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5" ht="38.25" customHeight="1" x14ac:dyDescent="0.25">
      <c r="A3" s="126" t="s">
        <v>25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</row>
    <row r="4" spans="1:15" ht="23.25" customHeight="1" x14ac:dyDescent="0.25">
      <c r="A4" s="131" t="s">
        <v>0</v>
      </c>
      <c r="B4" s="131" t="s">
        <v>26</v>
      </c>
      <c r="C4" s="131" t="s">
        <v>7</v>
      </c>
      <c r="D4" s="131" t="s">
        <v>27</v>
      </c>
      <c r="E4" s="127" t="s">
        <v>28</v>
      </c>
      <c r="F4" s="128"/>
      <c r="G4" s="128"/>
      <c r="H4" s="129"/>
      <c r="I4" s="127" t="s">
        <v>29</v>
      </c>
      <c r="J4" s="128"/>
      <c r="K4" s="128"/>
      <c r="L4" s="128"/>
      <c r="M4" s="128"/>
      <c r="N4" s="129"/>
    </row>
    <row r="5" spans="1:15" ht="40.15" customHeight="1" x14ac:dyDescent="0.25">
      <c r="A5" s="133"/>
      <c r="B5" s="133"/>
      <c r="C5" s="133"/>
      <c r="D5" s="133"/>
      <c r="E5" s="77" t="s">
        <v>30</v>
      </c>
      <c r="F5" s="77" t="s">
        <v>31</v>
      </c>
      <c r="G5" s="77" t="s">
        <v>32</v>
      </c>
      <c r="H5" s="77" t="s">
        <v>33</v>
      </c>
      <c r="I5" s="77" t="s">
        <v>34</v>
      </c>
      <c r="J5" s="77" t="s">
        <v>8</v>
      </c>
      <c r="K5" s="77" t="s">
        <v>9</v>
      </c>
      <c r="L5" s="77" t="s">
        <v>10</v>
      </c>
      <c r="M5" s="77" t="s">
        <v>56</v>
      </c>
      <c r="N5" s="77" t="s">
        <v>78</v>
      </c>
    </row>
    <row r="6" spans="1:15" x14ac:dyDescent="0.25">
      <c r="A6" s="10">
        <v>1</v>
      </c>
      <c r="B6" s="10">
        <v>2</v>
      </c>
      <c r="C6" s="10">
        <v>3</v>
      </c>
      <c r="D6" s="10">
        <v>4</v>
      </c>
      <c r="E6" s="77">
        <v>5</v>
      </c>
      <c r="F6" s="77">
        <v>6</v>
      </c>
      <c r="G6" s="77">
        <v>7</v>
      </c>
      <c r="H6" s="77">
        <v>8</v>
      </c>
      <c r="I6" s="77">
        <v>9</v>
      </c>
      <c r="J6" s="77">
        <v>10</v>
      </c>
      <c r="K6" s="77">
        <v>11</v>
      </c>
      <c r="L6" s="77">
        <v>12</v>
      </c>
      <c r="M6" s="51">
        <v>13</v>
      </c>
      <c r="N6" s="51">
        <v>14</v>
      </c>
    </row>
    <row r="7" spans="1:15" ht="15" customHeight="1" x14ac:dyDescent="0.25">
      <c r="A7" s="73">
        <v>1</v>
      </c>
      <c r="B7" s="142" t="s">
        <v>35</v>
      </c>
      <c r="C7" s="143"/>
      <c r="D7" s="143"/>
      <c r="E7" s="143"/>
      <c r="F7" s="143"/>
      <c r="G7" s="143"/>
      <c r="H7" s="143"/>
      <c r="I7" s="143"/>
      <c r="J7" s="143"/>
      <c r="K7" s="143"/>
      <c r="L7" s="144"/>
      <c r="M7" s="52"/>
      <c r="N7" s="52"/>
    </row>
    <row r="8" spans="1:15" ht="26.25" customHeight="1" x14ac:dyDescent="0.25">
      <c r="A8" s="131">
        <v>2</v>
      </c>
      <c r="B8" s="134" t="s">
        <v>15</v>
      </c>
      <c r="C8" s="131" t="s">
        <v>62</v>
      </c>
      <c r="D8" s="10" t="s">
        <v>58</v>
      </c>
      <c r="E8" s="38" t="s">
        <v>44</v>
      </c>
      <c r="F8" s="38" t="s">
        <v>44</v>
      </c>
      <c r="G8" s="38" t="s">
        <v>44</v>
      </c>
      <c r="H8" s="38" t="s">
        <v>44</v>
      </c>
      <c r="I8" s="54">
        <f t="shared" ref="I8:I10" si="0">SUM(J8:N8)</f>
        <v>341376813.27999997</v>
      </c>
      <c r="J8" s="57">
        <f>J9+J10+J11</f>
        <v>109618232</v>
      </c>
      <c r="K8" s="57">
        <f t="shared" ref="K8:N8" si="1">K9+K10+K11</f>
        <v>134055184.28</v>
      </c>
      <c r="L8" s="57">
        <f t="shared" si="1"/>
        <v>32813639</v>
      </c>
      <c r="M8" s="57">
        <f t="shared" si="1"/>
        <v>32294879</v>
      </c>
      <c r="N8" s="57">
        <f t="shared" si="1"/>
        <v>32594879</v>
      </c>
      <c r="O8" s="4"/>
    </row>
    <row r="9" spans="1:15" ht="22.5" x14ac:dyDescent="0.25">
      <c r="A9" s="132"/>
      <c r="B9" s="135"/>
      <c r="C9" s="132"/>
      <c r="D9" s="10" t="s">
        <v>66</v>
      </c>
      <c r="E9" s="38" t="s">
        <v>44</v>
      </c>
      <c r="F9" s="38" t="s">
        <v>44</v>
      </c>
      <c r="G9" s="38" t="s">
        <v>44</v>
      </c>
      <c r="H9" s="38" t="s">
        <v>44</v>
      </c>
      <c r="I9" s="54">
        <f t="shared" si="0"/>
        <v>105066300</v>
      </c>
      <c r="J9" s="54">
        <f>J13</f>
        <v>44000000</v>
      </c>
      <c r="K9" s="54">
        <f t="shared" ref="K9:N10" si="2">K13</f>
        <v>61066300</v>
      </c>
      <c r="L9" s="54">
        <f t="shared" si="2"/>
        <v>0</v>
      </c>
      <c r="M9" s="54">
        <f t="shared" si="2"/>
        <v>0</v>
      </c>
      <c r="N9" s="54">
        <f t="shared" si="2"/>
        <v>0</v>
      </c>
      <c r="O9" s="4"/>
    </row>
    <row r="10" spans="1:15" ht="26.25" customHeight="1" x14ac:dyDescent="0.25">
      <c r="A10" s="132"/>
      <c r="B10" s="135"/>
      <c r="C10" s="132"/>
      <c r="D10" s="10" t="s">
        <v>57</v>
      </c>
      <c r="E10" s="38" t="s">
        <v>44</v>
      </c>
      <c r="F10" s="38" t="s">
        <v>44</v>
      </c>
      <c r="G10" s="38" t="s">
        <v>44</v>
      </c>
      <c r="H10" s="38" t="s">
        <v>44</v>
      </c>
      <c r="I10" s="54">
        <f t="shared" si="0"/>
        <v>20518760</v>
      </c>
      <c r="J10" s="54">
        <f>J14</f>
        <v>10000000</v>
      </c>
      <c r="K10" s="54">
        <f t="shared" si="2"/>
        <v>10000000</v>
      </c>
      <c r="L10" s="54">
        <f t="shared" si="2"/>
        <v>518760</v>
      </c>
      <c r="M10" s="54">
        <f t="shared" si="2"/>
        <v>0</v>
      </c>
      <c r="N10" s="54">
        <f t="shared" si="2"/>
        <v>0</v>
      </c>
      <c r="O10" s="4"/>
    </row>
    <row r="11" spans="1:15" ht="53.25" customHeight="1" x14ac:dyDescent="0.25">
      <c r="A11" s="133"/>
      <c r="B11" s="136"/>
      <c r="C11" s="133"/>
      <c r="D11" s="10" t="s">
        <v>43</v>
      </c>
      <c r="E11" s="38" t="s">
        <v>44</v>
      </c>
      <c r="F11" s="38" t="s">
        <v>44</v>
      </c>
      <c r="G11" s="38" t="s">
        <v>44</v>
      </c>
      <c r="H11" s="38" t="s">
        <v>44</v>
      </c>
      <c r="I11" s="54">
        <f>SUM(J11:N11)</f>
        <v>215791753.28</v>
      </c>
      <c r="J11" s="54">
        <f>J15</f>
        <v>55618232</v>
      </c>
      <c r="K11" s="54">
        <f>K15</f>
        <v>62988884.280000001</v>
      </c>
      <c r="L11" s="54">
        <f>L15</f>
        <v>32294879</v>
      </c>
      <c r="M11" s="54">
        <f>M15</f>
        <v>32294879</v>
      </c>
      <c r="N11" s="54">
        <f>N15</f>
        <v>32594879</v>
      </c>
      <c r="O11" s="4"/>
    </row>
    <row r="12" spans="1:15" ht="22.5" customHeight="1" x14ac:dyDescent="0.25">
      <c r="A12" s="131">
        <v>3</v>
      </c>
      <c r="B12" s="103" t="s">
        <v>53</v>
      </c>
      <c r="C12" s="138" t="s">
        <v>62</v>
      </c>
      <c r="D12" s="10" t="s">
        <v>58</v>
      </c>
      <c r="E12" s="38" t="s">
        <v>44</v>
      </c>
      <c r="F12" s="38" t="s">
        <v>44</v>
      </c>
      <c r="G12" s="38" t="s">
        <v>44</v>
      </c>
      <c r="H12" s="38" t="s">
        <v>44</v>
      </c>
      <c r="I12" s="54">
        <f t="shared" ref="I12:I14" si="3">SUM(J12:N12)</f>
        <v>341376813.27999997</v>
      </c>
      <c r="J12" s="55">
        <f>J13+J14+J15</f>
        <v>109618232</v>
      </c>
      <c r="K12" s="62">
        <f t="shared" ref="K12:N12" si="4">K13+K14+K15</f>
        <v>134055184.28</v>
      </c>
      <c r="L12" s="62">
        <f t="shared" si="4"/>
        <v>32813639</v>
      </c>
      <c r="M12" s="62">
        <f t="shared" si="4"/>
        <v>32294879</v>
      </c>
      <c r="N12" s="62">
        <f t="shared" si="4"/>
        <v>32594879</v>
      </c>
    </row>
    <row r="13" spans="1:15" ht="22.5" x14ac:dyDescent="0.25">
      <c r="A13" s="132"/>
      <c r="B13" s="137"/>
      <c r="C13" s="139"/>
      <c r="D13" s="10" t="s">
        <v>66</v>
      </c>
      <c r="E13" s="38" t="s">
        <v>44</v>
      </c>
      <c r="F13" s="38" t="s">
        <v>44</v>
      </c>
      <c r="G13" s="38" t="s">
        <v>44</v>
      </c>
      <c r="H13" s="38" t="s">
        <v>44</v>
      </c>
      <c r="I13" s="54">
        <f t="shared" si="3"/>
        <v>105066300</v>
      </c>
      <c r="J13" s="56">
        <f>J22</f>
        <v>44000000</v>
      </c>
      <c r="K13" s="56">
        <f t="shared" ref="K13:N14" si="5">K22</f>
        <v>61066300</v>
      </c>
      <c r="L13" s="56">
        <f t="shared" si="5"/>
        <v>0</v>
      </c>
      <c r="M13" s="56">
        <f t="shared" si="5"/>
        <v>0</v>
      </c>
      <c r="N13" s="56">
        <f t="shared" si="5"/>
        <v>0</v>
      </c>
    </row>
    <row r="14" spans="1:15" ht="19.5" customHeight="1" x14ac:dyDescent="0.25">
      <c r="A14" s="132"/>
      <c r="B14" s="137"/>
      <c r="C14" s="139"/>
      <c r="D14" s="10" t="s">
        <v>57</v>
      </c>
      <c r="E14" s="38" t="s">
        <v>44</v>
      </c>
      <c r="F14" s="38" t="s">
        <v>44</v>
      </c>
      <c r="G14" s="38" t="s">
        <v>44</v>
      </c>
      <c r="H14" s="38" t="s">
        <v>44</v>
      </c>
      <c r="I14" s="54">
        <f t="shared" si="3"/>
        <v>20518760</v>
      </c>
      <c r="J14" s="56">
        <f>J23</f>
        <v>10000000</v>
      </c>
      <c r="K14" s="56">
        <f t="shared" si="5"/>
        <v>10000000</v>
      </c>
      <c r="L14" s="56">
        <f t="shared" si="5"/>
        <v>518760</v>
      </c>
      <c r="M14" s="56">
        <f t="shared" si="5"/>
        <v>0</v>
      </c>
      <c r="N14" s="56">
        <f t="shared" si="5"/>
        <v>0</v>
      </c>
    </row>
    <row r="15" spans="1:15" ht="51" customHeight="1" x14ac:dyDescent="0.25">
      <c r="A15" s="133"/>
      <c r="B15" s="104"/>
      <c r="C15" s="140"/>
      <c r="D15" s="10" t="s">
        <v>43</v>
      </c>
      <c r="E15" s="38" t="s">
        <v>44</v>
      </c>
      <c r="F15" s="38" t="s">
        <v>44</v>
      </c>
      <c r="G15" s="38" t="s">
        <v>44</v>
      </c>
      <c r="H15" s="38" t="s">
        <v>44</v>
      </c>
      <c r="I15" s="54">
        <f>SUM(J15:N15)</f>
        <v>215791753.28</v>
      </c>
      <c r="J15" s="56">
        <f>J16+J19+J24</f>
        <v>55618232</v>
      </c>
      <c r="K15" s="56">
        <f>K16+K19+K24</f>
        <v>62988884.280000001</v>
      </c>
      <c r="L15" s="56">
        <f>L16+L19+L24</f>
        <v>32294879</v>
      </c>
      <c r="M15" s="56">
        <f>M16+M19+M24</f>
        <v>32294879</v>
      </c>
      <c r="N15" s="56">
        <f>N16+N19+N24</f>
        <v>32594879</v>
      </c>
    </row>
    <row r="16" spans="1:15" ht="58.5" customHeight="1" x14ac:dyDescent="0.25">
      <c r="A16" s="10">
        <v>4</v>
      </c>
      <c r="B16" s="37" t="s">
        <v>42</v>
      </c>
      <c r="C16" s="37" t="s">
        <v>59</v>
      </c>
      <c r="D16" s="10" t="s">
        <v>43</v>
      </c>
      <c r="E16" s="38" t="s">
        <v>44</v>
      </c>
      <c r="F16" s="38" t="s">
        <v>44</v>
      </c>
      <c r="G16" s="38" t="s">
        <v>44</v>
      </c>
      <c r="H16" s="38" t="s">
        <v>44</v>
      </c>
      <c r="I16" s="54">
        <f t="shared" ref="I16:I30" si="6">SUM(J16:N16)</f>
        <v>143639583.09999999</v>
      </c>
      <c r="J16" s="56">
        <f>J17+J18</f>
        <v>28367602</v>
      </c>
      <c r="K16" s="56">
        <f t="shared" ref="K16:N16" si="7">K17+K18</f>
        <v>27687344.100000001</v>
      </c>
      <c r="L16" s="56">
        <f t="shared" si="7"/>
        <v>29194879</v>
      </c>
      <c r="M16" s="56">
        <f t="shared" si="7"/>
        <v>29194879</v>
      </c>
      <c r="N16" s="56">
        <f t="shared" si="7"/>
        <v>29194879</v>
      </c>
    </row>
    <row r="17" spans="1:25" ht="59.25" customHeight="1" x14ac:dyDescent="0.25">
      <c r="A17" s="10">
        <v>5</v>
      </c>
      <c r="B17" s="75" t="s">
        <v>38</v>
      </c>
      <c r="C17" s="37" t="s">
        <v>59</v>
      </c>
      <c r="D17" s="10" t="s">
        <v>43</v>
      </c>
      <c r="E17" s="38" t="s">
        <v>44</v>
      </c>
      <c r="F17" s="38" t="s">
        <v>44</v>
      </c>
      <c r="G17" s="38" t="s">
        <v>44</v>
      </c>
      <c r="H17" s="38" t="s">
        <v>44</v>
      </c>
      <c r="I17" s="54">
        <f t="shared" si="6"/>
        <v>132150031.09999999</v>
      </c>
      <c r="J17" s="56">
        <v>26460050</v>
      </c>
      <c r="K17" s="89">
        <f>26799379-416234.9-1091300</f>
        <v>25291844.100000001</v>
      </c>
      <c r="L17" s="56">
        <v>26799379</v>
      </c>
      <c r="M17" s="56">
        <v>26799379</v>
      </c>
      <c r="N17" s="56">
        <v>26799379</v>
      </c>
    </row>
    <row r="18" spans="1:25" s="39" customFormat="1" ht="167.25" customHeight="1" x14ac:dyDescent="0.25">
      <c r="A18" s="10">
        <v>6</v>
      </c>
      <c r="B18" s="40" t="s">
        <v>67</v>
      </c>
      <c r="C18" s="37" t="s">
        <v>59</v>
      </c>
      <c r="D18" s="10" t="s">
        <v>43</v>
      </c>
      <c r="E18" s="38" t="s">
        <v>44</v>
      </c>
      <c r="F18" s="38" t="s">
        <v>44</v>
      </c>
      <c r="G18" s="38" t="s">
        <v>44</v>
      </c>
      <c r="H18" s="38" t="s">
        <v>44</v>
      </c>
      <c r="I18" s="54">
        <f t="shared" si="6"/>
        <v>11489552</v>
      </c>
      <c r="J18" s="56">
        <v>1907552</v>
      </c>
      <c r="K18" s="56">
        <f>50000+2345500</f>
        <v>2395500</v>
      </c>
      <c r="L18" s="56">
        <v>2395500</v>
      </c>
      <c r="M18" s="56">
        <v>2395500</v>
      </c>
      <c r="N18" s="56">
        <v>2395500</v>
      </c>
    </row>
    <row r="19" spans="1:25" ht="66" customHeight="1" x14ac:dyDescent="0.25">
      <c r="A19" s="10">
        <v>7</v>
      </c>
      <c r="B19" s="10" t="s">
        <v>45</v>
      </c>
      <c r="C19" s="37" t="s">
        <v>59</v>
      </c>
      <c r="D19" s="10" t="s">
        <v>43</v>
      </c>
      <c r="E19" s="38" t="s">
        <v>44</v>
      </c>
      <c r="F19" s="38" t="s">
        <v>44</v>
      </c>
      <c r="G19" s="38" t="s">
        <v>44</v>
      </c>
      <c r="H19" s="38" t="s">
        <v>44</v>
      </c>
      <c r="I19" s="54">
        <f t="shared" si="6"/>
        <v>18250648</v>
      </c>
      <c r="J19" s="56">
        <f>J20</f>
        <v>5250648</v>
      </c>
      <c r="K19" s="56">
        <f>K20</f>
        <v>3400000</v>
      </c>
      <c r="L19" s="56">
        <f>L20</f>
        <v>3100000</v>
      </c>
      <c r="M19" s="56">
        <f>M20</f>
        <v>3100000</v>
      </c>
      <c r="N19" s="56">
        <f>N20</f>
        <v>3400000</v>
      </c>
    </row>
    <row r="20" spans="1:25" s="35" customFormat="1" ht="60.75" customHeight="1" x14ac:dyDescent="0.25">
      <c r="A20" s="10">
        <v>8</v>
      </c>
      <c r="B20" s="75" t="s">
        <v>46</v>
      </c>
      <c r="C20" s="37" t="s">
        <v>59</v>
      </c>
      <c r="D20" s="10" t="s">
        <v>43</v>
      </c>
      <c r="E20" s="38" t="s">
        <v>44</v>
      </c>
      <c r="F20" s="38" t="s">
        <v>44</v>
      </c>
      <c r="G20" s="38" t="s">
        <v>44</v>
      </c>
      <c r="H20" s="38" t="s">
        <v>44</v>
      </c>
      <c r="I20" s="54">
        <f t="shared" si="6"/>
        <v>18250648</v>
      </c>
      <c r="J20" s="56">
        <v>5250648</v>
      </c>
      <c r="K20" s="56">
        <f>3100000+300000</f>
        <v>3400000</v>
      </c>
      <c r="L20" s="56">
        <v>3100000</v>
      </c>
      <c r="M20" s="56">
        <v>3100000</v>
      </c>
      <c r="N20" s="56">
        <v>3400000</v>
      </c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</row>
    <row r="21" spans="1:25" ht="56.25" customHeight="1" x14ac:dyDescent="0.25">
      <c r="A21" s="131">
        <v>9</v>
      </c>
      <c r="B21" s="103" t="s">
        <v>47</v>
      </c>
      <c r="C21" s="131" t="s">
        <v>60</v>
      </c>
      <c r="D21" s="10" t="s">
        <v>58</v>
      </c>
      <c r="E21" s="38" t="s">
        <v>44</v>
      </c>
      <c r="F21" s="38" t="s">
        <v>44</v>
      </c>
      <c r="G21" s="38" t="s">
        <v>44</v>
      </c>
      <c r="H21" s="38" t="s">
        <v>44</v>
      </c>
      <c r="I21" s="54">
        <f t="shared" si="6"/>
        <v>179486582.18000001</v>
      </c>
      <c r="J21" s="57">
        <f>J22+J23+J24</f>
        <v>75999982</v>
      </c>
      <c r="K21" s="57">
        <f t="shared" ref="K21:N21" si="8">K22+K23+K24</f>
        <v>102967840.18000001</v>
      </c>
      <c r="L21" s="57">
        <f t="shared" si="8"/>
        <v>518760</v>
      </c>
      <c r="M21" s="57">
        <f t="shared" si="8"/>
        <v>0</v>
      </c>
      <c r="N21" s="57">
        <f t="shared" si="8"/>
        <v>0</v>
      </c>
    </row>
    <row r="22" spans="1:25" ht="22.5" x14ac:dyDescent="0.25">
      <c r="A22" s="132"/>
      <c r="B22" s="137"/>
      <c r="C22" s="132"/>
      <c r="D22" s="10" t="s">
        <v>66</v>
      </c>
      <c r="E22" s="38" t="s">
        <v>44</v>
      </c>
      <c r="F22" s="38" t="s">
        <v>44</v>
      </c>
      <c r="G22" s="38" t="s">
        <v>44</v>
      </c>
      <c r="H22" s="38" t="s">
        <v>44</v>
      </c>
      <c r="I22" s="54">
        <f t="shared" si="6"/>
        <v>105066300</v>
      </c>
      <c r="J22" s="56">
        <f>J26</f>
        <v>44000000</v>
      </c>
      <c r="K22" s="56">
        <f t="shared" ref="K22:N23" si="9">K26</f>
        <v>61066300</v>
      </c>
      <c r="L22" s="56">
        <f t="shared" si="9"/>
        <v>0</v>
      </c>
      <c r="M22" s="56">
        <f t="shared" si="9"/>
        <v>0</v>
      </c>
      <c r="N22" s="56">
        <f t="shared" si="9"/>
        <v>0</v>
      </c>
    </row>
    <row r="23" spans="1:25" x14ac:dyDescent="0.25">
      <c r="A23" s="132"/>
      <c r="B23" s="137"/>
      <c r="C23" s="132"/>
      <c r="D23" s="10" t="s">
        <v>57</v>
      </c>
      <c r="E23" s="38" t="s">
        <v>44</v>
      </c>
      <c r="F23" s="38" t="s">
        <v>44</v>
      </c>
      <c r="G23" s="38" t="s">
        <v>44</v>
      </c>
      <c r="H23" s="38" t="s">
        <v>44</v>
      </c>
      <c r="I23" s="54">
        <f t="shared" si="6"/>
        <v>20518760</v>
      </c>
      <c r="J23" s="56">
        <f>J27</f>
        <v>10000000</v>
      </c>
      <c r="K23" s="56">
        <f t="shared" si="9"/>
        <v>10000000</v>
      </c>
      <c r="L23" s="56">
        <f t="shared" si="9"/>
        <v>518760</v>
      </c>
      <c r="M23" s="56">
        <f t="shared" si="9"/>
        <v>0</v>
      </c>
      <c r="N23" s="56">
        <f t="shared" si="9"/>
        <v>0</v>
      </c>
    </row>
    <row r="24" spans="1:25" ht="45" customHeight="1" x14ac:dyDescent="0.25">
      <c r="A24" s="133"/>
      <c r="B24" s="104"/>
      <c r="C24" s="133"/>
      <c r="D24" s="10" t="s">
        <v>43</v>
      </c>
      <c r="E24" s="38" t="s">
        <v>44</v>
      </c>
      <c r="F24" s="38" t="s">
        <v>44</v>
      </c>
      <c r="G24" s="38" t="s">
        <v>44</v>
      </c>
      <c r="H24" s="38" t="s">
        <v>44</v>
      </c>
      <c r="I24" s="54">
        <f>SUM(J24:N24)</f>
        <v>53901522.18</v>
      </c>
      <c r="J24" s="56">
        <f>J28+J29</f>
        <v>21999982</v>
      </c>
      <c r="K24" s="56">
        <f t="shared" ref="K24:N24" si="10">K28+K29</f>
        <v>31901540.18</v>
      </c>
      <c r="L24" s="56">
        <f t="shared" si="10"/>
        <v>0</v>
      </c>
      <c r="M24" s="56">
        <f t="shared" si="10"/>
        <v>0</v>
      </c>
      <c r="N24" s="56">
        <f t="shared" si="10"/>
        <v>0</v>
      </c>
    </row>
    <row r="25" spans="1:25" ht="24.75" customHeight="1" x14ac:dyDescent="0.25">
      <c r="A25" s="107">
        <v>10</v>
      </c>
      <c r="B25" s="103" t="s">
        <v>48</v>
      </c>
      <c r="C25" s="107" t="s">
        <v>61</v>
      </c>
      <c r="D25" s="78" t="s">
        <v>58</v>
      </c>
      <c r="E25" s="74" t="s">
        <v>44</v>
      </c>
      <c r="F25" s="74" t="s">
        <v>44</v>
      </c>
      <c r="G25" s="74" t="s">
        <v>44</v>
      </c>
      <c r="H25" s="74" t="s">
        <v>44</v>
      </c>
      <c r="I25" s="58">
        <f t="shared" ref="I25:I27" si="11">SUM(J25:N25)</f>
        <v>178065597.86000001</v>
      </c>
      <c r="J25" s="59">
        <f>J26+J27+J28</f>
        <v>75999982</v>
      </c>
      <c r="K25" s="59">
        <f t="shared" ref="K25:N25" si="12">K26+K27+K28</f>
        <v>101546855.86</v>
      </c>
      <c r="L25" s="59">
        <f t="shared" si="12"/>
        <v>518760</v>
      </c>
      <c r="M25" s="59">
        <f t="shared" si="12"/>
        <v>0</v>
      </c>
      <c r="N25" s="59">
        <f t="shared" si="12"/>
        <v>0</v>
      </c>
    </row>
    <row r="26" spans="1:25" ht="30.75" customHeight="1" x14ac:dyDescent="0.25">
      <c r="A26" s="130"/>
      <c r="B26" s="137"/>
      <c r="C26" s="130"/>
      <c r="D26" s="78" t="s">
        <v>66</v>
      </c>
      <c r="E26" s="74" t="s">
        <v>44</v>
      </c>
      <c r="F26" s="74" t="s">
        <v>44</v>
      </c>
      <c r="G26" s="74" t="s">
        <v>44</v>
      </c>
      <c r="H26" s="74" t="s">
        <v>44</v>
      </c>
      <c r="I26" s="58">
        <f t="shared" si="11"/>
        <v>105066300</v>
      </c>
      <c r="J26" s="60">
        <v>44000000</v>
      </c>
      <c r="K26" s="89">
        <f>61100000-33700</f>
        <v>61066300</v>
      </c>
      <c r="L26" s="60">
        <v>0</v>
      </c>
      <c r="M26" s="61">
        <v>0</v>
      </c>
      <c r="N26" s="61">
        <v>0</v>
      </c>
    </row>
    <row r="27" spans="1:25" x14ac:dyDescent="0.25">
      <c r="A27" s="130"/>
      <c r="B27" s="137"/>
      <c r="C27" s="130"/>
      <c r="D27" s="78" t="s">
        <v>57</v>
      </c>
      <c r="E27" s="74" t="s">
        <v>44</v>
      </c>
      <c r="F27" s="74" t="s">
        <v>44</v>
      </c>
      <c r="G27" s="74" t="s">
        <v>44</v>
      </c>
      <c r="H27" s="74" t="s">
        <v>44</v>
      </c>
      <c r="I27" s="58">
        <f t="shared" si="11"/>
        <v>20518760</v>
      </c>
      <c r="J27" s="60">
        <v>10000000</v>
      </c>
      <c r="K27" s="60">
        <v>10000000</v>
      </c>
      <c r="L27" s="89">
        <f>518800-40</f>
        <v>518760</v>
      </c>
      <c r="M27" s="61">
        <v>0</v>
      </c>
      <c r="N27" s="61">
        <v>0</v>
      </c>
    </row>
    <row r="28" spans="1:25" ht="33.75" x14ac:dyDescent="0.25">
      <c r="A28" s="108"/>
      <c r="B28" s="104"/>
      <c r="C28" s="108"/>
      <c r="D28" s="78" t="s">
        <v>43</v>
      </c>
      <c r="E28" s="74" t="s">
        <v>44</v>
      </c>
      <c r="F28" s="74" t="s">
        <v>44</v>
      </c>
      <c r="G28" s="74" t="s">
        <v>44</v>
      </c>
      <c r="H28" s="74" t="s">
        <v>44</v>
      </c>
      <c r="I28" s="58">
        <f>SUM(J28:N28)</f>
        <v>52480537.859999999</v>
      </c>
      <c r="J28" s="60">
        <v>21999982</v>
      </c>
      <c r="K28" s="60">
        <v>30480555.859999999</v>
      </c>
      <c r="L28" s="60">
        <v>0</v>
      </c>
      <c r="M28" s="61">
        <v>0</v>
      </c>
      <c r="N28" s="61">
        <v>0</v>
      </c>
    </row>
    <row r="29" spans="1:25" ht="66.75" customHeight="1" x14ac:dyDescent="0.25">
      <c r="A29" s="72">
        <v>11</v>
      </c>
      <c r="B29" s="90" t="s">
        <v>79</v>
      </c>
      <c r="C29" s="72" t="s">
        <v>61</v>
      </c>
      <c r="D29" s="78" t="s">
        <v>43</v>
      </c>
      <c r="E29" s="74" t="s">
        <v>44</v>
      </c>
      <c r="F29" s="74" t="s">
        <v>44</v>
      </c>
      <c r="G29" s="74" t="s">
        <v>44</v>
      </c>
      <c r="H29" s="74" t="s">
        <v>44</v>
      </c>
      <c r="I29" s="58">
        <f>SUM(J29:N29)</f>
        <v>1420984.3200000001</v>
      </c>
      <c r="J29" s="60">
        <v>0</v>
      </c>
      <c r="K29" s="60">
        <v>1420984.3200000001</v>
      </c>
      <c r="L29" s="60">
        <v>0</v>
      </c>
      <c r="M29" s="61">
        <v>0</v>
      </c>
      <c r="N29" s="61">
        <v>0</v>
      </c>
    </row>
    <row r="30" spans="1:25" x14ac:dyDescent="0.25">
      <c r="A30" s="78">
        <v>12</v>
      </c>
      <c r="B30" s="23" t="s">
        <v>36</v>
      </c>
      <c r="C30" s="78"/>
      <c r="D30" s="78"/>
      <c r="E30" s="74" t="s">
        <v>44</v>
      </c>
      <c r="F30" s="74" t="s">
        <v>44</v>
      </c>
      <c r="G30" s="74" t="s">
        <v>44</v>
      </c>
      <c r="H30" s="74" t="s">
        <v>44</v>
      </c>
      <c r="I30" s="58">
        <f t="shared" ca="1" si="6"/>
        <v>341376813.27999997</v>
      </c>
      <c r="J30" s="58">
        <f>J17+J20+J25+J18</f>
        <v>109618232</v>
      </c>
      <c r="K30" s="58">
        <f>K17+K20+K25+K18+K29</f>
        <v>134055184.28</v>
      </c>
      <c r="L30" s="58">
        <f t="shared" ref="L30:M30" si="13">L17+L20+L25+L18+L29</f>
        <v>32813639</v>
      </c>
      <c r="M30" s="58">
        <f t="shared" si="13"/>
        <v>32294879</v>
      </c>
      <c r="N30" s="58">
        <f ca="1">N+A1:N3117+N20+N25+N18+N29</f>
        <v>0</v>
      </c>
    </row>
    <row r="31" spans="1:25" x14ac:dyDescent="0.25">
      <c r="B31" s="16"/>
      <c r="C31" s="16"/>
      <c r="D31" s="33"/>
      <c r="I31" s="5"/>
      <c r="J31" s="5"/>
      <c r="K31" s="5"/>
      <c r="L31" s="5"/>
    </row>
    <row r="32" spans="1:25" x14ac:dyDescent="0.25">
      <c r="A32" s="24"/>
      <c r="B32" s="17"/>
      <c r="C32" s="17"/>
      <c r="D32" s="32"/>
      <c r="E32" s="31"/>
      <c r="F32" s="31"/>
      <c r="G32" s="31"/>
      <c r="H32" s="31"/>
      <c r="I32" s="141"/>
      <c r="J32" s="141"/>
      <c r="K32" s="141"/>
      <c r="L32" s="141"/>
    </row>
    <row r="33" spans="1:12" x14ac:dyDescent="0.25">
      <c r="A33" s="25"/>
      <c r="B33" s="17"/>
      <c r="C33" s="17"/>
      <c r="D33" s="26"/>
      <c r="E33" s="31"/>
      <c r="F33" s="31"/>
      <c r="G33" s="31"/>
      <c r="H33" s="31"/>
      <c r="I33" s="53"/>
      <c r="J33" s="29"/>
      <c r="K33" s="29"/>
      <c r="L33" s="29"/>
    </row>
    <row r="34" spans="1:12" x14ac:dyDescent="0.25">
      <c r="A34" s="25"/>
      <c r="B34" s="17" t="s">
        <v>12</v>
      </c>
      <c r="C34" s="17"/>
      <c r="D34" s="26"/>
      <c r="E34" s="31"/>
      <c r="F34" s="31"/>
      <c r="G34" s="31"/>
      <c r="H34" s="31"/>
      <c r="I34" s="29"/>
      <c r="J34" s="29"/>
      <c r="K34" s="29"/>
      <c r="L34" s="29"/>
    </row>
    <row r="35" spans="1:12" x14ac:dyDescent="0.25">
      <c r="A35" s="25"/>
      <c r="B35" s="17" t="s">
        <v>13</v>
      </c>
      <c r="C35" s="17"/>
      <c r="D35" s="26"/>
      <c r="E35" s="31"/>
      <c r="F35" s="31"/>
      <c r="G35" s="31"/>
      <c r="H35" s="31"/>
      <c r="I35" s="29"/>
      <c r="J35" s="29"/>
      <c r="K35" s="29"/>
      <c r="L35" s="29"/>
    </row>
    <row r="36" spans="1:12" x14ac:dyDescent="0.25">
      <c r="B36" s="27"/>
      <c r="C36" s="28"/>
      <c r="I36" s="29"/>
      <c r="J36" s="29"/>
      <c r="K36" s="29"/>
      <c r="L36" s="29"/>
    </row>
    <row r="37" spans="1:12" x14ac:dyDescent="0.25">
      <c r="I37" s="29"/>
      <c r="J37" s="29"/>
      <c r="K37" s="29"/>
      <c r="L37" s="29"/>
    </row>
    <row r="39" spans="1:12" x14ac:dyDescent="0.25">
      <c r="B39" s="22"/>
      <c r="C39" s="21"/>
      <c r="D39" s="21"/>
      <c r="E39" s="3"/>
      <c r="F39" s="3"/>
      <c r="G39" s="3"/>
      <c r="H39" s="29"/>
      <c r="I39" s="29"/>
      <c r="J39" s="29"/>
      <c r="K39" s="29"/>
      <c r="L39" s="29"/>
    </row>
    <row r="40" spans="1:12" x14ac:dyDescent="0.25">
      <c r="B40" s="22"/>
      <c r="C40" s="21"/>
      <c r="D40" s="21"/>
      <c r="E40" s="3"/>
      <c r="F40" s="3"/>
      <c r="G40" s="3"/>
      <c r="H40" s="29"/>
      <c r="I40" s="29"/>
      <c r="J40" s="29"/>
      <c r="K40" s="29"/>
      <c r="L40" s="29"/>
    </row>
    <row r="41" spans="1:12" x14ac:dyDescent="0.25">
      <c r="B41" s="22"/>
      <c r="C41" s="21"/>
      <c r="D41" s="21"/>
      <c r="E41" s="3"/>
      <c r="F41" s="3"/>
      <c r="G41" s="3"/>
      <c r="H41" s="29"/>
      <c r="I41" s="29"/>
      <c r="J41" s="29"/>
      <c r="K41" s="29"/>
      <c r="L41" s="29"/>
    </row>
    <row r="42" spans="1:12" x14ac:dyDescent="0.25">
      <c r="B42" s="22"/>
      <c r="C42" s="21"/>
      <c r="D42" s="21"/>
      <c r="E42" s="3"/>
      <c r="F42" s="3"/>
      <c r="G42" s="3"/>
      <c r="H42" s="29"/>
      <c r="I42" s="29"/>
      <c r="J42" s="29"/>
      <c r="K42" s="29"/>
      <c r="L42" s="29"/>
    </row>
    <row r="43" spans="1:12" x14ac:dyDescent="0.25">
      <c r="B43" s="22"/>
      <c r="C43" s="21"/>
      <c r="D43" s="21"/>
      <c r="E43" s="3"/>
      <c r="F43" s="3"/>
      <c r="G43" s="3"/>
      <c r="H43" s="29"/>
      <c r="I43" s="29"/>
      <c r="J43" s="29"/>
      <c r="K43" s="29"/>
      <c r="L43" s="29"/>
    </row>
    <row r="44" spans="1:12" x14ac:dyDescent="0.25">
      <c r="B44" s="22"/>
      <c r="C44" s="21"/>
      <c r="D44" s="21"/>
      <c r="E44" s="3"/>
      <c r="F44" s="3"/>
      <c r="G44" s="3"/>
      <c r="H44" s="29"/>
      <c r="I44" s="29"/>
      <c r="J44" s="29"/>
      <c r="K44" s="29"/>
      <c r="L44" s="29"/>
    </row>
    <row r="45" spans="1:12" x14ac:dyDescent="0.25">
      <c r="B45" s="22"/>
      <c r="C45" s="21"/>
      <c r="D45" s="21"/>
      <c r="E45" s="3"/>
      <c r="F45" s="3"/>
      <c r="G45" s="3"/>
      <c r="H45" s="29"/>
      <c r="I45" s="29"/>
      <c r="J45" s="29"/>
      <c r="K45" s="29"/>
      <c r="L45" s="29"/>
    </row>
    <row r="46" spans="1:12" x14ac:dyDescent="0.25">
      <c r="B46" s="22"/>
      <c r="C46" s="21"/>
      <c r="D46" s="21"/>
      <c r="E46" s="3"/>
      <c r="F46" s="3"/>
      <c r="G46" s="3"/>
      <c r="H46" s="29"/>
      <c r="I46" s="29"/>
      <c r="J46" s="29"/>
      <c r="K46" s="29"/>
      <c r="L46" s="29"/>
    </row>
    <row r="47" spans="1:12" x14ac:dyDescent="0.25">
      <c r="B47" s="22"/>
      <c r="C47" s="21"/>
      <c r="D47" s="21"/>
      <c r="E47" s="3"/>
      <c r="F47" s="3"/>
      <c r="G47" s="3"/>
      <c r="H47" s="29"/>
      <c r="I47" s="29"/>
      <c r="J47" s="29"/>
      <c r="K47" s="29"/>
      <c r="L47" s="29"/>
    </row>
    <row r="48" spans="1:12" x14ac:dyDescent="0.25">
      <c r="B48" s="22"/>
      <c r="C48" s="21"/>
      <c r="D48" s="21"/>
      <c r="E48" s="3"/>
      <c r="F48" s="3"/>
      <c r="G48" s="3"/>
      <c r="H48" s="29"/>
      <c r="I48" s="29"/>
      <c r="J48" s="29"/>
      <c r="K48" s="29"/>
      <c r="L48" s="29"/>
    </row>
    <row r="49" spans="2:12" x14ac:dyDescent="0.25">
      <c r="B49" s="22"/>
      <c r="C49" s="21"/>
      <c r="D49" s="21"/>
      <c r="E49" s="3"/>
      <c r="F49" s="3"/>
      <c r="G49" s="3"/>
      <c r="H49" s="29"/>
      <c r="I49" s="29"/>
      <c r="J49" s="29"/>
      <c r="K49" s="29"/>
      <c r="L49" s="29"/>
    </row>
    <row r="50" spans="2:12" x14ac:dyDescent="0.25">
      <c r="B50" s="22"/>
      <c r="C50" s="21"/>
      <c r="D50" s="21"/>
      <c r="E50" s="3"/>
      <c r="F50" s="3"/>
      <c r="G50" s="3"/>
      <c r="H50" s="29"/>
      <c r="I50" s="29"/>
      <c r="J50" s="29"/>
      <c r="K50" s="29"/>
      <c r="L50" s="29"/>
    </row>
    <row r="51" spans="2:12" x14ac:dyDescent="0.25">
      <c r="B51" s="22"/>
      <c r="C51" s="21"/>
      <c r="D51" s="21"/>
      <c r="E51" s="3"/>
      <c r="F51" s="3"/>
      <c r="G51" s="3"/>
      <c r="H51" s="29"/>
      <c r="I51" s="29"/>
      <c r="J51" s="29"/>
      <c r="K51" s="29"/>
      <c r="L51" s="29"/>
    </row>
    <row r="52" spans="2:12" x14ac:dyDescent="0.25">
      <c r="B52" s="22"/>
      <c r="C52" s="21"/>
      <c r="D52" s="21"/>
      <c r="E52" s="3"/>
      <c r="F52" s="3"/>
      <c r="G52" s="3"/>
      <c r="H52" s="29"/>
      <c r="I52" s="29"/>
      <c r="J52" s="29"/>
      <c r="K52" s="29"/>
      <c r="L52" s="29"/>
    </row>
    <row r="53" spans="2:12" x14ac:dyDescent="0.25">
      <c r="B53" s="22"/>
      <c r="C53" s="21"/>
      <c r="D53" s="21"/>
      <c r="E53" s="3"/>
      <c r="F53" s="3"/>
      <c r="G53" s="3"/>
      <c r="H53" s="29"/>
      <c r="I53" s="29"/>
      <c r="J53" s="29"/>
      <c r="K53" s="29"/>
      <c r="L53" s="29"/>
    </row>
    <row r="54" spans="2:12" x14ac:dyDescent="0.25">
      <c r="B54" s="22"/>
      <c r="C54" s="21"/>
      <c r="D54" s="21"/>
      <c r="E54" s="3"/>
      <c r="F54" s="3"/>
      <c r="G54" s="3"/>
      <c r="H54" s="29"/>
      <c r="I54" s="29"/>
      <c r="J54" s="29"/>
      <c r="K54" s="29"/>
      <c r="L54" s="29"/>
    </row>
    <row r="55" spans="2:12" x14ac:dyDescent="0.25">
      <c r="B55" s="22"/>
      <c r="C55" s="21"/>
      <c r="D55" s="21"/>
      <c r="E55" s="3"/>
      <c r="F55" s="3"/>
      <c r="G55" s="3"/>
      <c r="H55" s="29"/>
      <c r="I55" s="29"/>
      <c r="J55" s="29"/>
      <c r="K55" s="29"/>
      <c r="L55" s="29"/>
    </row>
    <row r="56" spans="2:12" x14ac:dyDescent="0.25">
      <c r="B56" s="22"/>
      <c r="C56" s="21"/>
      <c r="D56" s="21"/>
      <c r="E56" s="3"/>
      <c r="F56" s="3"/>
      <c r="G56" s="3"/>
      <c r="H56" s="29"/>
      <c r="I56" s="29"/>
      <c r="J56" s="29"/>
      <c r="K56" s="29"/>
      <c r="L56" s="29"/>
    </row>
    <row r="57" spans="2:12" x14ac:dyDescent="0.25">
      <c r="B57" s="22"/>
      <c r="C57" s="21"/>
      <c r="D57" s="21"/>
      <c r="E57" s="3"/>
      <c r="F57" s="3"/>
      <c r="G57" s="3"/>
      <c r="H57" s="29"/>
      <c r="I57" s="29"/>
      <c r="J57" s="29"/>
      <c r="K57" s="29"/>
      <c r="L57" s="29"/>
    </row>
    <row r="58" spans="2:12" x14ac:dyDescent="0.25">
      <c r="B58" s="22"/>
      <c r="C58" s="21"/>
      <c r="D58" s="21"/>
      <c r="E58" s="3"/>
      <c r="F58" s="3"/>
      <c r="G58" s="3"/>
      <c r="H58" s="29"/>
      <c r="I58" s="29"/>
      <c r="J58" s="29"/>
      <c r="K58" s="29"/>
      <c r="L58" s="29"/>
    </row>
    <row r="59" spans="2:12" x14ac:dyDescent="0.25">
      <c r="B59" s="22"/>
      <c r="C59" s="21"/>
      <c r="D59" s="21"/>
      <c r="E59" s="3"/>
      <c r="F59" s="3"/>
      <c r="G59" s="3"/>
      <c r="H59" s="29"/>
      <c r="I59" s="29"/>
      <c r="J59" s="29"/>
      <c r="K59" s="29"/>
      <c r="L59" s="29"/>
    </row>
    <row r="60" spans="2:12" x14ac:dyDescent="0.25">
      <c r="B60" s="22"/>
      <c r="C60" s="21"/>
      <c r="D60" s="21"/>
      <c r="E60" s="3"/>
      <c r="F60" s="3"/>
      <c r="G60" s="3"/>
      <c r="H60" s="29"/>
      <c r="I60" s="29"/>
      <c r="J60" s="29"/>
      <c r="K60" s="29"/>
      <c r="L60" s="29"/>
    </row>
    <row r="61" spans="2:12" x14ac:dyDescent="0.25">
      <c r="B61" s="22"/>
      <c r="C61" s="21"/>
      <c r="D61" s="21"/>
      <c r="E61" s="3"/>
      <c r="F61" s="3"/>
      <c r="G61" s="3"/>
      <c r="H61" s="29"/>
      <c r="I61" s="29"/>
      <c r="J61" s="29"/>
      <c r="K61" s="29"/>
      <c r="L61" s="29"/>
    </row>
    <row r="62" spans="2:12" x14ac:dyDescent="0.25">
      <c r="B62" s="22"/>
      <c r="C62" s="21"/>
      <c r="D62" s="21"/>
      <c r="E62" s="3"/>
      <c r="F62" s="3"/>
      <c r="G62" s="3"/>
      <c r="H62" s="29"/>
      <c r="I62" s="29"/>
      <c r="J62" s="29"/>
      <c r="K62" s="29"/>
      <c r="L62" s="29"/>
    </row>
    <row r="63" spans="2:12" x14ac:dyDescent="0.25">
      <c r="B63" s="22"/>
      <c r="C63" s="21"/>
      <c r="D63" s="21"/>
      <c r="E63" s="3"/>
      <c r="F63" s="3"/>
      <c r="G63" s="3"/>
      <c r="H63" s="29"/>
      <c r="I63" s="29"/>
      <c r="J63" s="29"/>
      <c r="K63" s="29"/>
      <c r="L63" s="29"/>
    </row>
    <row r="64" spans="2:12" x14ac:dyDescent="0.25">
      <c r="B64" s="22"/>
      <c r="C64" s="21"/>
      <c r="D64" s="21"/>
      <c r="E64" s="3"/>
      <c r="F64" s="3"/>
      <c r="G64" s="3"/>
      <c r="H64" s="29"/>
      <c r="I64" s="29"/>
      <c r="J64" s="29"/>
      <c r="K64" s="29"/>
      <c r="L64" s="29"/>
    </row>
    <row r="65" spans="2:12" x14ac:dyDescent="0.25">
      <c r="B65" s="22"/>
      <c r="C65" s="21"/>
      <c r="D65" s="21"/>
      <c r="E65" s="3"/>
      <c r="F65" s="3"/>
      <c r="G65" s="3"/>
      <c r="H65" s="29"/>
      <c r="I65" s="29"/>
      <c r="J65" s="29"/>
      <c r="K65" s="29"/>
      <c r="L65" s="29"/>
    </row>
    <row r="66" spans="2:12" x14ac:dyDescent="0.25">
      <c r="B66" s="22"/>
      <c r="C66" s="21"/>
      <c r="D66" s="21"/>
      <c r="E66" s="3"/>
      <c r="F66" s="3"/>
      <c r="G66" s="3"/>
      <c r="H66" s="29"/>
      <c r="I66" s="29"/>
      <c r="J66" s="29"/>
      <c r="K66" s="29"/>
      <c r="L66" s="29"/>
    </row>
    <row r="67" spans="2:12" x14ac:dyDescent="0.25">
      <c r="B67" s="22"/>
      <c r="C67" s="21"/>
      <c r="D67" s="21"/>
      <c r="E67" s="3"/>
      <c r="F67" s="3"/>
      <c r="G67" s="3"/>
      <c r="H67" s="29"/>
      <c r="I67" s="29"/>
      <c r="J67" s="29"/>
      <c r="K67" s="29"/>
      <c r="L67" s="29"/>
    </row>
    <row r="68" spans="2:12" x14ac:dyDescent="0.25">
      <c r="B68" s="22"/>
      <c r="C68" s="21"/>
      <c r="D68" s="21"/>
      <c r="E68" s="3"/>
      <c r="F68" s="3"/>
      <c r="G68" s="3"/>
      <c r="H68" s="29"/>
      <c r="I68" s="29"/>
      <c r="J68" s="29"/>
      <c r="K68" s="29"/>
      <c r="L68" s="29"/>
    </row>
    <row r="69" spans="2:12" x14ac:dyDescent="0.25">
      <c r="B69" s="22"/>
      <c r="C69" s="21"/>
      <c r="D69" s="21"/>
      <c r="E69" s="3"/>
      <c r="F69" s="3"/>
      <c r="G69" s="3"/>
      <c r="H69" s="29"/>
      <c r="I69" s="29"/>
      <c r="J69" s="29"/>
      <c r="K69" s="29"/>
      <c r="L69" s="29"/>
    </row>
    <row r="70" spans="2:12" x14ac:dyDescent="0.25">
      <c r="B70" s="22"/>
      <c r="C70" s="21"/>
      <c r="D70" s="21"/>
      <c r="E70" s="3"/>
      <c r="F70" s="3"/>
      <c r="G70" s="3"/>
      <c r="H70" s="29"/>
      <c r="I70" s="29"/>
      <c r="J70" s="29"/>
      <c r="K70" s="29"/>
      <c r="L70" s="29"/>
    </row>
    <row r="71" spans="2:12" x14ac:dyDescent="0.25">
      <c r="B71" s="22"/>
      <c r="C71" s="21"/>
      <c r="D71" s="21"/>
      <c r="E71" s="3"/>
      <c r="F71" s="3"/>
      <c r="G71" s="3"/>
      <c r="H71" s="29"/>
      <c r="I71" s="29"/>
      <c r="J71" s="29"/>
      <c r="K71" s="29"/>
      <c r="L71" s="29"/>
    </row>
    <row r="72" spans="2:12" x14ac:dyDescent="0.25">
      <c r="B72" s="22"/>
      <c r="C72" s="21"/>
      <c r="D72" s="21"/>
      <c r="E72" s="3"/>
      <c r="F72" s="3"/>
      <c r="G72" s="3"/>
      <c r="H72" s="29"/>
      <c r="I72" s="29"/>
      <c r="J72" s="29"/>
      <c r="K72" s="29"/>
      <c r="L72" s="29"/>
    </row>
    <row r="73" spans="2:12" x14ac:dyDescent="0.25">
      <c r="B73" s="22"/>
      <c r="C73" s="21"/>
      <c r="D73" s="21"/>
      <c r="E73" s="3"/>
      <c r="F73" s="3"/>
      <c r="G73" s="3"/>
      <c r="H73" s="29"/>
      <c r="I73" s="29"/>
      <c r="J73" s="29"/>
      <c r="K73" s="29"/>
      <c r="L73" s="29"/>
    </row>
    <row r="74" spans="2:12" x14ac:dyDescent="0.25">
      <c r="B74" s="22"/>
      <c r="C74" s="21"/>
      <c r="D74" s="21"/>
      <c r="E74" s="3"/>
      <c r="F74" s="3"/>
      <c r="G74" s="3"/>
      <c r="H74" s="29"/>
      <c r="I74" s="29"/>
      <c r="J74" s="29"/>
      <c r="K74" s="29"/>
      <c r="L74" s="29"/>
    </row>
    <row r="75" spans="2:12" x14ac:dyDescent="0.25">
      <c r="B75" s="22"/>
      <c r="C75" s="21"/>
      <c r="D75" s="21"/>
      <c r="E75" s="3"/>
      <c r="F75" s="3"/>
      <c r="G75" s="3"/>
      <c r="H75" s="29"/>
      <c r="I75" s="29"/>
      <c r="J75" s="29"/>
      <c r="K75" s="29"/>
      <c r="L75" s="29"/>
    </row>
    <row r="76" spans="2:12" x14ac:dyDescent="0.25">
      <c r="B76" s="22"/>
      <c r="C76" s="21"/>
      <c r="D76" s="21"/>
      <c r="E76" s="3"/>
      <c r="F76" s="3"/>
      <c r="G76" s="3"/>
      <c r="H76" s="29"/>
      <c r="I76" s="29"/>
      <c r="J76" s="29"/>
      <c r="K76" s="29"/>
      <c r="L76" s="29"/>
    </row>
    <row r="77" spans="2:12" x14ac:dyDescent="0.25">
      <c r="B77" s="22"/>
      <c r="C77" s="21"/>
      <c r="D77" s="21"/>
      <c r="E77" s="3"/>
      <c r="F77" s="3"/>
      <c r="G77" s="3"/>
      <c r="H77" s="29"/>
      <c r="I77" s="29"/>
      <c r="J77" s="29"/>
      <c r="K77" s="29"/>
      <c r="L77" s="29"/>
    </row>
    <row r="78" spans="2:12" x14ac:dyDescent="0.25">
      <c r="B78" s="22"/>
      <c r="C78" s="21"/>
      <c r="D78" s="21"/>
      <c r="E78" s="3"/>
      <c r="F78" s="3"/>
      <c r="G78" s="3"/>
      <c r="H78" s="29"/>
      <c r="I78" s="29"/>
      <c r="J78" s="29"/>
      <c r="K78" s="29"/>
      <c r="L78" s="29"/>
    </row>
    <row r="79" spans="2:12" x14ac:dyDescent="0.25">
      <c r="B79" s="22"/>
      <c r="C79" s="21"/>
      <c r="D79" s="21"/>
      <c r="E79" s="3"/>
      <c r="F79" s="3"/>
      <c r="G79" s="3"/>
      <c r="H79" s="29"/>
      <c r="I79" s="29"/>
      <c r="J79" s="29"/>
      <c r="K79" s="29"/>
      <c r="L79" s="29"/>
    </row>
    <row r="80" spans="2:12" x14ac:dyDescent="0.25">
      <c r="B80" s="22"/>
      <c r="C80" s="21"/>
      <c r="D80" s="21"/>
      <c r="E80" s="3"/>
      <c r="F80" s="3"/>
      <c r="G80" s="3"/>
      <c r="H80" s="29"/>
      <c r="I80" s="29"/>
      <c r="J80" s="29"/>
      <c r="K80" s="29"/>
      <c r="L80" s="29"/>
    </row>
    <row r="81" spans="2:12" x14ac:dyDescent="0.25">
      <c r="B81" s="22"/>
      <c r="C81" s="21"/>
      <c r="D81" s="21"/>
      <c r="E81" s="3"/>
      <c r="F81" s="3"/>
      <c r="G81" s="3"/>
      <c r="H81" s="29"/>
      <c r="I81" s="29"/>
      <c r="J81" s="29"/>
      <c r="K81" s="29"/>
      <c r="L81" s="29"/>
    </row>
    <row r="82" spans="2:12" x14ac:dyDescent="0.25">
      <c r="B82" s="22"/>
      <c r="C82" s="21"/>
      <c r="D82" s="21"/>
      <c r="E82" s="3"/>
      <c r="F82" s="3"/>
      <c r="G82" s="3"/>
      <c r="H82" s="29"/>
      <c r="I82" s="29"/>
      <c r="J82" s="29"/>
      <c r="K82" s="29"/>
      <c r="L82" s="29"/>
    </row>
    <row r="83" spans="2:12" x14ac:dyDescent="0.25">
      <c r="B83" s="22"/>
      <c r="C83" s="21"/>
      <c r="D83" s="21"/>
      <c r="E83" s="3"/>
      <c r="F83" s="3"/>
      <c r="G83" s="3"/>
      <c r="H83" s="29"/>
      <c r="I83" s="29"/>
      <c r="J83" s="29"/>
      <c r="K83" s="29"/>
      <c r="L83" s="29"/>
    </row>
    <row r="84" spans="2:12" x14ac:dyDescent="0.25">
      <c r="B84" s="22"/>
      <c r="C84" s="21"/>
      <c r="D84" s="21"/>
      <c r="E84" s="3"/>
      <c r="F84" s="3"/>
      <c r="G84" s="3"/>
      <c r="H84" s="29"/>
      <c r="I84" s="29"/>
      <c r="J84" s="29"/>
      <c r="K84" s="29"/>
      <c r="L84" s="29"/>
    </row>
    <row r="85" spans="2:12" x14ac:dyDescent="0.25">
      <c r="B85" s="22"/>
      <c r="C85" s="21"/>
      <c r="D85" s="21"/>
      <c r="E85" s="3"/>
      <c r="F85" s="3"/>
      <c r="G85" s="3"/>
      <c r="H85" s="29"/>
      <c r="I85" s="29"/>
      <c r="J85" s="29"/>
      <c r="K85" s="29"/>
      <c r="L85" s="29"/>
    </row>
    <row r="86" spans="2:12" x14ac:dyDescent="0.25">
      <c r="B86" s="22"/>
      <c r="C86" s="21"/>
      <c r="D86" s="21"/>
      <c r="E86" s="3"/>
      <c r="F86" s="3"/>
      <c r="G86" s="3"/>
      <c r="H86" s="29"/>
      <c r="I86" s="29"/>
      <c r="J86" s="29"/>
      <c r="K86" s="29"/>
      <c r="L86" s="29"/>
    </row>
    <row r="87" spans="2:12" x14ac:dyDescent="0.25">
      <c r="B87" s="22"/>
      <c r="C87" s="21"/>
      <c r="D87" s="21"/>
      <c r="E87" s="3"/>
      <c r="F87" s="3"/>
      <c r="G87" s="3"/>
      <c r="H87" s="29"/>
      <c r="I87" s="29"/>
      <c r="J87" s="29"/>
      <c r="K87" s="29"/>
      <c r="L87" s="29"/>
    </row>
    <row r="88" spans="2:12" x14ac:dyDescent="0.25">
      <c r="B88" s="22"/>
      <c r="C88" s="21"/>
      <c r="D88" s="21"/>
      <c r="E88" s="3"/>
      <c r="F88" s="3"/>
      <c r="G88" s="3"/>
      <c r="H88" s="29"/>
      <c r="I88" s="29"/>
      <c r="J88" s="29"/>
      <c r="K88" s="29"/>
      <c r="L88" s="29"/>
    </row>
    <row r="89" spans="2:12" x14ac:dyDescent="0.25">
      <c r="B89" s="22"/>
      <c r="C89" s="21"/>
      <c r="D89" s="21"/>
      <c r="E89" s="3"/>
      <c r="F89" s="3"/>
      <c r="G89" s="3"/>
      <c r="H89" s="29"/>
      <c r="I89" s="29"/>
      <c r="J89" s="29"/>
      <c r="K89" s="29"/>
      <c r="L89" s="29"/>
    </row>
    <row r="90" spans="2:12" x14ac:dyDescent="0.25">
      <c r="B90" s="22"/>
      <c r="C90" s="21"/>
      <c r="D90" s="21"/>
      <c r="E90" s="3"/>
      <c r="F90" s="3"/>
      <c r="G90" s="3"/>
      <c r="H90" s="29"/>
      <c r="I90" s="29"/>
      <c r="J90" s="29"/>
      <c r="K90" s="29"/>
      <c r="L90" s="29"/>
    </row>
    <row r="91" spans="2:12" x14ac:dyDescent="0.25">
      <c r="B91" s="22"/>
      <c r="C91" s="21"/>
      <c r="D91" s="21"/>
      <c r="E91" s="3"/>
      <c r="F91" s="3"/>
      <c r="G91" s="3"/>
      <c r="H91" s="29"/>
      <c r="I91" s="29"/>
      <c r="J91" s="29"/>
      <c r="K91" s="29"/>
      <c r="L91" s="29"/>
    </row>
    <row r="92" spans="2:12" x14ac:dyDescent="0.25">
      <c r="B92" s="22"/>
      <c r="C92" s="21"/>
      <c r="D92" s="21"/>
      <c r="E92" s="3"/>
      <c r="F92" s="3"/>
      <c r="G92" s="3"/>
      <c r="H92" s="29"/>
      <c r="I92" s="29"/>
      <c r="J92" s="29"/>
      <c r="K92" s="29"/>
      <c r="L92" s="29"/>
    </row>
    <row r="93" spans="2:12" x14ac:dyDescent="0.25">
      <c r="B93" s="22"/>
      <c r="C93" s="21"/>
      <c r="D93" s="21"/>
      <c r="E93" s="3"/>
      <c r="F93" s="3"/>
      <c r="G93" s="3"/>
      <c r="H93" s="29"/>
      <c r="I93" s="29"/>
      <c r="J93" s="29"/>
      <c r="K93" s="29"/>
      <c r="L93" s="29"/>
    </row>
    <row r="94" spans="2:12" x14ac:dyDescent="0.25">
      <c r="B94" s="22"/>
      <c r="C94" s="21"/>
      <c r="D94" s="21"/>
      <c r="E94" s="3"/>
      <c r="F94" s="3"/>
      <c r="G94" s="3"/>
      <c r="H94" s="29"/>
      <c r="I94" s="29"/>
      <c r="J94" s="29"/>
      <c r="K94" s="29"/>
      <c r="L94" s="29"/>
    </row>
    <row r="95" spans="2:12" x14ac:dyDescent="0.25">
      <c r="B95" s="22"/>
      <c r="C95" s="21"/>
      <c r="D95" s="21"/>
      <c r="E95" s="3"/>
      <c r="F95" s="3"/>
      <c r="G95" s="3"/>
      <c r="H95" s="29"/>
      <c r="I95" s="29"/>
      <c r="J95" s="29"/>
      <c r="K95" s="29"/>
      <c r="L95" s="29"/>
    </row>
    <row r="96" spans="2:12" x14ac:dyDescent="0.25">
      <c r="B96" s="22"/>
      <c r="C96" s="21"/>
      <c r="D96" s="21"/>
      <c r="E96" s="3"/>
      <c r="F96" s="3"/>
      <c r="G96" s="3"/>
      <c r="H96" s="29"/>
      <c r="I96" s="29"/>
      <c r="J96" s="29"/>
      <c r="K96" s="29"/>
      <c r="L96" s="29"/>
    </row>
    <row r="97" spans="2:12" x14ac:dyDescent="0.25">
      <c r="B97" s="22"/>
      <c r="C97" s="21"/>
      <c r="D97" s="21"/>
      <c r="E97" s="3"/>
      <c r="F97" s="3"/>
      <c r="G97" s="3"/>
      <c r="H97" s="29"/>
      <c r="I97" s="29"/>
      <c r="J97" s="29"/>
      <c r="K97" s="29"/>
      <c r="L97" s="29"/>
    </row>
    <row r="98" spans="2:12" x14ac:dyDescent="0.25">
      <c r="B98" s="22"/>
      <c r="C98" s="21"/>
      <c r="D98" s="21"/>
      <c r="E98" s="3"/>
      <c r="F98" s="3"/>
      <c r="G98" s="3"/>
      <c r="H98" s="29"/>
      <c r="I98" s="29"/>
      <c r="J98" s="29"/>
      <c r="K98" s="29"/>
      <c r="L98" s="29"/>
    </row>
    <row r="99" spans="2:12" x14ac:dyDescent="0.25">
      <c r="B99" s="22"/>
      <c r="C99" s="21"/>
      <c r="D99" s="21"/>
      <c r="E99" s="3"/>
      <c r="F99" s="3"/>
      <c r="G99" s="3"/>
      <c r="H99" s="29"/>
      <c r="I99" s="29"/>
      <c r="J99" s="29"/>
      <c r="K99" s="29"/>
      <c r="L99" s="29"/>
    </row>
    <row r="100" spans="2:12" x14ac:dyDescent="0.25">
      <c r="B100" s="22"/>
      <c r="C100" s="21"/>
      <c r="D100" s="21"/>
      <c r="E100" s="3"/>
      <c r="F100" s="3"/>
      <c r="G100" s="3"/>
      <c r="H100" s="29"/>
      <c r="I100" s="29"/>
      <c r="J100" s="29"/>
      <c r="K100" s="29"/>
      <c r="L100" s="29"/>
    </row>
    <row r="101" spans="2:12" x14ac:dyDescent="0.25">
      <c r="B101" s="22"/>
      <c r="C101" s="21"/>
      <c r="D101" s="21"/>
      <c r="E101" s="3"/>
      <c r="F101" s="3"/>
      <c r="G101" s="3"/>
      <c r="H101" s="29"/>
      <c r="I101" s="29"/>
      <c r="J101" s="29"/>
      <c r="K101" s="29"/>
      <c r="L101" s="29"/>
    </row>
    <row r="102" spans="2:12" x14ac:dyDescent="0.25">
      <c r="B102" s="22"/>
      <c r="C102" s="21"/>
      <c r="D102" s="21"/>
      <c r="E102" s="3"/>
      <c r="F102" s="3"/>
      <c r="G102" s="3"/>
      <c r="H102" s="29"/>
      <c r="I102" s="29"/>
      <c r="J102" s="29"/>
      <c r="K102" s="29"/>
      <c r="L102" s="29"/>
    </row>
    <row r="103" spans="2:12" x14ac:dyDescent="0.25">
      <c r="B103" s="22"/>
      <c r="C103" s="21"/>
      <c r="D103" s="21"/>
      <c r="E103" s="3"/>
      <c r="F103" s="3"/>
      <c r="G103" s="3"/>
      <c r="H103" s="29"/>
      <c r="I103" s="29"/>
      <c r="J103" s="29"/>
      <c r="K103" s="29"/>
      <c r="L103" s="29"/>
    </row>
    <row r="104" spans="2:12" x14ac:dyDescent="0.25">
      <c r="B104" s="22"/>
      <c r="C104" s="21"/>
      <c r="D104" s="21"/>
      <c r="E104" s="3"/>
      <c r="F104" s="3"/>
      <c r="G104" s="3"/>
      <c r="H104" s="29"/>
      <c r="I104" s="29"/>
      <c r="J104" s="29"/>
      <c r="K104" s="29"/>
      <c r="L104" s="29"/>
    </row>
    <row r="105" spans="2:12" x14ac:dyDescent="0.25">
      <c r="B105" s="22"/>
      <c r="C105" s="21"/>
      <c r="D105" s="21"/>
      <c r="E105" s="3"/>
      <c r="F105" s="3"/>
      <c r="G105" s="3"/>
      <c r="H105" s="29"/>
      <c r="I105" s="29"/>
      <c r="J105" s="29"/>
      <c r="K105" s="29"/>
      <c r="L105" s="29"/>
    </row>
    <row r="106" spans="2:12" x14ac:dyDescent="0.25">
      <c r="B106" s="22"/>
      <c r="C106" s="21"/>
      <c r="D106" s="21"/>
      <c r="E106" s="3"/>
      <c r="F106" s="3"/>
      <c r="G106" s="3"/>
      <c r="H106" s="29"/>
      <c r="I106" s="29"/>
      <c r="J106" s="29"/>
      <c r="K106" s="29"/>
      <c r="L106" s="29"/>
    </row>
    <row r="107" spans="2:12" x14ac:dyDescent="0.25">
      <c r="B107" s="22"/>
      <c r="C107" s="21"/>
      <c r="D107" s="21"/>
      <c r="E107" s="3"/>
      <c r="F107" s="3"/>
      <c r="G107" s="3"/>
      <c r="H107" s="29"/>
      <c r="I107" s="29"/>
      <c r="J107" s="29"/>
      <c r="K107" s="29"/>
      <c r="L107" s="29"/>
    </row>
    <row r="108" spans="2:12" x14ac:dyDescent="0.25">
      <c r="B108" s="22"/>
      <c r="C108" s="21"/>
      <c r="D108" s="21"/>
      <c r="E108" s="3"/>
      <c r="F108" s="3"/>
      <c r="G108" s="3"/>
      <c r="H108" s="29"/>
      <c r="I108" s="29"/>
      <c r="J108" s="29"/>
      <c r="K108" s="29"/>
      <c r="L108" s="29"/>
    </row>
    <row r="109" spans="2:12" x14ac:dyDescent="0.25">
      <c r="B109" s="22"/>
      <c r="C109" s="21"/>
      <c r="D109" s="21"/>
      <c r="E109" s="3"/>
      <c r="F109" s="3"/>
      <c r="G109" s="3"/>
      <c r="H109" s="29"/>
      <c r="I109" s="29"/>
      <c r="J109" s="29"/>
      <c r="K109" s="29"/>
      <c r="L109" s="29"/>
    </row>
    <row r="110" spans="2:12" x14ac:dyDescent="0.25">
      <c r="B110" s="22"/>
      <c r="C110" s="21"/>
      <c r="D110" s="21"/>
      <c r="E110" s="3"/>
      <c r="F110" s="3"/>
      <c r="G110" s="3"/>
      <c r="H110" s="29"/>
      <c r="I110" s="29"/>
      <c r="J110" s="29"/>
      <c r="K110" s="29"/>
      <c r="L110" s="29"/>
    </row>
    <row r="111" spans="2:12" x14ac:dyDescent="0.25">
      <c r="B111" s="22"/>
      <c r="C111" s="21"/>
      <c r="D111" s="21"/>
      <c r="E111" s="3"/>
      <c r="F111" s="3"/>
      <c r="G111" s="3"/>
      <c r="H111" s="29"/>
      <c r="I111" s="29"/>
      <c r="J111" s="29"/>
      <c r="K111" s="29"/>
      <c r="L111" s="29"/>
    </row>
    <row r="112" spans="2:12" x14ac:dyDescent="0.25">
      <c r="B112" s="22"/>
      <c r="C112" s="21"/>
      <c r="D112" s="21"/>
      <c r="E112" s="3"/>
      <c r="F112" s="3"/>
      <c r="G112" s="3"/>
      <c r="H112" s="29"/>
      <c r="I112" s="29"/>
      <c r="J112" s="29"/>
      <c r="K112" s="29"/>
      <c r="L112" s="29"/>
    </row>
    <row r="113" spans="2:12" x14ac:dyDescent="0.25">
      <c r="B113" s="22"/>
      <c r="C113" s="21"/>
      <c r="D113" s="21"/>
      <c r="E113" s="3"/>
      <c r="F113" s="3"/>
      <c r="G113" s="3"/>
      <c r="H113" s="29"/>
      <c r="I113" s="29"/>
      <c r="J113" s="29"/>
      <c r="K113" s="29"/>
      <c r="L113" s="29"/>
    </row>
    <row r="114" spans="2:12" x14ac:dyDescent="0.25">
      <c r="B114" s="22"/>
      <c r="C114" s="21"/>
      <c r="D114" s="21"/>
      <c r="E114" s="3"/>
      <c r="F114" s="3"/>
      <c r="G114" s="3"/>
      <c r="H114" s="29"/>
      <c r="I114" s="29"/>
      <c r="J114" s="29"/>
      <c r="K114" s="29"/>
      <c r="L114" s="29"/>
    </row>
    <row r="115" spans="2:12" x14ac:dyDescent="0.25">
      <c r="B115" s="22"/>
      <c r="C115" s="21"/>
      <c r="D115" s="21"/>
      <c r="E115" s="3"/>
      <c r="F115" s="3"/>
      <c r="G115" s="3"/>
      <c r="H115" s="29"/>
      <c r="I115" s="29"/>
      <c r="J115" s="29"/>
      <c r="K115" s="29"/>
      <c r="L115" s="29"/>
    </row>
    <row r="116" spans="2:12" x14ac:dyDescent="0.25">
      <c r="B116" s="22"/>
      <c r="C116" s="21"/>
      <c r="D116" s="21"/>
      <c r="E116" s="3"/>
      <c r="F116" s="3"/>
      <c r="G116" s="3"/>
      <c r="H116" s="29"/>
      <c r="I116" s="29"/>
      <c r="J116" s="29"/>
      <c r="K116" s="29"/>
      <c r="L116" s="29"/>
    </row>
    <row r="117" spans="2:12" x14ac:dyDescent="0.25">
      <c r="B117" s="22"/>
      <c r="C117" s="21"/>
      <c r="D117" s="21"/>
      <c r="E117" s="3"/>
      <c r="F117" s="3"/>
      <c r="G117" s="3"/>
      <c r="H117" s="29"/>
      <c r="I117" s="29"/>
      <c r="J117" s="29"/>
      <c r="K117" s="29"/>
      <c r="L117" s="29"/>
    </row>
    <row r="118" spans="2:12" x14ac:dyDescent="0.25">
      <c r="B118" s="22"/>
      <c r="C118" s="21"/>
      <c r="D118" s="21"/>
      <c r="E118" s="3"/>
      <c r="F118" s="3"/>
      <c r="G118" s="3"/>
      <c r="H118" s="29"/>
      <c r="I118" s="29"/>
      <c r="J118" s="29"/>
      <c r="K118" s="29"/>
      <c r="L118" s="29"/>
    </row>
    <row r="119" spans="2:12" x14ac:dyDescent="0.25">
      <c r="B119" s="22"/>
      <c r="C119" s="21"/>
      <c r="D119" s="21"/>
      <c r="E119" s="3"/>
      <c r="F119" s="3"/>
      <c r="G119" s="3"/>
      <c r="H119" s="29"/>
      <c r="I119" s="29"/>
      <c r="J119" s="29"/>
      <c r="K119" s="29"/>
      <c r="L119" s="29"/>
    </row>
    <row r="120" spans="2:12" x14ac:dyDescent="0.25">
      <c r="B120" s="22"/>
      <c r="C120" s="21"/>
      <c r="D120" s="21"/>
      <c r="E120" s="3"/>
      <c r="F120" s="3"/>
      <c r="G120" s="3"/>
      <c r="H120" s="29"/>
      <c r="I120" s="29"/>
      <c r="J120" s="29"/>
      <c r="K120" s="29"/>
      <c r="L120" s="29"/>
    </row>
    <row r="121" spans="2:12" x14ac:dyDescent="0.25">
      <c r="B121" s="22"/>
      <c r="C121" s="21"/>
      <c r="D121" s="21"/>
      <c r="E121" s="3"/>
      <c r="F121" s="3"/>
      <c r="G121" s="3"/>
      <c r="H121" s="29"/>
      <c r="I121" s="29"/>
      <c r="J121" s="29"/>
      <c r="K121" s="29"/>
      <c r="L121" s="29"/>
    </row>
    <row r="122" spans="2:12" x14ac:dyDescent="0.25">
      <c r="B122" s="22"/>
      <c r="C122" s="21"/>
      <c r="D122" s="21"/>
      <c r="E122" s="3"/>
      <c r="F122" s="3"/>
      <c r="G122" s="3"/>
      <c r="H122" s="29"/>
      <c r="I122" s="29"/>
      <c r="J122" s="29"/>
      <c r="K122" s="29"/>
      <c r="L122" s="29"/>
    </row>
    <row r="123" spans="2:12" x14ac:dyDescent="0.25">
      <c r="B123" s="22"/>
      <c r="C123" s="21"/>
      <c r="D123" s="21"/>
      <c r="E123" s="3"/>
      <c r="F123" s="3"/>
      <c r="G123" s="3"/>
      <c r="H123" s="29"/>
      <c r="I123" s="29"/>
      <c r="J123" s="29"/>
      <c r="K123" s="29"/>
      <c r="L123" s="29"/>
    </row>
    <row r="124" spans="2:12" x14ac:dyDescent="0.25">
      <c r="B124" s="22"/>
      <c r="C124" s="21"/>
      <c r="D124" s="21"/>
      <c r="E124" s="3"/>
      <c r="F124" s="3"/>
      <c r="G124" s="3"/>
      <c r="H124" s="29"/>
      <c r="I124" s="29"/>
      <c r="J124" s="29"/>
      <c r="K124" s="29"/>
      <c r="L124" s="29"/>
    </row>
    <row r="125" spans="2:12" x14ac:dyDescent="0.25">
      <c r="B125" s="22"/>
      <c r="C125" s="21"/>
      <c r="D125" s="21"/>
      <c r="E125" s="3"/>
      <c r="F125" s="3"/>
      <c r="G125" s="3"/>
      <c r="H125" s="29"/>
      <c r="I125" s="29"/>
      <c r="J125" s="29"/>
      <c r="K125" s="29"/>
      <c r="L125" s="29"/>
    </row>
    <row r="126" spans="2:12" x14ac:dyDescent="0.25">
      <c r="B126" s="22"/>
      <c r="C126" s="21"/>
      <c r="D126" s="21"/>
      <c r="E126" s="3"/>
      <c r="F126" s="3"/>
      <c r="G126" s="3"/>
      <c r="H126" s="29"/>
      <c r="I126" s="29"/>
      <c r="J126" s="29"/>
      <c r="K126" s="29"/>
      <c r="L126" s="29"/>
    </row>
    <row r="127" spans="2:12" x14ac:dyDescent="0.25">
      <c r="B127" s="22"/>
      <c r="C127" s="21"/>
      <c r="D127" s="21"/>
      <c r="E127" s="3"/>
      <c r="F127" s="3"/>
      <c r="G127" s="3"/>
      <c r="H127" s="29"/>
      <c r="I127" s="29"/>
      <c r="J127" s="29"/>
      <c r="K127" s="29"/>
      <c r="L127" s="29"/>
    </row>
    <row r="128" spans="2:12" x14ac:dyDescent="0.25">
      <c r="B128" s="22"/>
      <c r="C128" s="21"/>
      <c r="D128" s="21"/>
      <c r="E128" s="3"/>
      <c r="F128" s="3"/>
      <c r="G128" s="3"/>
      <c r="H128" s="29"/>
      <c r="I128" s="29"/>
      <c r="J128" s="29"/>
      <c r="K128" s="29"/>
      <c r="L128" s="29"/>
    </row>
    <row r="129" spans="2:12" x14ac:dyDescent="0.25">
      <c r="B129" s="22"/>
      <c r="C129" s="21"/>
      <c r="D129" s="21"/>
      <c r="E129" s="3"/>
      <c r="F129" s="3"/>
      <c r="G129" s="3"/>
      <c r="H129" s="29"/>
      <c r="I129" s="29"/>
      <c r="J129" s="29"/>
      <c r="K129" s="29"/>
      <c r="L129" s="29"/>
    </row>
    <row r="130" spans="2:12" x14ac:dyDescent="0.25">
      <c r="B130" s="22"/>
      <c r="C130" s="21"/>
      <c r="D130" s="21"/>
      <c r="E130" s="3"/>
      <c r="F130" s="3"/>
      <c r="G130" s="3"/>
      <c r="H130" s="29"/>
      <c r="I130" s="29"/>
      <c r="J130" s="29"/>
      <c r="K130" s="29"/>
      <c r="L130" s="29"/>
    </row>
    <row r="131" spans="2:12" x14ac:dyDescent="0.25">
      <c r="B131" s="22"/>
      <c r="C131" s="21"/>
      <c r="D131" s="21"/>
      <c r="E131" s="3"/>
      <c r="F131" s="3"/>
      <c r="G131" s="3"/>
      <c r="H131" s="29"/>
      <c r="I131" s="29"/>
      <c r="J131" s="29"/>
      <c r="K131" s="29"/>
      <c r="L131" s="29"/>
    </row>
    <row r="132" spans="2:12" x14ac:dyDescent="0.25">
      <c r="B132" s="22"/>
      <c r="C132" s="21"/>
      <c r="D132" s="21"/>
      <c r="E132" s="3"/>
      <c r="F132" s="3"/>
      <c r="G132" s="3"/>
      <c r="H132" s="29"/>
      <c r="I132" s="29"/>
      <c r="J132" s="29"/>
      <c r="K132" s="29"/>
      <c r="L132" s="29"/>
    </row>
    <row r="133" spans="2:12" x14ac:dyDescent="0.25">
      <c r="B133" s="22"/>
      <c r="C133" s="21"/>
      <c r="D133" s="21"/>
      <c r="E133" s="3"/>
      <c r="F133" s="3"/>
      <c r="G133" s="3"/>
      <c r="H133" s="29"/>
      <c r="I133" s="29"/>
      <c r="J133" s="29"/>
      <c r="K133" s="29"/>
      <c r="L133" s="29"/>
    </row>
    <row r="134" spans="2:12" x14ac:dyDescent="0.25">
      <c r="B134" s="22"/>
      <c r="C134" s="21"/>
      <c r="D134" s="21"/>
      <c r="E134" s="3"/>
      <c r="F134" s="3"/>
      <c r="G134" s="3"/>
      <c r="H134" s="29"/>
      <c r="I134" s="29"/>
      <c r="J134" s="29"/>
      <c r="K134" s="29"/>
      <c r="L134" s="29"/>
    </row>
    <row r="135" spans="2:12" x14ac:dyDescent="0.25">
      <c r="B135" s="22"/>
      <c r="C135" s="21"/>
      <c r="D135" s="21"/>
      <c r="E135" s="3"/>
      <c r="F135" s="3"/>
      <c r="G135" s="3"/>
      <c r="H135" s="29"/>
      <c r="I135" s="29"/>
      <c r="J135" s="29"/>
      <c r="K135" s="29"/>
      <c r="L135" s="29"/>
    </row>
    <row r="136" spans="2:12" x14ac:dyDescent="0.25">
      <c r="B136" s="22"/>
      <c r="C136" s="21"/>
      <c r="D136" s="21"/>
      <c r="E136" s="3"/>
      <c r="F136" s="3"/>
      <c r="G136" s="3"/>
      <c r="H136" s="29"/>
      <c r="I136" s="29"/>
      <c r="J136" s="29"/>
      <c r="K136" s="29"/>
      <c r="L136" s="29"/>
    </row>
    <row r="137" spans="2:12" x14ac:dyDescent="0.25">
      <c r="B137" s="22"/>
      <c r="C137" s="21"/>
      <c r="D137" s="21"/>
      <c r="E137" s="3"/>
      <c r="F137" s="3"/>
      <c r="G137" s="3"/>
      <c r="H137" s="29"/>
      <c r="I137" s="29"/>
      <c r="J137" s="29"/>
      <c r="K137" s="29"/>
      <c r="L137" s="29"/>
    </row>
    <row r="138" spans="2:12" x14ac:dyDescent="0.25">
      <c r="B138" s="22"/>
      <c r="C138" s="21"/>
      <c r="D138" s="21"/>
      <c r="E138" s="3"/>
      <c r="F138" s="3"/>
      <c r="G138" s="3"/>
      <c r="H138" s="29"/>
      <c r="I138" s="29"/>
      <c r="J138" s="29"/>
      <c r="K138" s="29"/>
      <c r="L138" s="29"/>
    </row>
    <row r="139" spans="2:12" x14ac:dyDescent="0.25">
      <c r="B139" s="22"/>
      <c r="C139" s="21"/>
      <c r="D139" s="21"/>
      <c r="E139" s="3"/>
      <c r="F139" s="3"/>
      <c r="G139" s="3"/>
      <c r="H139" s="29"/>
      <c r="I139" s="29"/>
      <c r="J139" s="29"/>
      <c r="K139" s="29"/>
      <c r="L139" s="29"/>
    </row>
    <row r="140" spans="2:12" x14ac:dyDescent="0.25">
      <c r="B140" s="22"/>
      <c r="C140" s="21"/>
      <c r="D140" s="21"/>
      <c r="E140" s="3"/>
      <c r="F140" s="3"/>
      <c r="G140" s="3"/>
      <c r="H140" s="29"/>
      <c r="I140" s="29"/>
      <c r="J140" s="29"/>
      <c r="K140" s="29"/>
      <c r="L140" s="29"/>
    </row>
    <row r="141" spans="2:12" x14ac:dyDescent="0.25">
      <c r="B141" s="22"/>
      <c r="C141" s="21"/>
      <c r="D141" s="21"/>
      <c r="E141" s="3"/>
      <c r="F141" s="3"/>
      <c r="G141" s="3"/>
      <c r="H141" s="29"/>
      <c r="I141" s="29"/>
      <c r="J141" s="29"/>
      <c r="K141" s="29"/>
      <c r="L141" s="29"/>
    </row>
    <row r="142" spans="2:12" x14ac:dyDescent="0.25">
      <c r="B142" s="22"/>
      <c r="C142" s="21"/>
      <c r="D142" s="21"/>
      <c r="E142" s="3"/>
      <c r="F142" s="3"/>
      <c r="G142" s="3"/>
      <c r="H142" s="29"/>
      <c r="I142" s="29"/>
      <c r="J142" s="29"/>
      <c r="K142" s="29"/>
      <c r="L142" s="29"/>
    </row>
    <row r="143" spans="2:12" x14ac:dyDescent="0.25">
      <c r="B143" s="22"/>
      <c r="C143" s="21"/>
      <c r="D143" s="21"/>
      <c r="E143" s="3"/>
      <c r="F143" s="3"/>
      <c r="G143" s="3"/>
      <c r="H143" s="29"/>
      <c r="I143" s="29"/>
      <c r="J143" s="29"/>
      <c r="K143" s="29"/>
      <c r="L143" s="29"/>
    </row>
    <row r="144" spans="2:12" x14ac:dyDescent="0.25">
      <c r="B144" s="22"/>
      <c r="C144" s="21"/>
      <c r="D144" s="21"/>
      <c r="E144" s="3"/>
      <c r="F144" s="3"/>
      <c r="G144" s="3"/>
      <c r="H144" s="29"/>
      <c r="I144" s="29"/>
      <c r="J144" s="29"/>
      <c r="K144" s="29"/>
      <c r="L144" s="29"/>
    </row>
    <row r="145" spans="2:12" x14ac:dyDescent="0.25">
      <c r="B145" s="22"/>
      <c r="C145" s="21"/>
      <c r="D145" s="21"/>
      <c r="E145" s="3"/>
      <c r="F145" s="3"/>
      <c r="G145" s="3"/>
      <c r="H145" s="29"/>
      <c r="I145" s="29"/>
      <c r="J145" s="29"/>
      <c r="K145" s="29"/>
      <c r="L145" s="29"/>
    </row>
    <row r="146" spans="2:12" x14ac:dyDescent="0.25">
      <c r="B146" s="22"/>
      <c r="C146" s="21"/>
      <c r="D146" s="21"/>
      <c r="E146" s="3"/>
      <c r="F146" s="3"/>
      <c r="G146" s="3"/>
      <c r="H146" s="29"/>
      <c r="I146" s="29"/>
      <c r="J146" s="29"/>
      <c r="K146" s="29"/>
      <c r="L146" s="29"/>
    </row>
    <row r="147" spans="2:12" x14ac:dyDescent="0.25">
      <c r="B147" s="22"/>
      <c r="C147" s="21"/>
      <c r="D147" s="21"/>
      <c r="E147" s="3"/>
      <c r="F147" s="3"/>
      <c r="G147" s="3"/>
      <c r="H147" s="29"/>
      <c r="I147" s="29"/>
      <c r="J147" s="29"/>
      <c r="K147" s="29"/>
      <c r="L147" s="29"/>
    </row>
    <row r="148" spans="2:12" x14ac:dyDescent="0.25">
      <c r="B148" s="22"/>
      <c r="C148" s="21"/>
      <c r="D148" s="21"/>
      <c r="E148" s="3"/>
      <c r="F148" s="3"/>
      <c r="G148" s="3"/>
      <c r="H148" s="29"/>
      <c r="I148" s="29"/>
      <c r="J148" s="29"/>
      <c r="K148" s="29"/>
      <c r="L148" s="29"/>
    </row>
    <row r="149" spans="2:12" x14ac:dyDescent="0.25">
      <c r="B149" s="22"/>
      <c r="C149" s="21"/>
      <c r="D149" s="21"/>
      <c r="E149" s="3"/>
      <c r="F149" s="3"/>
      <c r="G149" s="3"/>
      <c r="H149" s="29"/>
      <c r="I149" s="29"/>
      <c r="J149" s="29"/>
      <c r="K149" s="29"/>
      <c r="L149" s="29"/>
    </row>
    <row r="150" spans="2:12" x14ac:dyDescent="0.25">
      <c r="B150" s="22"/>
      <c r="C150" s="21"/>
      <c r="D150" s="21"/>
      <c r="E150" s="3"/>
      <c r="F150" s="3"/>
      <c r="G150" s="3"/>
      <c r="H150" s="29"/>
      <c r="I150" s="29"/>
      <c r="J150" s="29"/>
      <c r="K150" s="29"/>
      <c r="L150" s="29"/>
    </row>
    <row r="151" spans="2:12" x14ac:dyDescent="0.25">
      <c r="B151" s="22"/>
      <c r="C151" s="21"/>
      <c r="D151" s="21"/>
      <c r="E151" s="3"/>
      <c r="F151" s="3"/>
      <c r="G151" s="3"/>
      <c r="H151" s="29"/>
      <c r="I151" s="29"/>
      <c r="J151" s="29"/>
      <c r="K151" s="29"/>
      <c r="L151" s="29"/>
    </row>
    <row r="152" spans="2:12" x14ac:dyDescent="0.25">
      <c r="B152" s="22"/>
      <c r="C152" s="21"/>
      <c r="D152" s="21"/>
      <c r="E152" s="3"/>
      <c r="F152" s="3"/>
      <c r="G152" s="3"/>
      <c r="H152" s="29"/>
      <c r="I152" s="29"/>
      <c r="J152" s="29"/>
      <c r="K152" s="29"/>
      <c r="L152" s="29"/>
    </row>
    <row r="153" spans="2:12" x14ac:dyDescent="0.25">
      <c r="B153" s="22"/>
      <c r="C153" s="21"/>
      <c r="D153" s="21"/>
      <c r="E153" s="3"/>
      <c r="F153" s="3"/>
      <c r="G153" s="3"/>
      <c r="H153" s="29"/>
      <c r="I153" s="29"/>
      <c r="J153" s="29"/>
      <c r="K153" s="29"/>
      <c r="L153" s="29"/>
    </row>
    <row r="154" spans="2:12" x14ac:dyDescent="0.25">
      <c r="B154" s="22"/>
      <c r="C154" s="21"/>
      <c r="D154" s="21"/>
      <c r="E154" s="3"/>
      <c r="F154" s="3"/>
      <c r="G154" s="3"/>
      <c r="H154" s="29"/>
      <c r="I154" s="29"/>
      <c r="J154" s="29"/>
      <c r="K154" s="29"/>
      <c r="L154" s="29"/>
    </row>
    <row r="155" spans="2:12" x14ac:dyDescent="0.25">
      <c r="B155" s="22"/>
      <c r="C155" s="21"/>
      <c r="D155" s="21"/>
      <c r="E155" s="3"/>
      <c r="F155" s="3"/>
      <c r="G155" s="3"/>
      <c r="H155" s="29"/>
      <c r="I155" s="29"/>
      <c r="J155" s="29"/>
      <c r="K155" s="29"/>
      <c r="L155" s="29"/>
    </row>
    <row r="156" spans="2:12" x14ac:dyDescent="0.25">
      <c r="B156" s="22"/>
      <c r="C156" s="21"/>
      <c r="D156" s="21"/>
      <c r="E156" s="3"/>
      <c r="F156" s="3"/>
      <c r="G156" s="3"/>
      <c r="H156" s="29"/>
      <c r="I156" s="29"/>
      <c r="J156" s="29"/>
      <c r="K156" s="29"/>
      <c r="L156" s="29"/>
    </row>
    <row r="157" spans="2:12" x14ac:dyDescent="0.25">
      <c r="B157" s="22"/>
      <c r="C157" s="21"/>
      <c r="D157" s="21"/>
      <c r="E157" s="3"/>
      <c r="F157" s="3"/>
      <c r="G157" s="3"/>
      <c r="H157" s="29"/>
      <c r="I157" s="29"/>
      <c r="J157" s="29"/>
      <c r="K157" s="29"/>
      <c r="L157" s="29"/>
    </row>
    <row r="158" spans="2:12" x14ac:dyDescent="0.25">
      <c r="B158" s="22"/>
      <c r="C158" s="21"/>
      <c r="D158" s="21"/>
      <c r="E158" s="3"/>
      <c r="F158" s="3"/>
      <c r="G158" s="3"/>
      <c r="H158" s="29"/>
      <c r="I158" s="29"/>
      <c r="J158" s="29"/>
      <c r="K158" s="29"/>
      <c r="L158" s="29"/>
    </row>
    <row r="159" spans="2:12" x14ac:dyDescent="0.25">
      <c r="B159" s="22"/>
      <c r="C159" s="21"/>
      <c r="D159" s="21"/>
      <c r="E159" s="3"/>
      <c r="F159" s="3"/>
      <c r="G159" s="3"/>
      <c r="H159" s="29"/>
      <c r="I159" s="29"/>
      <c r="J159" s="29"/>
      <c r="K159" s="29"/>
      <c r="L159" s="29"/>
    </row>
    <row r="160" spans="2:12" x14ac:dyDescent="0.25">
      <c r="B160" s="22"/>
      <c r="C160" s="21"/>
      <c r="D160" s="21"/>
      <c r="E160" s="3"/>
      <c r="F160" s="3"/>
      <c r="G160" s="3"/>
      <c r="H160" s="29"/>
      <c r="I160" s="29"/>
      <c r="J160" s="29"/>
      <c r="K160" s="29"/>
      <c r="L160" s="29"/>
    </row>
    <row r="161" spans="2:12" x14ac:dyDescent="0.25">
      <c r="B161" s="22"/>
      <c r="C161" s="21"/>
      <c r="D161" s="21"/>
      <c r="E161" s="3"/>
      <c r="F161" s="3"/>
      <c r="G161" s="3"/>
      <c r="H161" s="29"/>
      <c r="I161" s="29"/>
      <c r="J161" s="29"/>
      <c r="K161" s="29"/>
      <c r="L161" s="29"/>
    </row>
    <row r="162" spans="2:12" x14ac:dyDescent="0.25">
      <c r="B162" s="22"/>
      <c r="C162" s="21"/>
      <c r="D162" s="21"/>
      <c r="E162" s="3"/>
      <c r="F162" s="3"/>
      <c r="G162" s="3"/>
      <c r="H162" s="29"/>
      <c r="I162" s="29"/>
      <c r="J162" s="29"/>
      <c r="K162" s="29"/>
      <c r="L162" s="29"/>
    </row>
    <row r="163" spans="2:12" x14ac:dyDescent="0.25">
      <c r="B163" s="22"/>
      <c r="C163" s="21"/>
      <c r="D163" s="21"/>
      <c r="E163" s="3"/>
      <c r="F163" s="3"/>
      <c r="G163" s="3"/>
      <c r="H163" s="29"/>
      <c r="I163" s="29"/>
      <c r="J163" s="29"/>
      <c r="K163" s="29"/>
      <c r="L163" s="29"/>
    </row>
    <row r="164" spans="2:12" x14ac:dyDescent="0.25">
      <c r="B164" s="22"/>
      <c r="C164" s="21"/>
      <c r="D164" s="21"/>
      <c r="E164" s="3"/>
      <c r="F164" s="3"/>
      <c r="G164" s="3"/>
      <c r="H164" s="29"/>
      <c r="I164" s="29"/>
      <c r="J164" s="29"/>
      <c r="K164" s="29"/>
      <c r="L164" s="29"/>
    </row>
    <row r="165" spans="2:12" x14ac:dyDescent="0.25">
      <c r="B165" s="22"/>
      <c r="C165" s="21"/>
      <c r="D165" s="21"/>
      <c r="E165" s="3"/>
      <c r="F165" s="3"/>
      <c r="G165" s="3"/>
      <c r="H165" s="29"/>
      <c r="I165" s="29"/>
      <c r="J165" s="29"/>
      <c r="K165" s="29"/>
      <c r="L165" s="29"/>
    </row>
    <row r="166" spans="2:12" x14ac:dyDescent="0.25">
      <c r="B166" s="22"/>
      <c r="C166" s="21"/>
      <c r="D166" s="21"/>
      <c r="E166" s="3"/>
      <c r="F166" s="3"/>
      <c r="G166" s="3"/>
      <c r="H166" s="29"/>
      <c r="I166" s="29"/>
      <c r="J166" s="29"/>
      <c r="K166" s="29"/>
      <c r="L166" s="29"/>
    </row>
    <row r="167" spans="2:12" x14ac:dyDescent="0.25">
      <c r="B167" s="22"/>
      <c r="C167" s="21"/>
      <c r="D167" s="21"/>
      <c r="E167" s="3"/>
      <c r="F167" s="3"/>
      <c r="G167" s="3"/>
      <c r="H167" s="29"/>
      <c r="I167" s="29"/>
      <c r="J167" s="29"/>
      <c r="K167" s="29"/>
      <c r="L167" s="29"/>
    </row>
    <row r="168" spans="2:12" x14ac:dyDescent="0.25">
      <c r="B168" s="22"/>
      <c r="C168" s="21"/>
      <c r="D168" s="21"/>
      <c r="E168" s="3"/>
      <c r="F168" s="3"/>
      <c r="G168" s="3"/>
      <c r="H168" s="29"/>
      <c r="I168" s="29"/>
      <c r="J168" s="29"/>
      <c r="K168" s="29"/>
      <c r="L168" s="29"/>
    </row>
    <row r="169" spans="2:12" x14ac:dyDescent="0.25">
      <c r="B169" s="22"/>
      <c r="C169" s="21"/>
      <c r="D169" s="21"/>
      <c r="E169" s="3"/>
      <c r="F169" s="3"/>
      <c r="G169" s="3"/>
      <c r="H169" s="29"/>
      <c r="I169" s="29"/>
      <c r="J169" s="29"/>
      <c r="K169" s="29"/>
      <c r="L169" s="29"/>
    </row>
    <row r="170" spans="2:12" x14ac:dyDescent="0.25">
      <c r="B170" s="22"/>
      <c r="C170" s="21"/>
      <c r="D170" s="21"/>
      <c r="E170" s="3"/>
      <c r="F170" s="3"/>
      <c r="G170" s="3"/>
      <c r="H170" s="29"/>
      <c r="I170" s="29"/>
      <c r="J170" s="29"/>
      <c r="K170" s="29"/>
      <c r="L170" s="29"/>
    </row>
    <row r="171" spans="2:12" x14ac:dyDescent="0.25">
      <c r="B171" s="22"/>
      <c r="C171" s="21"/>
      <c r="D171" s="21"/>
      <c r="E171" s="3"/>
      <c r="F171" s="3"/>
      <c r="G171" s="3"/>
      <c r="H171" s="29"/>
      <c r="I171" s="29"/>
      <c r="J171" s="29"/>
      <c r="K171" s="29"/>
      <c r="L171" s="29"/>
    </row>
    <row r="172" spans="2:12" x14ac:dyDescent="0.25">
      <c r="B172" s="22"/>
      <c r="C172" s="21"/>
      <c r="D172" s="21"/>
      <c r="E172" s="3"/>
      <c r="F172" s="3"/>
      <c r="G172" s="3"/>
      <c r="H172" s="29"/>
      <c r="I172" s="29"/>
      <c r="J172" s="29"/>
      <c r="K172" s="29"/>
      <c r="L172" s="29"/>
    </row>
    <row r="173" spans="2:12" x14ac:dyDescent="0.25">
      <c r="B173" s="22"/>
      <c r="C173" s="21"/>
      <c r="D173" s="21"/>
      <c r="E173" s="3"/>
      <c r="F173" s="3"/>
      <c r="G173" s="3"/>
      <c r="H173" s="29"/>
      <c r="I173" s="29"/>
      <c r="J173" s="29"/>
      <c r="K173" s="29"/>
      <c r="L173" s="29"/>
    </row>
    <row r="174" spans="2:12" x14ac:dyDescent="0.25">
      <c r="B174" s="22"/>
      <c r="C174" s="21"/>
      <c r="D174" s="21"/>
      <c r="E174" s="3"/>
      <c r="F174" s="3"/>
      <c r="G174" s="3"/>
      <c r="H174" s="29"/>
      <c r="I174" s="29"/>
      <c r="J174" s="29"/>
      <c r="K174" s="29"/>
      <c r="L174" s="29"/>
    </row>
    <row r="175" spans="2:12" x14ac:dyDescent="0.25">
      <c r="B175" s="22"/>
      <c r="C175" s="21"/>
      <c r="D175" s="21"/>
      <c r="E175" s="3"/>
      <c r="F175" s="3"/>
      <c r="G175" s="3"/>
      <c r="H175" s="29"/>
      <c r="I175" s="29"/>
      <c r="J175" s="29"/>
      <c r="K175" s="29"/>
      <c r="L175" s="29"/>
    </row>
    <row r="176" spans="2:12" x14ac:dyDescent="0.25">
      <c r="B176" s="22"/>
      <c r="C176" s="21"/>
      <c r="D176" s="21"/>
      <c r="E176" s="3"/>
      <c r="F176" s="3"/>
      <c r="G176" s="3"/>
      <c r="H176" s="29"/>
      <c r="I176" s="29"/>
      <c r="J176" s="29"/>
      <c r="K176" s="29"/>
      <c r="L176" s="29"/>
    </row>
    <row r="177" spans="2:12" x14ac:dyDescent="0.25">
      <c r="B177" s="22"/>
      <c r="C177" s="21"/>
      <c r="D177" s="21"/>
      <c r="E177" s="3"/>
      <c r="F177" s="3"/>
      <c r="G177" s="3"/>
      <c r="H177" s="29"/>
      <c r="I177" s="29"/>
      <c r="J177" s="29"/>
      <c r="K177" s="29"/>
      <c r="L177" s="29"/>
    </row>
    <row r="178" spans="2:12" x14ac:dyDescent="0.25">
      <c r="B178" s="22"/>
      <c r="C178" s="21"/>
      <c r="D178" s="21"/>
      <c r="E178" s="3"/>
      <c r="F178" s="3"/>
      <c r="G178" s="3"/>
      <c r="H178" s="29"/>
      <c r="I178" s="29"/>
      <c r="J178" s="29"/>
      <c r="K178" s="29"/>
      <c r="L178" s="29"/>
    </row>
    <row r="179" spans="2:12" x14ac:dyDescent="0.25">
      <c r="B179" s="22"/>
      <c r="C179" s="21"/>
      <c r="D179" s="21"/>
      <c r="E179" s="3"/>
      <c r="F179" s="3"/>
      <c r="G179" s="3"/>
      <c r="H179" s="29"/>
      <c r="I179" s="29"/>
      <c r="J179" s="29"/>
      <c r="K179" s="29"/>
      <c r="L179" s="29"/>
    </row>
    <row r="180" spans="2:12" x14ac:dyDescent="0.25">
      <c r="B180" s="22"/>
      <c r="C180" s="21"/>
      <c r="D180" s="21"/>
      <c r="E180" s="3"/>
      <c r="F180" s="3"/>
      <c r="G180" s="3"/>
      <c r="H180" s="29"/>
      <c r="I180" s="29"/>
      <c r="J180" s="29"/>
      <c r="K180" s="29"/>
      <c r="L180" s="29"/>
    </row>
    <row r="181" spans="2:12" x14ac:dyDescent="0.25">
      <c r="B181" s="22"/>
      <c r="C181" s="21"/>
      <c r="D181" s="21"/>
      <c r="E181" s="3"/>
      <c r="F181" s="3"/>
      <c r="G181" s="3"/>
      <c r="H181" s="29"/>
      <c r="I181" s="29"/>
      <c r="J181" s="29"/>
      <c r="K181" s="29"/>
      <c r="L181" s="29"/>
    </row>
    <row r="182" spans="2:12" x14ac:dyDescent="0.25">
      <c r="B182" s="22"/>
      <c r="C182" s="21"/>
      <c r="D182" s="21"/>
      <c r="E182" s="3"/>
      <c r="F182" s="3"/>
      <c r="G182" s="3"/>
      <c r="H182" s="29"/>
      <c r="I182" s="29"/>
      <c r="J182" s="29"/>
      <c r="K182" s="29"/>
      <c r="L182" s="29"/>
    </row>
    <row r="183" spans="2:12" x14ac:dyDescent="0.25">
      <c r="B183" s="22"/>
      <c r="C183" s="21"/>
      <c r="D183" s="21"/>
      <c r="E183" s="3"/>
      <c r="F183" s="3"/>
      <c r="G183" s="3"/>
      <c r="H183" s="29"/>
      <c r="I183" s="29"/>
      <c r="J183" s="29"/>
      <c r="K183" s="29"/>
      <c r="L183" s="29"/>
    </row>
    <row r="184" spans="2:12" x14ac:dyDescent="0.25">
      <c r="B184" s="22"/>
      <c r="C184" s="21"/>
      <c r="D184" s="21"/>
      <c r="E184" s="3"/>
      <c r="F184" s="3"/>
      <c r="G184" s="3"/>
      <c r="H184" s="29"/>
      <c r="I184" s="29"/>
      <c r="J184" s="29"/>
      <c r="K184" s="29"/>
      <c r="L184" s="29"/>
    </row>
    <row r="185" spans="2:12" x14ac:dyDescent="0.25">
      <c r="B185" s="22"/>
      <c r="C185" s="21"/>
      <c r="D185" s="21"/>
      <c r="E185" s="3"/>
      <c r="F185" s="3"/>
      <c r="G185" s="3"/>
      <c r="H185" s="29"/>
      <c r="I185" s="29"/>
      <c r="J185" s="29"/>
      <c r="K185" s="29"/>
      <c r="L185" s="29"/>
    </row>
    <row r="186" spans="2:12" x14ac:dyDescent="0.25">
      <c r="B186" s="22"/>
      <c r="C186" s="21"/>
      <c r="D186" s="21"/>
      <c r="E186" s="3"/>
      <c r="F186" s="3"/>
      <c r="G186" s="3"/>
      <c r="H186" s="29"/>
      <c r="I186" s="29"/>
      <c r="J186" s="29"/>
      <c r="K186" s="29"/>
      <c r="L186" s="29"/>
    </row>
    <row r="187" spans="2:12" x14ac:dyDescent="0.25">
      <c r="B187" s="22"/>
      <c r="C187" s="21"/>
      <c r="D187" s="21"/>
      <c r="E187" s="3"/>
      <c r="F187" s="3"/>
      <c r="G187" s="3"/>
      <c r="H187" s="29"/>
      <c r="I187" s="29"/>
      <c r="J187" s="29"/>
      <c r="K187" s="29"/>
      <c r="L187" s="29"/>
    </row>
    <row r="188" spans="2:12" x14ac:dyDescent="0.25">
      <c r="B188" s="22"/>
      <c r="C188" s="21"/>
      <c r="D188" s="21"/>
      <c r="E188" s="3"/>
      <c r="F188" s="3"/>
      <c r="G188" s="3"/>
      <c r="H188" s="29"/>
      <c r="I188" s="29"/>
      <c r="J188" s="29"/>
      <c r="K188" s="29"/>
      <c r="L188" s="29"/>
    </row>
    <row r="189" spans="2:12" x14ac:dyDescent="0.25">
      <c r="B189" s="22"/>
      <c r="C189" s="21"/>
      <c r="D189" s="21"/>
      <c r="E189" s="3"/>
      <c r="F189" s="3"/>
      <c r="G189" s="3"/>
      <c r="H189" s="29"/>
      <c r="I189" s="29"/>
      <c r="J189" s="29"/>
      <c r="K189" s="29"/>
      <c r="L189" s="29"/>
    </row>
    <row r="190" spans="2:12" x14ac:dyDescent="0.25">
      <c r="B190" s="22"/>
      <c r="C190" s="21"/>
      <c r="D190" s="21"/>
      <c r="E190" s="3"/>
      <c r="F190" s="3"/>
      <c r="G190" s="3"/>
      <c r="H190" s="29"/>
      <c r="I190" s="29"/>
      <c r="J190" s="29"/>
      <c r="K190" s="29"/>
      <c r="L190" s="29"/>
    </row>
    <row r="191" spans="2:12" x14ac:dyDescent="0.25">
      <c r="B191" s="22"/>
      <c r="C191" s="21"/>
      <c r="D191" s="21"/>
      <c r="E191" s="3"/>
      <c r="F191" s="3"/>
      <c r="G191" s="3"/>
      <c r="H191" s="29"/>
      <c r="I191" s="29"/>
      <c r="J191" s="29"/>
      <c r="K191" s="29"/>
      <c r="L191" s="29"/>
    </row>
    <row r="192" spans="2:12" x14ac:dyDescent="0.25">
      <c r="B192" s="22"/>
      <c r="C192" s="21"/>
      <c r="D192" s="21"/>
      <c r="E192" s="3"/>
      <c r="F192" s="3"/>
      <c r="G192" s="3"/>
      <c r="H192" s="29"/>
      <c r="I192" s="29"/>
      <c r="J192" s="29"/>
      <c r="K192" s="29"/>
      <c r="L192" s="29"/>
    </row>
    <row r="193" spans="2:12" x14ac:dyDescent="0.25">
      <c r="B193" s="22"/>
      <c r="C193" s="21"/>
      <c r="D193" s="21"/>
      <c r="E193" s="3"/>
      <c r="F193" s="3"/>
      <c r="G193" s="3"/>
      <c r="H193" s="29"/>
      <c r="I193" s="29"/>
      <c r="J193" s="29"/>
      <c r="K193" s="29"/>
      <c r="L193" s="29"/>
    </row>
    <row r="194" spans="2:12" x14ac:dyDescent="0.25">
      <c r="B194" s="22"/>
      <c r="C194" s="21"/>
      <c r="D194" s="21"/>
      <c r="E194" s="3"/>
      <c r="F194" s="3"/>
      <c r="G194" s="3"/>
      <c r="H194" s="29"/>
      <c r="I194" s="29"/>
      <c r="J194" s="29"/>
      <c r="K194" s="29"/>
      <c r="L194" s="29"/>
    </row>
    <row r="195" spans="2:12" x14ac:dyDescent="0.25">
      <c r="B195" s="22"/>
      <c r="C195" s="21"/>
      <c r="D195" s="21"/>
      <c r="E195" s="3"/>
      <c r="F195" s="3"/>
      <c r="G195" s="3"/>
      <c r="H195" s="29"/>
      <c r="I195" s="29"/>
      <c r="J195" s="29"/>
      <c r="K195" s="29"/>
      <c r="L195" s="29"/>
    </row>
    <row r="196" spans="2:12" x14ac:dyDescent="0.25">
      <c r="B196" s="22"/>
      <c r="C196" s="21"/>
      <c r="D196" s="21"/>
      <c r="E196" s="3"/>
      <c r="F196" s="3"/>
      <c r="G196" s="3"/>
      <c r="H196" s="29"/>
      <c r="I196" s="29"/>
      <c r="J196" s="29"/>
      <c r="K196" s="29"/>
      <c r="L196" s="29"/>
    </row>
    <row r="197" spans="2:12" x14ac:dyDescent="0.25">
      <c r="B197" s="22"/>
      <c r="C197" s="21"/>
      <c r="D197" s="21"/>
      <c r="E197" s="3"/>
      <c r="F197" s="3"/>
      <c r="G197" s="3"/>
      <c r="H197" s="29"/>
      <c r="I197" s="29"/>
      <c r="J197" s="29"/>
      <c r="K197" s="29"/>
      <c r="L197" s="29"/>
    </row>
    <row r="198" spans="2:12" x14ac:dyDescent="0.25">
      <c r="B198" s="22"/>
      <c r="C198" s="21"/>
      <c r="D198" s="21"/>
      <c r="E198" s="3"/>
      <c r="F198" s="3"/>
      <c r="G198" s="3"/>
      <c r="H198" s="29"/>
      <c r="I198" s="29"/>
      <c r="J198" s="29"/>
      <c r="K198" s="29"/>
      <c r="L198" s="29"/>
    </row>
    <row r="199" spans="2:12" x14ac:dyDescent="0.25">
      <c r="B199" s="22"/>
      <c r="C199" s="21"/>
      <c r="D199" s="21"/>
      <c r="E199" s="3"/>
      <c r="F199" s="3"/>
      <c r="G199" s="3"/>
      <c r="H199" s="29"/>
      <c r="I199" s="29"/>
      <c r="J199" s="29"/>
      <c r="K199" s="29"/>
      <c r="L199" s="29"/>
    </row>
    <row r="200" spans="2:12" x14ac:dyDescent="0.25">
      <c r="B200" s="22"/>
      <c r="C200" s="21"/>
      <c r="D200" s="21"/>
      <c r="E200" s="3"/>
      <c r="F200" s="3"/>
      <c r="G200" s="3"/>
      <c r="H200" s="29"/>
      <c r="I200" s="29"/>
      <c r="J200" s="29"/>
      <c r="K200" s="29"/>
      <c r="L200" s="29"/>
    </row>
    <row r="201" spans="2:12" x14ac:dyDescent="0.25">
      <c r="B201" s="22"/>
      <c r="C201" s="21"/>
      <c r="D201" s="21"/>
      <c r="E201" s="3"/>
      <c r="F201" s="3"/>
      <c r="G201" s="3"/>
      <c r="H201" s="29"/>
      <c r="I201" s="29"/>
      <c r="J201" s="29"/>
      <c r="K201" s="29"/>
      <c r="L201" s="29"/>
    </row>
    <row r="202" spans="2:12" x14ac:dyDescent="0.25">
      <c r="B202" s="22"/>
      <c r="C202" s="21"/>
      <c r="D202" s="21"/>
      <c r="E202" s="3"/>
      <c r="F202" s="3"/>
      <c r="G202" s="3"/>
      <c r="H202" s="29"/>
      <c r="I202" s="29"/>
      <c r="J202" s="29"/>
      <c r="K202" s="29"/>
      <c r="L202" s="29"/>
    </row>
    <row r="203" spans="2:12" x14ac:dyDescent="0.25">
      <c r="B203" s="22"/>
      <c r="C203" s="21"/>
      <c r="D203" s="21"/>
      <c r="E203" s="3"/>
      <c r="F203" s="3"/>
      <c r="G203" s="3"/>
      <c r="H203" s="29"/>
      <c r="I203" s="29"/>
      <c r="J203" s="29"/>
      <c r="K203" s="29"/>
      <c r="L203" s="29"/>
    </row>
    <row r="204" spans="2:12" x14ac:dyDescent="0.25">
      <c r="B204" s="22"/>
      <c r="C204" s="21"/>
      <c r="D204" s="21"/>
      <c r="E204" s="3"/>
      <c r="F204" s="3"/>
      <c r="G204" s="3"/>
      <c r="H204" s="29"/>
      <c r="I204" s="29"/>
      <c r="J204" s="29"/>
      <c r="K204" s="29"/>
      <c r="L204" s="29"/>
    </row>
    <row r="205" spans="2:12" x14ac:dyDescent="0.25">
      <c r="B205" s="22"/>
      <c r="C205" s="21"/>
      <c r="D205" s="21"/>
      <c r="E205" s="3"/>
      <c r="F205" s="3"/>
      <c r="G205" s="3"/>
      <c r="H205" s="29"/>
      <c r="I205" s="29"/>
      <c r="J205" s="29"/>
      <c r="K205" s="29"/>
      <c r="L205" s="29"/>
    </row>
    <row r="206" spans="2:12" x14ac:dyDescent="0.25">
      <c r="B206" s="22"/>
      <c r="C206" s="21"/>
      <c r="D206" s="21"/>
      <c r="E206" s="3"/>
      <c r="F206" s="3"/>
      <c r="G206" s="3"/>
      <c r="H206" s="29"/>
      <c r="I206" s="29"/>
      <c r="J206" s="29"/>
      <c r="K206" s="29"/>
      <c r="L206" s="29"/>
    </row>
    <row r="207" spans="2:12" x14ac:dyDescent="0.25">
      <c r="B207" s="22"/>
      <c r="C207" s="21"/>
      <c r="D207" s="21"/>
      <c r="E207" s="3"/>
      <c r="F207" s="3"/>
      <c r="G207" s="3"/>
      <c r="H207" s="29"/>
      <c r="I207" s="29"/>
      <c r="J207" s="29"/>
      <c r="K207" s="29"/>
      <c r="L207" s="29"/>
    </row>
    <row r="208" spans="2:12" x14ac:dyDescent="0.25">
      <c r="B208" s="22"/>
      <c r="C208" s="21"/>
      <c r="D208" s="21"/>
      <c r="E208" s="3"/>
      <c r="F208" s="3"/>
      <c r="G208" s="3"/>
      <c r="H208" s="29"/>
      <c r="I208" s="29"/>
      <c r="J208" s="29"/>
      <c r="K208" s="29"/>
      <c r="L208" s="29"/>
    </row>
    <row r="209" spans="2:12" x14ac:dyDescent="0.25">
      <c r="B209" s="22"/>
      <c r="C209" s="21"/>
      <c r="D209" s="21"/>
      <c r="E209" s="3"/>
      <c r="F209" s="3"/>
      <c r="G209" s="3"/>
      <c r="H209" s="29"/>
      <c r="I209" s="29"/>
      <c r="J209" s="29"/>
      <c r="K209" s="29"/>
      <c r="L209" s="29"/>
    </row>
    <row r="210" spans="2:12" x14ac:dyDescent="0.25">
      <c r="B210" s="22"/>
      <c r="C210" s="21"/>
      <c r="D210" s="21"/>
      <c r="E210" s="3"/>
      <c r="F210" s="3"/>
      <c r="G210" s="3"/>
      <c r="H210" s="29"/>
      <c r="I210" s="29"/>
      <c r="J210" s="29"/>
      <c r="K210" s="29"/>
      <c r="L210" s="29"/>
    </row>
    <row r="211" spans="2:12" x14ac:dyDescent="0.25">
      <c r="B211" s="22"/>
      <c r="C211" s="21"/>
      <c r="D211" s="21"/>
      <c r="E211" s="3"/>
      <c r="F211" s="3"/>
      <c r="G211" s="3"/>
      <c r="H211" s="29"/>
      <c r="I211" s="29"/>
      <c r="J211" s="29"/>
      <c r="K211" s="29"/>
      <c r="L211" s="29"/>
    </row>
    <row r="212" spans="2:12" x14ac:dyDescent="0.25">
      <c r="B212" s="22"/>
      <c r="C212" s="21"/>
      <c r="D212" s="21"/>
      <c r="E212" s="3"/>
      <c r="F212" s="3"/>
      <c r="G212" s="3"/>
      <c r="H212" s="29"/>
      <c r="I212" s="29"/>
      <c r="J212" s="29"/>
      <c r="K212" s="29"/>
      <c r="L212" s="29"/>
    </row>
  </sheetData>
  <mergeCells count="23">
    <mergeCell ref="I32:L32"/>
    <mergeCell ref="B7:L7"/>
    <mergeCell ref="B4:B5"/>
    <mergeCell ref="C4:C5"/>
    <mergeCell ref="D4:D5"/>
    <mergeCell ref="E4:H4"/>
    <mergeCell ref="B21:B24"/>
    <mergeCell ref="B25:B28"/>
    <mergeCell ref="C21:C24"/>
    <mergeCell ref="H1:N1"/>
    <mergeCell ref="A2:N2"/>
    <mergeCell ref="A3:N3"/>
    <mergeCell ref="I4:N4"/>
    <mergeCell ref="C25:C28"/>
    <mergeCell ref="A8:A11"/>
    <mergeCell ref="B8:B11"/>
    <mergeCell ref="C8:C11"/>
    <mergeCell ref="A12:A15"/>
    <mergeCell ref="B12:B15"/>
    <mergeCell ref="C12:C15"/>
    <mergeCell ref="A4:A5"/>
    <mergeCell ref="A21:A24"/>
    <mergeCell ref="A25:A28"/>
  </mergeCells>
  <pageMargins left="0.31496062992125984" right="0.19685039370078741" top="0.74803149606299213" bottom="0.19685039370078741" header="0.31496062992125984" footer="0.19685039370078741"/>
  <pageSetup paperSize="9" scale="84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zoomScaleNormal="100" workbookViewId="0">
      <selection activeCell="F22" sqref="A1:F22"/>
    </sheetView>
  </sheetViews>
  <sheetFormatPr defaultRowHeight="15" x14ac:dyDescent="0.25"/>
  <cols>
    <col min="1" max="1" width="3.140625" customWidth="1"/>
    <col min="2" max="2" width="29.140625" style="20" customWidth="1"/>
    <col min="3" max="3" width="17.140625" style="20" customWidth="1"/>
    <col min="4" max="4" width="32.28515625" style="20" customWidth="1"/>
    <col min="5" max="5" width="3.7109375" customWidth="1"/>
    <col min="6" max="6" width="51.5703125" style="68" customWidth="1"/>
  </cols>
  <sheetData>
    <row r="1" spans="1:6" ht="1.5" customHeight="1" x14ac:dyDescent="0.25"/>
    <row r="2" spans="1:6" ht="34.15" customHeight="1" x14ac:dyDescent="0.25">
      <c r="A2" s="2"/>
      <c r="B2" s="7"/>
      <c r="C2" s="8"/>
      <c r="D2" s="71"/>
      <c r="E2" s="145" t="s">
        <v>72</v>
      </c>
      <c r="F2" s="145"/>
    </row>
    <row r="3" spans="1:6" ht="14.25" customHeight="1" x14ac:dyDescent="0.25">
      <c r="A3" s="2"/>
      <c r="B3" s="7"/>
      <c r="C3" s="8"/>
      <c r="D3" s="9"/>
      <c r="E3" s="145"/>
      <c r="F3" s="145"/>
    </row>
    <row r="4" spans="1:6" ht="15" customHeight="1" x14ac:dyDescent="0.25">
      <c r="A4" s="123"/>
      <c r="B4" s="123"/>
      <c r="C4" s="123"/>
      <c r="D4" s="123"/>
      <c r="E4" s="123"/>
      <c r="F4" s="123"/>
    </row>
    <row r="5" spans="1:6" ht="23.45" customHeight="1" x14ac:dyDescent="0.25">
      <c r="A5" s="155" t="s">
        <v>68</v>
      </c>
      <c r="B5" s="155"/>
      <c r="C5" s="155"/>
      <c r="D5" s="155"/>
      <c r="E5" s="155"/>
      <c r="F5" s="155"/>
    </row>
    <row r="6" spans="1:6" ht="18" customHeight="1" x14ac:dyDescent="0.25">
      <c r="A6" s="152" t="s">
        <v>0</v>
      </c>
      <c r="B6" s="149" t="s">
        <v>5</v>
      </c>
      <c r="C6" s="150" t="s">
        <v>7</v>
      </c>
      <c r="D6" s="151" t="s">
        <v>6</v>
      </c>
      <c r="E6" s="152" t="s">
        <v>3</v>
      </c>
      <c r="F6" s="148" t="s">
        <v>69</v>
      </c>
    </row>
    <row r="7" spans="1:6" x14ac:dyDescent="0.25">
      <c r="A7" s="152"/>
      <c r="B7" s="149"/>
      <c r="C7" s="150"/>
      <c r="D7" s="151"/>
      <c r="E7" s="152"/>
      <c r="F7" s="148"/>
    </row>
    <row r="8" spans="1:6" ht="3" customHeight="1" x14ac:dyDescent="0.25">
      <c r="A8" s="152"/>
      <c r="B8" s="149"/>
      <c r="C8" s="150"/>
      <c r="D8" s="151"/>
      <c r="E8" s="152"/>
      <c r="F8" s="148"/>
    </row>
    <row r="9" spans="1:6" ht="27" customHeight="1" x14ac:dyDescent="0.25">
      <c r="A9" s="152"/>
      <c r="B9" s="149"/>
      <c r="C9" s="150"/>
      <c r="D9" s="151"/>
      <c r="E9" s="152"/>
      <c r="F9" s="148"/>
    </row>
    <row r="10" spans="1:6" x14ac:dyDescent="0.25">
      <c r="A10" s="6">
        <v>1</v>
      </c>
      <c r="B10" s="10">
        <v>2</v>
      </c>
      <c r="C10" s="11">
        <v>3</v>
      </c>
      <c r="D10" s="12">
        <v>4</v>
      </c>
      <c r="E10" s="6">
        <v>5</v>
      </c>
      <c r="F10" s="66">
        <v>6</v>
      </c>
    </row>
    <row r="11" spans="1:6" ht="22.9" customHeight="1" x14ac:dyDescent="0.25">
      <c r="A11" s="153" t="s">
        <v>15</v>
      </c>
      <c r="B11" s="153"/>
      <c r="C11" s="153"/>
      <c r="D11" s="153"/>
      <c r="E11" s="153"/>
      <c r="F11" s="153"/>
    </row>
    <row r="12" spans="1:6" ht="64.5" customHeight="1" x14ac:dyDescent="0.25">
      <c r="A12" s="6">
        <v>2</v>
      </c>
      <c r="B12" s="13" t="s">
        <v>52</v>
      </c>
      <c r="C12" s="11" t="s">
        <v>59</v>
      </c>
      <c r="D12" s="12" t="s">
        <v>23</v>
      </c>
      <c r="E12" s="6" t="s">
        <v>11</v>
      </c>
      <c r="F12" s="69"/>
    </row>
    <row r="13" spans="1:6" ht="84.75" customHeight="1" x14ac:dyDescent="0.25">
      <c r="A13" s="6">
        <v>3</v>
      </c>
      <c r="B13" s="13" t="s">
        <v>37</v>
      </c>
      <c r="C13" s="11" t="s">
        <v>59</v>
      </c>
      <c r="D13" s="14" t="s">
        <v>22</v>
      </c>
      <c r="E13" s="6" t="s">
        <v>11</v>
      </c>
      <c r="F13" s="66"/>
    </row>
    <row r="14" spans="1:6" ht="99" customHeight="1" x14ac:dyDescent="0.25">
      <c r="A14" s="6">
        <v>4</v>
      </c>
      <c r="B14" s="154" t="s">
        <v>38</v>
      </c>
      <c r="C14" s="11" t="s">
        <v>59</v>
      </c>
      <c r="D14" s="14" t="s">
        <v>16</v>
      </c>
      <c r="E14" s="6" t="s">
        <v>11</v>
      </c>
      <c r="F14" s="66"/>
    </row>
    <row r="15" spans="1:6" ht="91.5" customHeight="1" x14ac:dyDescent="0.25">
      <c r="A15" s="6">
        <v>5</v>
      </c>
      <c r="B15" s="154"/>
      <c r="C15" s="11" t="s">
        <v>59</v>
      </c>
      <c r="D15" s="14" t="s">
        <v>50</v>
      </c>
      <c r="E15" s="6" t="s">
        <v>11</v>
      </c>
      <c r="F15" s="66"/>
    </row>
    <row r="16" spans="1:6" ht="66.75" customHeight="1" x14ac:dyDescent="0.25">
      <c r="A16" s="6">
        <v>6</v>
      </c>
      <c r="B16" s="146" t="s">
        <v>63</v>
      </c>
      <c r="C16" s="147" t="s">
        <v>59</v>
      </c>
      <c r="D16" s="14" t="s">
        <v>55</v>
      </c>
      <c r="E16" s="6" t="s">
        <v>11</v>
      </c>
      <c r="F16" s="66"/>
    </row>
    <row r="17" spans="1:6" ht="87" customHeight="1" x14ac:dyDescent="0.25">
      <c r="A17" s="6">
        <v>7</v>
      </c>
      <c r="B17" s="146"/>
      <c r="C17" s="147"/>
      <c r="D17" s="14" t="s">
        <v>54</v>
      </c>
      <c r="E17" s="6" t="s">
        <v>11</v>
      </c>
      <c r="F17" s="66"/>
    </row>
    <row r="18" spans="1:6" ht="55.5" customHeight="1" x14ac:dyDescent="0.25">
      <c r="A18" s="6">
        <v>8</v>
      </c>
      <c r="B18" s="10" t="s">
        <v>45</v>
      </c>
      <c r="C18" s="11" t="s">
        <v>59</v>
      </c>
      <c r="D18" s="12" t="s">
        <v>21</v>
      </c>
      <c r="E18" s="6" t="s">
        <v>20</v>
      </c>
      <c r="F18" s="67" t="s">
        <v>70</v>
      </c>
    </row>
    <row r="19" spans="1:6" ht="66.75" customHeight="1" x14ac:dyDescent="0.25">
      <c r="A19" s="6">
        <v>9</v>
      </c>
      <c r="B19" s="13" t="s">
        <v>64</v>
      </c>
      <c r="C19" s="11" t="s">
        <v>59</v>
      </c>
      <c r="D19" s="12" t="s">
        <v>39</v>
      </c>
      <c r="E19" s="6" t="s">
        <v>14</v>
      </c>
      <c r="F19" s="67" t="s">
        <v>70</v>
      </c>
    </row>
    <row r="20" spans="1:6" ht="63.75" customHeight="1" x14ac:dyDescent="0.25">
      <c r="A20" s="6">
        <v>10</v>
      </c>
      <c r="B20" s="13" t="s">
        <v>47</v>
      </c>
      <c r="C20" s="11" t="s">
        <v>65</v>
      </c>
      <c r="D20" s="12" t="s">
        <v>40</v>
      </c>
      <c r="E20" s="6" t="s">
        <v>11</v>
      </c>
      <c r="F20" s="70" t="s">
        <v>71</v>
      </c>
    </row>
    <row r="21" spans="1:6" ht="87.75" customHeight="1" x14ac:dyDescent="0.25">
      <c r="A21" s="6">
        <v>11</v>
      </c>
      <c r="B21" s="13" t="s">
        <v>48</v>
      </c>
      <c r="C21" s="11" t="s">
        <v>65</v>
      </c>
      <c r="D21" s="12" t="s">
        <v>41</v>
      </c>
      <c r="E21" s="6" t="s">
        <v>11</v>
      </c>
      <c r="F21" s="66"/>
    </row>
    <row r="22" spans="1:6" ht="60.75" customHeight="1" x14ac:dyDescent="0.25">
      <c r="A22" s="6">
        <v>12</v>
      </c>
      <c r="B22" s="79" t="s">
        <v>73</v>
      </c>
      <c r="C22" s="80" t="s">
        <v>61</v>
      </c>
      <c r="D22" s="81" t="s">
        <v>74</v>
      </c>
      <c r="E22" s="80" t="s">
        <v>75</v>
      </c>
      <c r="F22" s="82" t="s">
        <v>76</v>
      </c>
    </row>
    <row r="23" spans="1:6" x14ac:dyDescent="0.25">
      <c r="A23" s="2"/>
      <c r="B23" s="15"/>
      <c r="C23" s="46"/>
      <c r="D23" s="9"/>
      <c r="E23" s="2"/>
      <c r="F23" s="2"/>
    </row>
    <row r="24" spans="1:6" ht="28.15" customHeight="1" x14ac:dyDescent="0.25">
      <c r="A24" s="2"/>
      <c r="B24" s="91"/>
      <c r="C24" s="91"/>
      <c r="D24" s="18"/>
      <c r="E24" s="2"/>
      <c r="F24" s="2"/>
    </row>
    <row r="25" spans="1:6" x14ac:dyDescent="0.25">
      <c r="A25" s="2"/>
      <c r="B25" s="45" t="s">
        <v>12</v>
      </c>
      <c r="C25" s="44"/>
      <c r="D25" s="9"/>
      <c r="E25" s="2"/>
      <c r="F25" s="2"/>
    </row>
    <row r="26" spans="1:6" x14ac:dyDescent="0.25">
      <c r="A26" s="2"/>
      <c r="B26" s="45" t="s">
        <v>13</v>
      </c>
      <c r="C26" s="18"/>
      <c r="D26" s="9"/>
      <c r="E26" s="2"/>
      <c r="F26" s="2"/>
    </row>
    <row r="27" spans="1:6" x14ac:dyDescent="0.25">
      <c r="A27" s="2"/>
      <c r="B27" s="7"/>
      <c r="C27" s="19"/>
      <c r="D27" s="9"/>
      <c r="E27" s="2"/>
      <c r="F27" s="2"/>
    </row>
    <row r="28" spans="1:6" x14ac:dyDescent="0.25">
      <c r="A28" s="2"/>
      <c r="B28" s="7"/>
      <c r="C28" s="8"/>
      <c r="D28" s="9"/>
      <c r="E28" s="2"/>
      <c r="F28" s="2"/>
    </row>
    <row r="29" spans="1:6" x14ac:dyDescent="0.25">
      <c r="A29" s="2"/>
      <c r="B29" s="7"/>
      <c r="C29" s="8"/>
      <c r="D29" s="9"/>
      <c r="E29" s="2"/>
      <c r="F29" s="2"/>
    </row>
    <row r="30" spans="1:6" x14ac:dyDescent="0.25">
      <c r="A30" s="2"/>
      <c r="B30" s="7"/>
      <c r="C30" s="8"/>
      <c r="D30" s="9"/>
      <c r="E30" s="2"/>
      <c r="F30" s="2"/>
    </row>
    <row r="31" spans="1:6" x14ac:dyDescent="0.25">
      <c r="A31" s="2"/>
      <c r="B31" s="7"/>
      <c r="C31" s="8"/>
      <c r="D31" s="9"/>
      <c r="E31" s="2"/>
      <c r="F31" s="2"/>
    </row>
    <row r="32" spans="1:6" x14ac:dyDescent="0.25">
      <c r="A32" s="2"/>
      <c r="B32" s="7"/>
      <c r="C32" s="8"/>
      <c r="D32" s="9"/>
      <c r="E32" s="2"/>
      <c r="F32" s="2"/>
    </row>
    <row r="33" spans="1:6" x14ac:dyDescent="0.25">
      <c r="A33" s="2"/>
      <c r="B33" s="7"/>
      <c r="C33" s="8"/>
      <c r="D33" s="9"/>
      <c r="E33" s="2"/>
      <c r="F33" s="2"/>
    </row>
    <row r="34" spans="1:6" x14ac:dyDescent="0.25">
      <c r="A34" s="2"/>
      <c r="B34" s="7"/>
      <c r="C34" s="8"/>
      <c r="D34" s="9"/>
      <c r="E34" s="2"/>
      <c r="F34" s="2"/>
    </row>
    <row r="35" spans="1:6" x14ac:dyDescent="0.25">
      <c r="A35" s="2"/>
      <c r="B35" s="7"/>
      <c r="C35" s="8"/>
      <c r="D35" s="9"/>
      <c r="E35" s="2"/>
      <c r="F35" s="2"/>
    </row>
    <row r="36" spans="1:6" x14ac:dyDescent="0.25">
      <c r="A36" s="2"/>
      <c r="B36" s="7"/>
      <c r="C36" s="8"/>
      <c r="D36" s="9"/>
      <c r="E36" s="2"/>
      <c r="F36" s="2"/>
    </row>
    <row r="37" spans="1:6" x14ac:dyDescent="0.25">
      <c r="A37" s="2"/>
      <c r="B37" s="7"/>
      <c r="C37" s="8"/>
      <c r="D37" s="9"/>
      <c r="E37" s="2"/>
      <c r="F37" s="2"/>
    </row>
    <row r="38" spans="1:6" x14ac:dyDescent="0.25">
      <c r="A38" s="2"/>
      <c r="B38" s="7"/>
      <c r="C38" s="8"/>
      <c r="D38" s="9"/>
      <c r="E38" s="2"/>
      <c r="F38" s="2"/>
    </row>
    <row r="39" spans="1:6" x14ac:dyDescent="0.25">
      <c r="A39" s="2"/>
      <c r="B39" s="7"/>
      <c r="C39" s="8"/>
      <c r="D39" s="9"/>
      <c r="E39" s="2"/>
      <c r="F39" s="2"/>
    </row>
    <row r="40" spans="1:6" x14ac:dyDescent="0.25">
      <c r="A40" s="2"/>
      <c r="B40" s="7"/>
      <c r="C40" s="8"/>
      <c r="D40" s="9"/>
      <c r="E40" s="2"/>
      <c r="F40" s="2"/>
    </row>
    <row r="41" spans="1:6" x14ac:dyDescent="0.25">
      <c r="A41" s="2"/>
      <c r="B41" s="7"/>
      <c r="C41" s="8"/>
      <c r="D41" s="9"/>
      <c r="E41" s="2"/>
      <c r="F41" s="2"/>
    </row>
    <row r="42" spans="1:6" x14ac:dyDescent="0.25">
      <c r="A42" s="2"/>
      <c r="B42" s="7"/>
      <c r="C42" s="8"/>
      <c r="D42" s="9"/>
      <c r="E42" s="2"/>
      <c r="F42" s="2"/>
    </row>
    <row r="43" spans="1:6" x14ac:dyDescent="0.25">
      <c r="A43" s="2"/>
      <c r="B43" s="7"/>
      <c r="C43" s="8"/>
      <c r="D43" s="9"/>
      <c r="E43" s="2"/>
      <c r="F43" s="2"/>
    </row>
    <row r="44" spans="1:6" x14ac:dyDescent="0.25">
      <c r="A44" s="2"/>
      <c r="B44" s="7"/>
      <c r="C44" s="8"/>
      <c r="D44" s="9"/>
      <c r="E44" s="2"/>
      <c r="F44" s="2"/>
    </row>
    <row r="45" spans="1:6" x14ac:dyDescent="0.25">
      <c r="A45" s="2"/>
      <c r="B45" s="7"/>
      <c r="C45" s="8"/>
      <c r="D45" s="9"/>
      <c r="E45" s="2"/>
      <c r="F45" s="2"/>
    </row>
    <row r="46" spans="1:6" x14ac:dyDescent="0.25">
      <c r="A46" s="2"/>
      <c r="B46" s="7"/>
      <c r="C46" s="8"/>
      <c r="D46" s="9"/>
      <c r="E46" s="2"/>
      <c r="F46" s="2"/>
    </row>
    <row r="47" spans="1:6" x14ac:dyDescent="0.25">
      <c r="A47" s="2"/>
      <c r="B47" s="7"/>
      <c r="C47" s="8"/>
      <c r="D47" s="9"/>
      <c r="E47" s="2"/>
      <c r="F47" s="2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  <row r="179" spans="2:4" x14ac:dyDescent="0.25">
      <c r="B179"/>
      <c r="C179"/>
      <c r="D179"/>
    </row>
    <row r="180" spans="2:4" x14ac:dyDescent="0.25">
      <c r="B180"/>
      <c r="C180"/>
      <c r="D180"/>
    </row>
    <row r="181" spans="2:4" x14ac:dyDescent="0.25">
      <c r="B181"/>
      <c r="C181"/>
      <c r="D181"/>
    </row>
  </sheetData>
  <mergeCells count="14">
    <mergeCell ref="E2:F3"/>
    <mergeCell ref="B24:C24"/>
    <mergeCell ref="B16:B17"/>
    <mergeCell ref="C16:C17"/>
    <mergeCell ref="F6:F9"/>
    <mergeCell ref="B6:B9"/>
    <mergeCell ref="C6:C9"/>
    <mergeCell ref="D6:D9"/>
    <mergeCell ref="E6:E9"/>
    <mergeCell ref="A11:F11"/>
    <mergeCell ref="B14:B15"/>
    <mergeCell ref="A4:F4"/>
    <mergeCell ref="A5:F5"/>
    <mergeCell ref="A6:A9"/>
  </mergeCells>
  <pageMargins left="0.31496062992125984" right="0.31496062992125984" top="0.35433070866141736" bottom="0.35433070866141736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Приложение 1</vt:lpstr>
      <vt:lpstr>Приложение 2</vt:lpstr>
      <vt:lpstr>Приложение 3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2017-07-10T07:18:06Z</dcterms:modified>
</cp:coreProperties>
</file>