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740" windowWidth="20730" windowHeight="7890" tabRatio="658"/>
  </bookViews>
  <sheets>
    <sheet name="Приложение 1" sheetId="14" r:id="rId1"/>
  </sheets>
  <externalReferences>
    <externalReference r:id="rId2"/>
    <externalReference r:id="rId3"/>
  </externalReferences>
  <definedNames>
    <definedName name="_xlnm.Print_Titles" localSheetId="0">'Приложение 1'!$6:$9</definedName>
    <definedName name="_xlnm.Print_Area" localSheetId="0">'Приложение 1'!$A$1:$P$82</definedName>
  </definedNames>
  <calcPr calcId="144525"/>
</workbook>
</file>

<file path=xl/calcChain.xml><?xml version="1.0" encoding="utf-8"?>
<calcChain xmlns="http://schemas.openxmlformats.org/spreadsheetml/2006/main">
  <c r="P29" i="14" l="1"/>
  <c r="P28" i="14"/>
  <c r="P64" i="14" l="1"/>
  <c r="P63" i="14"/>
  <c r="P78" i="14" l="1"/>
  <c r="P67" i="14" l="1"/>
  <c r="P69" i="14"/>
  <c r="J79" i="14" l="1"/>
  <c r="K79" i="14"/>
  <c r="L79" i="14"/>
  <c r="M79" i="14"/>
  <c r="N79" i="14"/>
  <c r="O79" i="14"/>
  <c r="J80" i="14"/>
  <c r="K80" i="14"/>
  <c r="L80" i="14"/>
  <c r="M80" i="14"/>
  <c r="N80" i="14"/>
  <c r="O80" i="14"/>
  <c r="C81" i="14"/>
  <c r="E81" i="14"/>
  <c r="F81" i="14"/>
  <c r="G81" i="14"/>
  <c r="H81" i="14"/>
  <c r="I81" i="14"/>
  <c r="J81" i="14"/>
  <c r="K81" i="14"/>
  <c r="L81" i="14"/>
  <c r="M81" i="14"/>
  <c r="N81" i="14"/>
  <c r="O81" i="14"/>
  <c r="P80" i="14" l="1"/>
  <c r="P81" i="14"/>
  <c r="P79" i="14"/>
  <c r="P76" i="14"/>
  <c r="P70" i="14"/>
  <c r="P68" i="14"/>
  <c r="N62" i="14"/>
  <c r="P62" i="14" s="1"/>
  <c r="O62" i="14"/>
  <c r="P58" i="14"/>
  <c r="P50" i="14"/>
  <c r="P48" i="14"/>
  <c r="P47" i="14"/>
  <c r="P46" i="14"/>
  <c r="P43" i="14"/>
  <c r="N42" i="14"/>
  <c r="P42" i="14" s="1"/>
  <c r="O42" i="14"/>
  <c r="N41" i="14"/>
  <c r="O41" i="14"/>
  <c r="P39" i="14"/>
  <c r="P38" i="14"/>
  <c r="P37" i="14"/>
  <c r="P36" i="14"/>
  <c r="H19" i="14"/>
  <c r="O22" i="14"/>
  <c r="P23" i="14"/>
  <c r="L16" i="14"/>
  <c r="P14" i="14"/>
  <c r="N8" i="14"/>
  <c r="O8" i="14"/>
  <c r="P71" i="14" l="1"/>
  <c r="H22" i="14" l="1"/>
  <c r="I22" i="14"/>
  <c r="J22" i="14"/>
  <c r="C76" i="14" l="1"/>
  <c r="M16" i="14"/>
  <c r="K16" i="14"/>
  <c r="J16" i="14"/>
  <c r="I16" i="14"/>
  <c r="L22" i="14"/>
  <c r="N22" i="14" s="1"/>
  <c r="P56" i="14"/>
  <c r="P18" i="14"/>
  <c r="P17" i="14"/>
  <c r="P11" i="14"/>
  <c r="P54" i="14"/>
  <c r="P19" i="14"/>
  <c r="H15" i="14"/>
  <c r="H21" i="14" s="1"/>
  <c r="I15" i="14"/>
  <c r="I21" i="14" s="1"/>
  <c r="K49" i="14"/>
  <c r="M49" i="14" s="1"/>
  <c r="C73" i="14"/>
  <c r="C74" i="14"/>
  <c r="J15" i="14"/>
  <c r="J21" i="14" s="1"/>
  <c r="K15" i="14"/>
  <c r="K21" i="14" s="1"/>
  <c r="L15" i="14"/>
  <c r="N15" i="14" s="1"/>
  <c r="M11" i="14"/>
  <c r="M15" i="14" s="1"/>
  <c r="H18" i="14"/>
  <c r="I18" i="14"/>
  <c r="J18" i="14"/>
  <c r="K18" i="14"/>
  <c r="E18" i="14"/>
  <c r="G21" i="14"/>
  <c r="F21" i="14"/>
  <c r="M21" i="14" l="1"/>
  <c r="O21" i="14" s="1"/>
  <c r="O15" i="14"/>
  <c r="P22" i="14"/>
  <c r="L21" i="14"/>
  <c r="P15" i="14"/>
  <c r="P21" i="14" l="1"/>
  <c r="N21" i="14"/>
  <c r="H16" i="14"/>
  <c r="P16" i="14" s="1"/>
  <c r="P52" i="14"/>
  <c r="J49" i="14" l="1"/>
  <c r="L49" i="14" l="1"/>
  <c r="P49" i="14" s="1"/>
  <c r="P35" i="14"/>
  <c r="P34" i="14" l="1"/>
  <c r="P33" i="14" l="1"/>
  <c r="P27" i="14" l="1"/>
  <c r="P26" i="14" l="1"/>
  <c r="P25" i="14" l="1"/>
  <c r="P24" i="14" l="1"/>
</calcChain>
</file>

<file path=xl/comments1.xml><?xml version="1.0" encoding="utf-8"?>
<comments xmlns="http://schemas.openxmlformats.org/spreadsheetml/2006/main">
  <authors>
    <author>Автор</author>
  </authors>
  <commentList>
    <comment ref="H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взяты из доклада главы</t>
        </r>
      </text>
    </comment>
    <comment ref="J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 доклада главы
</t>
        </r>
      </text>
    </comment>
    <comment ref="L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 доклада главы
</t>
        </r>
      </text>
    </comment>
  </commentList>
</comments>
</file>

<file path=xl/sharedStrings.xml><?xml version="1.0" encoding="utf-8"?>
<sst xmlns="http://schemas.openxmlformats.org/spreadsheetml/2006/main" count="409" uniqueCount="164">
  <si>
    <t>№ п\п</t>
  </si>
  <si>
    <t>Цели, задачи наименование программных мероприятий</t>
  </si>
  <si>
    <t>Ответственные исполнители, соисполнители, участники</t>
  </si>
  <si>
    <t>Наименование показателя (индикатора)</t>
  </si>
  <si>
    <t>Всего</t>
  </si>
  <si>
    <t>Перечень</t>
  </si>
  <si>
    <t>В том числе на 01.07</t>
  </si>
  <si>
    <t>х</t>
  </si>
  <si>
    <t>кв.м.</t>
  </si>
  <si>
    <t>шт.</t>
  </si>
  <si>
    <t>км</t>
  </si>
  <si>
    <t>т. м2</t>
  </si>
  <si>
    <t>м3</t>
  </si>
  <si>
    <t>Подпрограмма 1 "Развитие дорожного хозяйства города Астрахани"</t>
  </si>
  <si>
    <t>%</t>
  </si>
  <si>
    <t>км.</t>
  </si>
  <si>
    <t>ед.</t>
  </si>
  <si>
    <t>x</t>
  </si>
  <si>
    <t>да (1)/   нет(0)</t>
  </si>
  <si>
    <t>"Развитие городской транспортной системы муниципального образования "Город Астрахань"</t>
  </si>
  <si>
    <t xml:space="preserve"> программных мероприятий, показателей (индикаторов) и результатов муниципальной программы муниципального образования "Город Астрахань"</t>
  </si>
  <si>
    <t>м</t>
  </si>
  <si>
    <t>тыс. чел.</t>
  </si>
  <si>
    <t>Муниципальная программа "Развитие городской транспортной системы муниципального образования "Город Астрахань"</t>
  </si>
  <si>
    <r>
      <t xml:space="preserve">Цель 1. </t>
    </r>
    <r>
      <rPr>
        <sz val="12"/>
        <color indexed="8"/>
        <rFont val="Times New Roman"/>
        <family val="1"/>
        <charset val="204"/>
      </rPr>
      <t>Обеспечение устойчивого функционирования и развития сети автомобильных дорог общего пользования местного значения для увеличения мобильности и улучшения качества жизни населения</t>
    </r>
  </si>
  <si>
    <r>
      <rPr>
        <b/>
        <sz val="12"/>
        <rFont val="Times New Roman"/>
        <family val="1"/>
        <charset val="204"/>
      </rPr>
      <t xml:space="preserve">Мероприятие 1.1.1. </t>
    </r>
    <r>
      <rPr>
        <sz val="12"/>
        <rFont val="Times New Roman"/>
        <family val="1"/>
        <charset val="204"/>
      </rPr>
      <t>Проведение конкурсных мероприятий для привлечения перевозчиков с наилучшими показателями качества перевозок</t>
    </r>
  </si>
  <si>
    <r>
      <rPr>
        <b/>
        <sz val="12"/>
        <rFont val="Times New Roman"/>
        <family val="1"/>
        <charset val="204"/>
      </rPr>
      <t xml:space="preserve">Мероприятие 1.1.2. </t>
    </r>
    <r>
      <rPr>
        <sz val="12"/>
        <rFont val="Times New Roman"/>
        <family val="1"/>
        <charset val="204"/>
      </rPr>
      <t>Внесение изменений в маршрутную сеть г.Астрахань</t>
    </r>
  </si>
  <si>
    <r>
      <t xml:space="preserve">Мероприятие 1.1.1. </t>
    </r>
    <r>
      <rPr>
        <sz val="12"/>
        <rFont val="Times New Roman"/>
        <family val="1"/>
        <charset val="204"/>
      </rPr>
      <t>Текущее содержание ливне-дренажной канализации</t>
    </r>
  </si>
  <si>
    <r>
      <t xml:space="preserve">Показатель 1. </t>
    </r>
    <r>
      <rPr>
        <sz val="12"/>
        <rFont val="Times New Roman"/>
        <family val="1"/>
        <charset val="204"/>
      </rPr>
      <t xml:space="preserve"> Доля дорог общего пользования, не отвечающих нормативным требованиям, от общей протяженности дорог города Астрахани</t>
    </r>
  </si>
  <si>
    <r>
      <rPr>
        <b/>
        <sz val="12"/>
        <rFont val="Times New Roman"/>
        <family val="1"/>
        <charset val="204"/>
      </rPr>
      <t xml:space="preserve">Показатель 1. </t>
    </r>
    <r>
      <rPr>
        <sz val="12"/>
        <rFont val="Times New Roman"/>
        <family val="1"/>
        <charset val="204"/>
      </rPr>
      <t>Доля дорог общего пользования, приведенных в нормативное состояние, от общей протяженности дорог города Астрахани</t>
    </r>
  </si>
  <si>
    <r>
      <rPr>
        <b/>
        <sz val="12"/>
        <rFont val="Times New Roman"/>
        <family val="1"/>
        <charset val="204"/>
      </rPr>
      <t xml:space="preserve">Показатель 1. </t>
    </r>
    <r>
      <rPr>
        <sz val="12"/>
        <rFont val="Times New Roman"/>
        <family val="1"/>
        <charset val="204"/>
      </rPr>
      <t>Уровень обеспечения регулярности движения общественного транспорта на регулярных муниципальных маршрутах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</si>
  <si>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Доля сетей ливневой канализации, приведенных в регламентное состояние, от запланированных</t>
    </r>
  </si>
  <si>
    <r>
      <t xml:space="preserve">Цель 1. </t>
    </r>
    <r>
      <rPr>
        <sz val="12"/>
        <rFont val="Times New Roman"/>
        <family val="1"/>
        <charset val="204"/>
      </rPr>
      <t>Приведение в нормативное состояние дорожной инфраструктуры города Астрахани</t>
    </r>
  </si>
  <si>
    <r>
      <t xml:space="preserve">Задача 1.1. </t>
    </r>
    <r>
      <rPr>
        <sz val="12"/>
        <rFont val="Times New Roman"/>
        <family val="1"/>
        <charset val="204"/>
      </rPr>
      <t>Строительство (реконструкция), ремонт (капитальный ремонт, текущий) автомобильных дорог города Астрахани</t>
    </r>
  </si>
  <si>
    <r>
      <t xml:space="preserve">Показатель 1. </t>
    </r>
    <r>
      <rPr>
        <sz val="12"/>
        <rFont val="Times New Roman"/>
        <family val="1"/>
        <charset val="204"/>
      </rPr>
      <t>Площадь ремонтируемых автомобильных дорог общего пользования местного значения</t>
    </r>
  </si>
  <si>
    <r>
      <t xml:space="preserve">Показатель 2. </t>
    </r>
    <r>
      <rPr>
        <sz val="12"/>
        <rFont val="Times New Roman"/>
        <family val="1"/>
        <charset val="204"/>
      </rPr>
      <t xml:space="preserve">Количество нанесенной пешеходной разметки </t>
    </r>
  </si>
  <si>
    <r>
      <t xml:space="preserve">Показатель 3. </t>
    </r>
    <r>
      <rPr>
        <sz val="12"/>
        <rFont val="Times New Roman"/>
        <family val="1"/>
        <charset val="204"/>
      </rPr>
      <t>Площадь продольной разметки</t>
    </r>
  </si>
  <si>
    <r>
      <t xml:space="preserve">Показатель 6. </t>
    </r>
    <r>
      <rPr>
        <sz val="12"/>
        <rFont val="Times New Roman"/>
        <family val="1"/>
        <charset val="204"/>
      </rPr>
      <t>Содержание ЛНС</t>
    </r>
  </si>
  <si>
    <r>
      <t xml:space="preserve">Показатель 9. </t>
    </r>
    <r>
      <rPr>
        <sz val="12"/>
        <rFont val="Times New Roman"/>
        <family val="1"/>
        <charset val="204"/>
      </rPr>
      <t>Объем убранного снега с дорог (механизировано)</t>
    </r>
  </si>
  <si>
    <r>
      <t xml:space="preserve">Цель 1. </t>
    </r>
    <r>
      <rPr>
        <sz val="12"/>
        <rFont val="Times New Roman"/>
        <family val="1"/>
        <charset val="204"/>
      </rPr>
      <t>Обеспечение потребностей населения перевозками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</si>
  <si>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Уровень обеспечения регулярности движения общественного транспорта на регулярных муниципальных маршрутах</t>
    </r>
  </si>
  <si>
    <r>
      <t xml:space="preserve">Задача 1.1 </t>
    </r>
    <r>
      <rPr>
        <sz val="12"/>
        <rFont val="Times New Roman"/>
        <family val="1"/>
        <charset val="204"/>
      </rPr>
      <t>Привлечение перевозчиков (индивидуальных предпринимателей и юридических лиц) для оказания пассажирских перевозок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</si>
  <si>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Доля маршрутов, по которым заключены договора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</si>
  <si>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Количество конкурсов по определению перевозчиков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</si>
  <si>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Внесение изменений в маршрутную сеть </t>
    </r>
  </si>
  <si>
    <r>
      <rPr>
        <b/>
        <sz val="12"/>
        <rFont val="Times New Roman"/>
        <family val="1"/>
        <charset val="204"/>
      </rPr>
      <t>Мероприятие 1.1.3.</t>
    </r>
    <r>
      <rPr>
        <sz val="12"/>
        <rFont val="Times New Roman"/>
        <family val="1"/>
        <charset val="204"/>
      </rPr>
      <t xml:space="preserve"> Обеспечение регулярных перевозок по муниципальным маршрутам автобусами по регулируемому тарифу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</si>
  <si>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Количество маршрутов регулярных перевозок по регулируемым тарифам</t>
    </r>
  </si>
  <si>
    <r>
      <rPr>
        <b/>
        <sz val="12"/>
        <rFont val="Times New Roman"/>
        <family val="1"/>
        <charset val="204"/>
      </rPr>
      <t>Показатель 2.</t>
    </r>
    <r>
      <rPr>
        <sz val="12"/>
        <rFont val="Times New Roman"/>
        <family val="1"/>
        <charset val="204"/>
      </rPr>
      <t xml:space="preserve"> Количество подвижного состава на маршрутах регулярных перевозок по регулируемым тарифам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</si>
  <si>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Количество карт маршрута регулярных перевозок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</si>
  <si>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Количество свидетельств об осуществлении регулярных перевозок по маршрутам регулярных перевозок</t>
    </r>
  </si>
  <si>
    <r>
      <t xml:space="preserve">Задача 1.1. </t>
    </r>
    <r>
      <rPr>
        <sz val="12"/>
        <rFont val="Times New Roman"/>
        <family val="1"/>
        <charset val="204"/>
      </rPr>
      <t>Поддержание сетей ливневой канализации в регламентном состоянии</t>
    </r>
  </si>
  <si>
    <r>
      <t xml:space="preserve">Показатель 1. </t>
    </r>
    <r>
      <rPr>
        <sz val="12"/>
        <rFont val="Times New Roman"/>
        <family val="1"/>
        <charset val="204"/>
      </rPr>
      <t>Протяженность обслуживаемых сетей ливне-дренажной канализации</t>
    </r>
  </si>
  <si>
    <r>
      <t xml:space="preserve">Показатель 1. </t>
    </r>
    <r>
      <rPr>
        <sz val="12"/>
        <rFont val="Times New Roman"/>
        <family val="1"/>
        <charset val="204"/>
      </rPr>
      <t>Количество поднятых люков колодцев</t>
    </r>
  </si>
  <si>
    <r>
      <t xml:space="preserve">Показатель 2. </t>
    </r>
    <r>
      <rPr>
        <sz val="12"/>
        <rFont val="Times New Roman"/>
        <family val="1"/>
        <charset val="204"/>
      </rPr>
      <t>Количество замененных дождеприемных решеток</t>
    </r>
  </si>
  <si>
    <r>
      <t xml:space="preserve">Показатель 3. </t>
    </r>
    <r>
      <rPr>
        <sz val="12"/>
        <rFont val="Times New Roman"/>
        <family val="1"/>
        <charset val="204"/>
      </rPr>
      <t>Протяженность прочищенной ливне-дренажной канализации</t>
    </r>
  </si>
  <si>
    <r>
      <rPr>
        <b/>
        <sz val="12"/>
        <rFont val="Times New Roman"/>
        <family val="1"/>
        <charset val="204"/>
      </rPr>
      <t xml:space="preserve">Мероприятие 1.1.4. </t>
    </r>
    <r>
      <rPr>
        <sz val="12"/>
        <rFont val="Times New Roman"/>
        <family val="1"/>
        <charset val="204"/>
      </rPr>
      <t>Заказ карт маршрута регулярных перевозок</t>
    </r>
  </si>
  <si>
    <r>
      <rPr>
        <b/>
        <sz val="12"/>
        <rFont val="Times New Roman"/>
        <family val="1"/>
        <charset val="204"/>
      </rPr>
      <t xml:space="preserve">Мероприятие 1.1.5. </t>
    </r>
    <r>
      <rPr>
        <sz val="12"/>
        <rFont val="Times New Roman"/>
        <family val="1"/>
        <charset val="204"/>
      </rPr>
      <t>Заказ свидетельств об осуществлении регулярных перевозок по маршрутам регулярных перевозок</t>
    </r>
  </si>
  <si>
    <t>Текущий 2020 год</t>
  </si>
  <si>
    <t>Отчетный 2019 год</t>
  </si>
  <si>
    <r>
      <t xml:space="preserve">Показатель 1. </t>
    </r>
    <r>
      <rPr>
        <sz val="12"/>
        <rFont val="Times New Roman"/>
        <family val="1"/>
        <charset val="204"/>
      </rPr>
      <t>Протяженность ремонтируемой автомобильной дороги общего пользования</t>
    </r>
  </si>
  <si>
    <r>
      <rPr>
        <b/>
        <sz val="12"/>
        <rFont val="Times New Roman"/>
        <family val="1"/>
        <charset val="204"/>
      </rPr>
      <t>Показатель 3.</t>
    </r>
    <r>
      <rPr>
        <sz val="12"/>
        <rFont val="Times New Roman"/>
        <family val="1"/>
        <charset val="204"/>
      </rPr>
      <t xml:space="preserve"> Количество перевезенных пассажиров по маршрутам регулярных перевозок по регулируемым тарифам</t>
    </r>
  </si>
  <si>
    <r>
      <t xml:space="preserve">Задача 1. </t>
    </r>
    <r>
      <rPr>
        <sz val="12"/>
        <color indexed="8"/>
        <rFont val="Times New Roman"/>
        <family val="1"/>
        <charset val="204"/>
      </rPr>
      <t>Устранение перегрузки дорожной сети Астраханской агломерации за счет ремонта дополнительных улиц и перевода нагрузок с основных магистралей на второстепенные, увеличение транспортной сети, обеспечение необходимого уровня безопасности дорожного движения</t>
    </r>
  </si>
  <si>
    <r>
      <t xml:space="preserve">Задача 2. </t>
    </r>
    <r>
      <rPr>
        <sz val="12"/>
        <color indexed="8"/>
        <rFont val="Times New Roman"/>
        <family val="1"/>
        <charset val="204"/>
      </rPr>
      <t>Приведение в нормативное состояние дорожной инфраструктуры города Астрахани</t>
    </r>
  </si>
  <si>
    <t>Приложение 1 к муниципальной программе муниципального образования "Город Астрахань" "Развитие городской транспортной системы муниципального образования "Город Астрахань"</t>
  </si>
  <si>
    <t>Подпрограмма 2 "Улучшение качества обслуживания населения на регулярных муниципальных маршрутах"</t>
  </si>
  <si>
    <r>
      <rPr>
        <b/>
        <sz val="12"/>
        <rFont val="Times New Roman"/>
        <family val="1"/>
        <charset val="204"/>
      </rPr>
      <t>Цель 1.</t>
    </r>
    <r>
      <rPr>
        <sz val="12"/>
        <rFont val="Times New Roman"/>
        <family val="1"/>
        <charset val="204"/>
      </rPr>
      <t xml:space="preserve"> Улучшение транспортно-эксплуатационного и технического состояния дорог на территории  города Астрахани путем строительства, реконструкции и содержания ливне-дренажной канализации</t>
    </r>
  </si>
  <si>
    <r>
      <t xml:space="preserve">Задача 5. </t>
    </r>
    <r>
      <rPr>
        <sz val="12"/>
        <rFont val="Times New Roman"/>
        <family val="1"/>
        <charset val="204"/>
      </rPr>
      <t>Улучшение транспортно-эксплуатационного и технического состояния дорог на территории  города Астрахани путем строительства, реконструкции и содержания ливне-дренажной канализации</t>
    </r>
  </si>
  <si>
    <r>
      <t xml:space="preserve">Задача 4. </t>
    </r>
    <r>
      <rPr>
        <sz val="12"/>
        <color indexed="8"/>
        <rFont val="Times New Roman"/>
        <family val="1"/>
        <charset val="204"/>
      </rPr>
      <t>Обеспечение потребностей населения перевозками</t>
    </r>
  </si>
  <si>
    <t>Подпрограмма 3 "Строительство, реконструкция, капитальный ремонт и текущее содержание системы ливне-дренажной канализации города Астрахани"</t>
  </si>
  <si>
    <r>
      <t xml:space="preserve">Показатель 7. </t>
    </r>
    <r>
      <rPr>
        <sz val="12"/>
        <rFont val="Times New Roman"/>
        <family val="1"/>
        <charset val="204"/>
      </rPr>
      <t>Механизированная санитарная летняя уборка покрытий комбинированными дорожными машинами</t>
    </r>
  </si>
  <si>
    <t>Единица измерения</t>
  </si>
  <si>
    <r>
      <t>Цель 2.</t>
    </r>
    <r>
      <rPr>
        <sz val="12"/>
        <rFont val="Times New Roman"/>
        <family val="1"/>
        <charset val="204"/>
      </rPr>
      <t xml:space="preserve"> Обеспечение профилактических ремонтных работ на мостовых сооружениях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</si>
  <si>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Количество мостов, в отношении которых проведены ремонтные работы</t>
    </r>
  </si>
  <si>
    <r>
      <t>Задача 3.</t>
    </r>
    <r>
      <rPr>
        <sz val="12"/>
        <rFont val="Times New Roman"/>
        <family val="1"/>
        <charset val="204"/>
      </rPr>
      <t xml:space="preserve"> Обеспечение профилактических ремонтных работ на мостовых сооружениях</t>
    </r>
  </si>
  <si>
    <t>Управление дорожного хозяйства и транспорта администрации муниципального образования "Город Астрахань"</t>
  </si>
  <si>
    <r>
      <rPr>
        <b/>
        <sz val="12"/>
        <rFont val="Times New Roman"/>
        <family val="1"/>
        <charset val="204"/>
      </rPr>
      <t xml:space="preserve">Задача 6. </t>
    </r>
    <r>
      <rPr>
        <sz val="12"/>
        <rFont val="Times New Roman"/>
        <family val="1"/>
        <charset val="204"/>
      </rPr>
      <t>Повышение уровня безопасности дорожного движения в городе Астрахани</t>
    </r>
  </si>
  <si>
    <r>
      <t>Мероприятие 1.1.1.</t>
    </r>
    <r>
      <rPr>
        <sz val="12"/>
        <rFont val="Times New Roman"/>
        <family val="1"/>
        <charset val="204"/>
      </rPr>
      <t xml:space="preserve"> Ремонт автомобильных дорог общего пользования местного значения в г. Астрахань</t>
    </r>
  </si>
  <si>
    <t>Управление по коммунальному хозяйству и благоустройству администрации муниципального образования "Город Астрахань" (МБУ "Чистый Город", МБУ "Мосты и каналы")</t>
  </si>
  <si>
    <t>Подпрограмма 4 "Повышение безопасности дорожного движения в городе Астрахани"</t>
  </si>
  <si>
    <r>
      <rPr>
        <b/>
        <sz val="12"/>
        <rFont val="Times New Roman"/>
        <family val="1"/>
        <charset val="204"/>
      </rPr>
      <t xml:space="preserve">Цель 1. </t>
    </r>
    <r>
      <rPr>
        <sz val="12"/>
        <rFont val="Times New Roman"/>
        <family val="1"/>
        <charset val="204"/>
      </rPr>
      <t xml:space="preserve"> Повышение уровня безопасности дорожного движения в городе Астрахани</t>
    </r>
  </si>
  <si>
    <r>
      <rPr>
        <b/>
        <sz val="12"/>
        <rFont val="Times New Roman"/>
        <family val="1"/>
        <charset val="204"/>
      </rPr>
      <t>Задача 1.1.</t>
    </r>
    <r>
      <rPr>
        <sz val="12"/>
        <rFont val="Times New Roman"/>
        <family val="1"/>
        <charset val="204"/>
      </rPr>
      <t xml:space="preserve"> Повышение безопасности пешеходного движения.</t>
    </r>
  </si>
  <si>
    <r>
      <t xml:space="preserve"> Показатель 1.</t>
    </r>
    <r>
      <rPr>
        <sz val="12"/>
        <rFont val="Times New Roman"/>
        <family val="1"/>
        <charset val="204"/>
      </rPr>
      <t xml:space="preserve"> Снижение дорожно-транспортных происшествий, связанных с наездом на пешеходов </t>
    </r>
  </si>
  <si>
    <r>
      <t>Показатель 2.</t>
    </r>
    <r>
      <rPr>
        <sz val="12"/>
        <rFont val="Times New Roman"/>
        <family val="1"/>
        <charset val="204"/>
      </rPr>
      <t xml:space="preserve"> Количество установленных, и содержащихся дорожных знаков </t>
    </r>
  </si>
  <si>
    <r>
      <t xml:space="preserve">Показатель 1. </t>
    </r>
    <r>
      <rPr>
        <sz val="12"/>
        <rFont val="Times New Roman"/>
        <family val="1"/>
        <charset val="204"/>
      </rPr>
      <t>Количество обслуженных светофорных обьектов</t>
    </r>
  </si>
  <si>
    <r>
      <t xml:space="preserve">Показатель 3.  </t>
    </r>
    <r>
      <rPr>
        <sz val="12"/>
        <rFont val="Times New Roman"/>
        <family val="1"/>
        <charset val="204"/>
      </rPr>
      <t>Площадь нанесенной разметки пешеходных полос</t>
    </r>
  </si>
  <si>
    <r>
      <t xml:space="preserve">Показатель 4. </t>
    </r>
    <r>
      <rPr>
        <sz val="12"/>
        <rFont val="Times New Roman"/>
        <family val="1"/>
        <charset val="204"/>
      </rPr>
      <t>Площадь нанесенной продольной разметки</t>
    </r>
  </si>
  <si>
    <r>
      <t xml:space="preserve">Показатель 5. </t>
    </r>
    <r>
      <rPr>
        <sz val="12"/>
        <rFont val="Times New Roman"/>
        <family val="1"/>
        <charset val="204"/>
      </rPr>
      <t>Количество содержащих мостов</t>
    </r>
  </si>
  <si>
    <t>т.м2</t>
  </si>
  <si>
    <r>
      <t xml:space="preserve">Показатель 10. </t>
    </r>
    <r>
      <rPr>
        <sz val="12"/>
        <rFont val="Times New Roman"/>
        <family val="1"/>
        <charset val="204"/>
      </rPr>
      <t>Площадь сдвигаемого снега с дорог</t>
    </r>
  </si>
  <si>
    <r>
      <t xml:space="preserve">Показатель 11. </t>
    </r>
    <r>
      <rPr>
        <sz val="12"/>
        <rFont val="Times New Roman"/>
        <family val="1"/>
        <charset val="204"/>
      </rPr>
      <t>Обьем откаченных дождевых и талых вод с дорог</t>
    </r>
  </si>
  <si>
    <r>
      <t xml:space="preserve">Показатель 1. </t>
    </r>
    <r>
      <rPr>
        <sz val="12"/>
        <rFont val="Times New Roman"/>
        <family val="1"/>
        <charset val="204"/>
      </rPr>
      <t>Количество мостов, в отношении которых проведены ремонтные работы</t>
    </r>
  </si>
  <si>
    <r>
      <t xml:space="preserve">Показатель 1. </t>
    </r>
    <r>
      <rPr>
        <sz val="12"/>
        <rFont val="Times New Roman"/>
        <family val="1"/>
        <charset val="204"/>
      </rPr>
      <t>Площадь ремонтируемых дорог</t>
    </r>
  </si>
  <si>
    <r>
      <t xml:space="preserve">Показатель 1. </t>
    </r>
    <r>
      <rPr>
        <sz val="12"/>
        <rFont val="Times New Roman"/>
        <family val="1"/>
        <charset val="204"/>
      </rPr>
      <t>Количество мероприятий</t>
    </r>
  </si>
  <si>
    <r>
      <t xml:space="preserve">Показатель 1. </t>
    </r>
    <r>
      <rPr>
        <sz val="12"/>
        <rFont val="Times New Roman"/>
        <family val="1"/>
        <charset val="204"/>
      </rPr>
      <t>Количество оказанных услуг</t>
    </r>
  </si>
  <si>
    <t xml:space="preserve">Управление по капитальному строительству администрации муниципального образования "Город Астрахань"  </t>
  </si>
  <si>
    <t xml:space="preserve">Управление дорожного хозяйства и транспорта администрации муниципального образования "Город Астрахань" </t>
  </si>
  <si>
    <t>Целевое значение показателя (конечный результат) за весь период реализации программы (гр.8+гр.10+гр.12+гр.)</t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</si>
  <si>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Снижения дорожно-транспортных происшествий, связанных с наездом на пешеходов</t>
    </r>
  </si>
  <si>
    <r>
      <t xml:space="preserve">Мероприятие 1.1.4. </t>
    </r>
    <r>
      <rPr>
        <sz val="12"/>
        <rFont val="Times New Roman"/>
        <family val="1"/>
        <charset val="204"/>
      </rPr>
      <t>Ремонт                          ул. Минусинская на участке ул. Белгородская до ул. Бориса Алексеева</t>
    </r>
  </si>
  <si>
    <r>
      <t xml:space="preserve">Показатель 1. </t>
    </r>
    <r>
      <rPr>
        <sz val="12"/>
        <color indexed="8"/>
        <rFont val="Times New Roman"/>
        <family val="1"/>
        <charset val="204"/>
      </rPr>
      <t>Протяженность ремонтируемой дороги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</si>
  <si>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Количество разработанных проектов</t>
    </r>
  </si>
  <si>
    <r>
      <t>Мероприятие 1.1.2.</t>
    </r>
    <r>
      <rPr>
        <sz val="12"/>
        <rFont val="Times New Roman"/>
        <family val="1"/>
        <charset val="204"/>
      </rPr>
      <t xml:space="preserve"> Ремонт автомобильного проезда на участке от ул. 11 Красной Армии до ул. Куликова </t>
    </r>
  </si>
  <si>
    <r>
      <t xml:space="preserve">Мероприятие 1.1.3. </t>
    </r>
    <r>
      <rPr>
        <sz val="12"/>
        <rFont val="Times New Roman"/>
        <family val="1"/>
        <charset val="204"/>
      </rPr>
      <t xml:space="preserve">Ремонт                          ул. Социалистическая на участке от  ул. Маркина до ул. Сун Ят-Сена </t>
    </r>
  </si>
  <si>
    <t>Управление по капитальному строительству администрации муниципального образования "Город Астрахань"</t>
  </si>
  <si>
    <r>
      <rPr>
        <b/>
        <sz val="12"/>
        <rFont val="Times New Roman"/>
        <family val="1"/>
        <charset val="204"/>
      </rPr>
      <t xml:space="preserve">Показатель 1. </t>
    </r>
    <r>
      <rPr>
        <sz val="12"/>
        <rFont val="Times New Roman"/>
        <family val="1"/>
        <charset val="204"/>
      </rPr>
      <t>Доля отечественного оборудования (товаров, работ, услуг) в общем объеме закупок</t>
    </r>
  </si>
  <si>
    <r>
      <rPr>
        <b/>
        <sz val="12"/>
        <rFont val="Times New Roman"/>
        <family val="1"/>
        <charset val="204"/>
      </rPr>
      <t>Показатель 2</t>
    </r>
    <r>
      <rPr>
        <sz val="12"/>
        <rFont val="Times New Roman"/>
        <family val="1"/>
        <charset val="204"/>
      </rPr>
      <t>. Доля дорожной сети городских агломераций, находящаяся в нормативном состоянии (автомобильных дорог общего пользования местного значения города Астрахани)</t>
    </r>
  </si>
  <si>
    <r>
      <t xml:space="preserve">Показатель 1. </t>
    </r>
    <r>
      <rPr>
        <sz val="12"/>
        <color indexed="8"/>
        <rFont val="Times New Roman"/>
        <family val="1"/>
        <charset val="204"/>
      </rPr>
      <t>Количество установленных мостов</t>
    </r>
  </si>
  <si>
    <t>ед</t>
  </si>
  <si>
    <r>
      <rPr>
        <b/>
        <sz val="12"/>
        <rFont val="Times New Roman"/>
        <family val="1"/>
        <charset val="204"/>
      </rPr>
      <t xml:space="preserve">Показатель 1. </t>
    </r>
    <r>
      <rPr>
        <sz val="12"/>
        <rFont val="Times New Roman"/>
        <family val="1"/>
        <charset val="204"/>
      </rPr>
      <t>Протяженность ремонтируемых автомобильных дорог общего пользования</t>
    </r>
  </si>
  <si>
    <r>
      <rPr>
        <b/>
        <sz val="12"/>
        <rFont val="Times New Roman"/>
        <family val="1"/>
        <charset val="204"/>
      </rPr>
      <t>Задача 2.1</t>
    </r>
    <r>
      <rPr>
        <sz val="12"/>
        <rFont val="Times New Roman"/>
        <family val="1"/>
        <charset val="204"/>
      </rPr>
      <t>. Проведение мероприятий по содержанию мостовых сооружений</t>
    </r>
  </si>
  <si>
    <t xml:space="preserve">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Управление по капитальному строительству администрации муниципального образования "Город Астрахань"                               </t>
  </si>
  <si>
    <t xml:space="preserve">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Управление по капитальному строительству администрации муниципального образования "Город Астрахань",                                         </t>
  </si>
  <si>
    <t xml:space="preserve">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  Управление по капитальному строительству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Управление по коммунальному хозяйству и благоустройству администрации муниципального образования "Город Астрахань"                 </t>
  </si>
  <si>
    <t xml:space="preserve">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Управление по коммунальному хозяйству и благоустройству администрации муниципального образования "Город Астрахань"   </t>
  </si>
  <si>
    <t xml:space="preserve">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  Управление по капитальному строительству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Управление по коммунальному хозяйству и благоустройству администрации муниципального образования "Город Астрахань"    </t>
  </si>
  <si>
    <t>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 Управление по капитальному строительству администрации муниципального образования "Город Астрахань"</t>
  </si>
  <si>
    <t>Управление дорожного хозяйства и транспорта администрации    муниципального образования "Город Астрахань"                                                                                                                                                                                Управление по коммунальному хозяйству и благоустройству администрации муниципального образования "Город Астрахань"</t>
  </si>
  <si>
    <t xml:space="preserve">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Управление по коммунальному хозяйству и благоустройству администрации муниципального образования "Город Астрахань" </t>
  </si>
  <si>
    <r>
      <t xml:space="preserve">Мероприятие 1.1.5. </t>
    </r>
    <r>
      <rPr>
        <sz val="12"/>
        <rFont val="Times New Roman"/>
        <family val="1"/>
        <charset val="204"/>
      </rPr>
      <t>Ремонт ул.Беринга</t>
    </r>
  </si>
  <si>
    <r>
      <t xml:space="preserve">Показатель 8. </t>
    </r>
    <r>
      <rPr>
        <sz val="12"/>
        <rFont val="Times New Roman"/>
        <family val="1"/>
        <charset val="204"/>
      </rPr>
      <t xml:space="preserve">Обьем посыпки территори ПСС (механизиравано) </t>
    </r>
  </si>
  <si>
    <r>
      <rPr>
        <b/>
        <sz val="12"/>
        <rFont val="Times New Roman"/>
        <family val="1"/>
        <charset val="204"/>
      </rPr>
      <t>Показатель1.</t>
    </r>
    <r>
      <rPr>
        <sz val="12"/>
        <rFont val="Times New Roman"/>
        <family val="1"/>
        <charset val="204"/>
      </rPr>
      <t xml:space="preserve"> Степень выполнения мероприятий Задачи 2.1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</si>
  <si>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Количество перекрестков, расположенных на автомобильных дорогах общего пользования местного значения, на которых нанесена вертикальная и горизонтальная разметка</t>
    </r>
  </si>
  <si>
    <t xml:space="preserve">Управление дорожного хозяйства и транспорта администрации    муниципального образования "Город Астрахань"          </t>
  </si>
  <si>
    <r>
      <t xml:space="preserve">Мероприятие 1.1.2. </t>
    </r>
    <r>
      <rPr>
        <sz val="12"/>
        <rFont val="Times New Roman"/>
        <family val="1"/>
        <charset val="204"/>
      </rPr>
      <t>Реконструкция системы ливневой канализации с насосной станцией, расположенной по адресу: ул. Харьковская, 28 "А", в Советском районе г. Астрахани, с организацией очистки сброса поверхностных вод</t>
    </r>
  </si>
  <si>
    <t xml:space="preserve">Управление по капитальному строительству администрации муниципального образования "Город Астрахань"              </t>
  </si>
  <si>
    <r>
      <t xml:space="preserve">Показатель 1. </t>
    </r>
    <r>
      <rPr>
        <sz val="12"/>
        <rFont val="Times New Roman"/>
        <family val="1"/>
        <charset val="204"/>
      </rPr>
      <t>Количество разработанных проектов</t>
    </r>
  </si>
  <si>
    <r>
      <t>Показатель 4.</t>
    </r>
    <r>
      <rPr>
        <sz val="12"/>
        <rFont val="Times New Roman"/>
        <family val="1"/>
        <charset val="204"/>
      </rPr>
      <t xml:space="preserve">Количество установленных знаков </t>
    </r>
  </si>
  <si>
    <t xml:space="preserve"> 
</t>
  </si>
  <si>
    <r>
      <t>Показатель 1</t>
    </r>
    <r>
      <rPr>
        <sz val="12"/>
        <rFont val="Times New Roman"/>
        <family val="1"/>
        <charset val="204"/>
      </rPr>
      <t>. Доля перекрестков, на которых нанесена вертикальная и горизонтальная разметка (от запланированных на год)</t>
    </r>
  </si>
  <si>
    <r>
      <t>Показатель 2.</t>
    </r>
    <r>
      <rPr>
        <sz val="12"/>
        <rFont val="Times New Roman"/>
        <family val="1"/>
        <charset val="204"/>
      </rPr>
      <t xml:space="preserve"> Доля пешеходных переходов, обустроенных в соответствии с национальными стандартами (от запланированных на год)</t>
    </r>
  </si>
  <si>
    <r>
      <t>Мероприятие 1.1.2.</t>
    </r>
    <r>
      <rPr>
        <sz val="12"/>
        <color indexed="8"/>
        <rFont val="Times New Roman"/>
        <family val="1"/>
        <charset val="204"/>
      </rPr>
      <t xml:space="preserve"> Обустройство пешеходных переходов на участках автомобильных дорог общего пользования</t>
    </r>
  </si>
  <si>
    <r>
      <t xml:space="preserve">Мероприятие 2.1.1. </t>
    </r>
    <r>
      <rPr>
        <sz val="12"/>
        <rFont val="Times New Roman"/>
        <family val="1"/>
        <charset val="204"/>
      </rPr>
      <t xml:space="preserve">Разработка ПСД по ремонту опор Нового моста </t>
    </r>
  </si>
  <si>
    <t>м.</t>
  </si>
  <si>
    <r>
      <rPr>
        <b/>
        <sz val="12"/>
        <color indexed="8"/>
        <rFont val="Times New Roman"/>
        <family val="1"/>
        <charset val="204"/>
      </rPr>
      <t>Мероприятие 1.1.4.</t>
    </r>
    <r>
      <rPr>
        <sz val="12"/>
        <color indexed="8"/>
        <rFont val="Times New Roman"/>
        <family val="1"/>
        <charset val="204"/>
      </rPr>
      <t xml:space="preserve"> Модернизация пешеходных переходов</t>
    </r>
  </si>
  <si>
    <r>
      <rPr>
        <b/>
        <sz val="12"/>
        <color indexed="8"/>
        <rFont val="Times New Roman"/>
        <family val="1"/>
        <charset val="204"/>
      </rPr>
      <t>Мероприятие 1.1.3.</t>
    </r>
    <r>
      <rPr>
        <sz val="12"/>
        <color indexed="8"/>
        <rFont val="Times New Roman"/>
        <family val="1"/>
        <charset val="204"/>
      </rPr>
      <t xml:space="preserve"> Обустройство наиболее опасных участков улично-дорожной сети дорожными ограждениями</t>
    </r>
  </si>
  <si>
    <r>
      <rPr>
        <b/>
        <sz val="12"/>
        <rFont val="Times New Roman"/>
        <family val="1"/>
        <charset val="204"/>
      </rPr>
      <t xml:space="preserve">Показатель 2. </t>
    </r>
    <r>
      <rPr>
        <sz val="12"/>
        <rFont val="Times New Roman"/>
        <family val="1"/>
        <charset val="204"/>
      </rPr>
      <t>Устройство искусственной дорожной неровности - ИДН</t>
    </r>
  </si>
  <si>
    <r>
      <rPr>
        <b/>
        <sz val="12"/>
        <rFont val="Times New Roman"/>
        <family val="1"/>
        <charset val="204"/>
      </rPr>
      <t xml:space="preserve">Показатель 1. </t>
    </r>
    <r>
      <rPr>
        <sz val="12"/>
        <rFont val="Times New Roman"/>
        <family val="1"/>
        <charset val="204"/>
      </rPr>
      <t>Протяженность установленного пешеходного ограждения леерного типа</t>
    </r>
  </si>
  <si>
    <r>
      <rPr>
        <b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 xml:space="preserve">. Количество обустроенных пешеходных переходов </t>
    </r>
  </si>
  <si>
    <r>
      <rPr>
        <b/>
        <sz val="12"/>
        <rFont val="Times New Roman"/>
        <family val="1"/>
        <charset val="204"/>
      </rPr>
      <t>Показатель 1.К</t>
    </r>
    <r>
      <rPr>
        <sz val="12"/>
        <rFont val="Times New Roman"/>
        <family val="1"/>
        <charset val="204"/>
      </rPr>
      <t>оличество установленных светофорных объектов Т7</t>
    </r>
  </si>
  <si>
    <t>-</t>
  </si>
  <si>
    <r>
      <t xml:space="preserve">Основное мероприятие 1. 
</t>
    </r>
    <r>
      <rPr>
        <sz val="12"/>
        <color indexed="8"/>
        <rFont val="Times New Roman"/>
        <family val="1"/>
        <charset val="204"/>
      </rPr>
      <t>Основное мероприятие по реализации регионального проекта «Региональная и местная дорожная сеть»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(Астраханская область)" в рамках национального проекта "Безопасные и качественные автомобильные дороги" государственной программы "Развитие дорожного хозяйства Астраханской области"</t>
    </r>
  </si>
  <si>
    <r>
      <rPr>
        <b/>
        <sz val="12"/>
        <color theme="1"/>
        <rFont val="Times New Roman"/>
        <family val="1"/>
        <charset val="204"/>
      </rPr>
      <t xml:space="preserve">Показатель 1. </t>
    </r>
    <r>
      <rPr>
        <sz val="12"/>
        <color theme="1"/>
        <rFont val="Times New Roman"/>
        <family val="1"/>
        <charset val="204"/>
      </rPr>
      <t>Протяженность ремонтируемого моста</t>
    </r>
  </si>
  <si>
    <r>
      <t xml:space="preserve">Показатель 1. </t>
    </r>
    <r>
      <rPr>
        <sz val="12"/>
        <color theme="1"/>
        <rFont val="Times New Roman"/>
        <family val="1"/>
        <charset val="204"/>
      </rPr>
      <t>Протяженность ремонтируемой дороги</t>
    </r>
  </si>
  <si>
    <r>
      <rPr>
        <b/>
        <sz val="12"/>
        <color indexed="8"/>
        <rFont val="Times New Roman"/>
        <family val="1"/>
        <charset val="204"/>
      </rPr>
      <t>Мероприятие 1.1.5.</t>
    </r>
    <r>
      <rPr>
        <sz val="12"/>
        <color indexed="8"/>
        <rFont val="Times New Roman"/>
        <family val="1"/>
        <charset val="204"/>
      </rPr>
      <t xml:space="preserve">
Обустройство остановочных комплексов </t>
    </r>
  </si>
  <si>
    <r>
      <t xml:space="preserve">Показатель 1. </t>
    </r>
    <r>
      <rPr>
        <sz val="12"/>
        <rFont val="Times New Roman"/>
        <family val="1"/>
        <charset val="204"/>
      </rPr>
      <t>Измерение основных геометрических параметров дорог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</si>
  <si>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Количество обустроенных остановочных комплексов </t>
    </r>
  </si>
  <si>
    <t xml:space="preserve">
Заместитель главы муниципального образования 
«Город Астрахань» -начальник управления </t>
  </si>
  <si>
    <t>Г.В. Федулов</t>
  </si>
  <si>
    <t xml:space="preserve">                                                                                                                                                                                 Управление по коммунальному хозяйству и благоустройству администрации муниципального образования "Город Астрахань"          </t>
  </si>
  <si>
    <t xml:space="preserve">                                                                                                                                                                                   Управление по коммунальному хозяйству и благоустройству администрации муниципального образования "Город Астрахань"          </t>
  </si>
  <si>
    <t xml:space="preserve">                                                                                                                                                                                 Управление по коммунальному хозяйству и благоустройству администрации муниципального образования "Город Астрахань" </t>
  </si>
  <si>
    <t xml:space="preserve">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 Управление по капитальному строительству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Управление по коммунальному хозяйству и благоустройству администрации муниципального образования "Город Астрахань"  </t>
  </si>
  <si>
    <r>
      <rPr>
        <b/>
        <sz val="12"/>
        <rFont val="Times New Roman"/>
        <family val="1"/>
        <charset val="204"/>
      </rPr>
      <t>Мероприятие 1.1.1.</t>
    </r>
    <r>
      <rPr>
        <sz val="12"/>
        <rFont val="Times New Roman"/>
        <family val="1"/>
        <charset val="204"/>
      </rPr>
      <t xml:space="preserve">  Восстановление изношенной вертикальной и горизонтальной разметки</t>
    </r>
  </si>
  <si>
    <r>
      <t>Мероприятие 1.1.8.</t>
    </r>
    <r>
      <rPr>
        <sz val="12"/>
        <rFont val="Times New Roman"/>
        <family val="1"/>
        <charset val="204"/>
      </rPr>
      <t xml:space="preserve"> Пробивка ул.Ан.Сергеева от ул.Дантона до проспекта Губернатора Анатолия Гужвина в Кировском районе г.Астрахани</t>
    </r>
  </si>
  <si>
    <r>
      <t xml:space="preserve">Мероприятие 1.1.9. </t>
    </r>
    <r>
      <rPr>
        <sz val="12"/>
        <rFont val="Times New Roman"/>
        <family val="1"/>
        <charset val="204"/>
      </rPr>
      <t xml:space="preserve"> Поставка и установка временного пешеходного наплавного моста через пр. Серебрянная Воложка в створе пер. Бутлерова г. Астрахани Астраханской области</t>
    </r>
  </si>
  <si>
    <r>
      <t xml:space="preserve">Мероприятие 1.1.10. </t>
    </r>
    <r>
      <rPr>
        <sz val="12"/>
        <rFont val="Times New Roman"/>
        <family val="1"/>
        <charset val="204"/>
      </rPr>
      <t>Капитальный ремонт мостов в г. Астрахани</t>
    </r>
  </si>
  <si>
    <r>
      <rPr>
        <b/>
        <sz val="12"/>
        <color indexed="8"/>
        <rFont val="Times New Roman"/>
        <family val="1"/>
        <charset val="204"/>
      </rPr>
      <t xml:space="preserve">Мероприятие 1.1.11. </t>
    </r>
    <r>
      <rPr>
        <sz val="12"/>
        <color indexed="8"/>
        <rFont val="Times New Roman"/>
        <family val="1"/>
        <charset val="204"/>
      </rPr>
      <t xml:space="preserve">Контроль за выполнением работ на обьекте: "Проведение противоаварийных мероприятий по восстановлению конструкции автомобильных мостов через р. Царев в створе ул. Боевая </t>
    </r>
  </si>
  <si>
    <r>
      <rPr>
        <b/>
        <sz val="12"/>
        <rFont val="Times New Roman"/>
        <family val="1"/>
        <charset val="204"/>
      </rPr>
      <t xml:space="preserve">Мероприятие 1.1.12. </t>
    </r>
    <r>
      <rPr>
        <sz val="12"/>
        <rFont val="Times New Roman"/>
        <family val="1"/>
        <charset val="204"/>
      </rPr>
      <t>Мероприятия дорожного хозяйства, реализуемые в рамках дотаций на поддержку мер по обеспечению сбалансированости бюджетов муниципальных образований Астраханской области</t>
    </r>
  </si>
  <si>
    <r>
      <rPr>
        <b/>
        <sz val="12"/>
        <rFont val="Times New Roman"/>
        <family val="1"/>
        <charset val="204"/>
      </rPr>
      <t>Мероприятие 1.1.13.</t>
    </r>
    <r>
      <rPr>
        <sz val="12"/>
        <rFont val="Times New Roman"/>
        <family val="1"/>
        <charset val="204"/>
      </rPr>
      <t xml:space="preserve"> Оказание услуг по охране незавершенного объекта (мост "Милицейский")</t>
    </r>
  </si>
  <si>
    <r>
      <rPr>
        <b/>
        <sz val="12"/>
        <rFont val="Times New Roman"/>
        <family val="1"/>
        <charset val="204"/>
      </rPr>
      <t xml:space="preserve">Мероприятие 1.1.14. </t>
    </r>
    <r>
      <rPr>
        <sz val="12"/>
        <rFont val="Times New Roman"/>
        <family val="1"/>
        <charset val="204"/>
      </rPr>
      <t>Ремонт и содержание дорог местного значения</t>
    </r>
  </si>
  <si>
    <r>
      <rPr>
        <b/>
        <sz val="12"/>
        <rFont val="Times New Roman"/>
        <family val="1"/>
        <charset val="204"/>
      </rPr>
      <t>Мероприятие 1.1.15.</t>
    </r>
    <r>
      <rPr>
        <sz val="12"/>
        <rFont val="Times New Roman"/>
        <family val="1"/>
        <charset val="204"/>
      </rPr>
      <t xml:space="preserve"> Текущее содержание объектов дорожного хозяйства</t>
    </r>
  </si>
  <si>
    <r>
      <rPr>
        <b/>
        <sz val="12"/>
        <rFont val="Times New Roman"/>
        <family val="1"/>
        <charset val="204"/>
      </rPr>
      <t xml:space="preserve">Мероприятие 1.1.16. </t>
    </r>
    <r>
      <rPr>
        <sz val="12"/>
        <rFont val="Times New Roman"/>
        <family val="1"/>
        <charset val="204"/>
      </rPr>
      <t>Инструментальное обследование дорог</t>
    </r>
  </si>
  <si>
    <r>
      <t xml:space="preserve">Мероприятие 1.1.6. </t>
    </r>
    <r>
      <rPr>
        <sz val="12"/>
        <rFont val="Times New Roman"/>
        <family val="1"/>
        <charset val="204"/>
      </rPr>
      <t>Ремонт автомобильной дороги общего пользования местного значения по ул. Куликова на участке от ул. Б. Алексеева до ул. Белгородская в г. Астрахани</t>
    </r>
  </si>
  <si>
    <r>
      <t xml:space="preserve">Мероприятие 1.1.7. </t>
    </r>
    <r>
      <rPr>
        <sz val="12"/>
        <rFont val="Times New Roman"/>
        <family val="1"/>
        <charset val="204"/>
      </rPr>
      <t>Ремонт автомобильной дороги общего пользования местного значения по ул. Жилая в г. Астрахани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</si>
</sst>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8">
    <xf numFmtId="0" fontId="0" fillId="0" borderId="0" xfId="0"/>
    <xf numFmtId="2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6" fillId="0" borderId="0" xfId="0" applyFont="1" applyFill="1"/>
    <xf numFmtId="4" fontId="6" fillId="0" borderId="0" xfId="0" applyNumberFormat="1" applyFont="1" applyFill="1" applyAlignment="1">
      <alignment horizont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8" fillId="0" borderId="0" xfId="0" applyFont="1" applyFill="1"/>
    <xf numFmtId="0" fontId="19" fillId="0" borderId="0" xfId="0" applyFont="1" applyFill="1"/>
    <xf numFmtId="0" fontId="0" fillId="0" borderId="0" xfId="0" applyFont="1" applyFill="1" applyBorder="1"/>
    <xf numFmtId="0" fontId="2" fillId="0" borderId="0" xfId="0" applyFont="1" applyFill="1" applyBorder="1"/>
    <xf numFmtId="0" fontId="15" fillId="0" borderId="0" xfId="0" applyFont="1" applyFill="1"/>
    <xf numFmtId="0" fontId="14" fillId="0" borderId="0" xfId="0" applyFont="1" applyFill="1" applyAlignment="1">
      <alignment horizontal="right"/>
    </xf>
    <xf numFmtId="0" fontId="15" fillId="0" borderId="0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left" vertical="center" wrapText="1"/>
    </xf>
    <xf numFmtId="2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center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6" xfId="0" applyNumberFormat="1" applyFont="1" applyFill="1" applyBorder="1" applyAlignment="1">
      <alignment horizont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</cellXfs>
  <cellStyles count="7">
    <cellStyle name="Excel Built-in Normal" xfId="1"/>
    <cellStyle name="Денежный 2" xfId="6"/>
    <cellStyle name="Обычный" xfId="0" builtinId="0"/>
    <cellStyle name="Обычный 2" xfId="2"/>
    <cellStyle name="Обычный 2 2" xfId="3"/>
    <cellStyle name="Обычный 2_приложения МП 18.02.16" xfId="4"/>
    <cellStyle name="Процентн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73;&#1097;&#1080;&#1077;%20&#1076;&#1086;&#1082;&#1091;&#1084;&#1077;&#1085;&#1090;&#1099;%20&#1072;&#1076;&#1084;&#1080;&#1085;&#1080;&#1089;&#1090;&#1088;&#1072;&#1094;&#1080;&#1080;%20&#1075;&#1086;&#1088;&#1086;&#1076;&#1072;/Users/&#1040;&#1076;&#1084;&#1080;&#1085;&#1080;&#1089;&#1090;&#1088;&#1072;&#1090;&#1086;&#1088;/Desktop/&#1052;&#1055;%20&#1044;&#1086;&#1088;&#1086;&#1078;&#1085;&#1072;&#1103;/&#1048;&#1089;&#1087;&#1088;%20&#1059;&#1044;&#1061;&#1058;/&#1053;&#1072;&#1096;&#1080;%20&#1080;&#1089;&#1087;&#1088;&#1072;&#1074;&#1083;&#1077;&#1085;&#1080;&#1103;%20&#1085;&#1072;%2021.07.2021/&#1052;&#1055;%20&#1044;&#1086;&#1088;&#1086;&#1078;&#1085;&#1072;&#1103;/&#1048;&#1089;&#1087;&#1088;%20&#1059;&#1044;&#1061;&#1058;/&#1087;&#1088;&#1080;&#1083;&#1086;&#1078;&#1077;&#1085;&#1080;&#1103;%202%20%2016.07.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73;&#1097;&#1080;&#1077;%20&#1076;&#1086;&#1082;&#1091;&#1084;&#1077;&#1085;&#1090;&#1099;%20&#1072;&#1076;&#1084;&#1080;&#1085;&#1080;&#1089;&#1090;&#1088;&#1072;&#1094;&#1080;&#1080;%20&#1075;&#1086;&#1088;&#1086;&#1076;&#1072;/&#1059;&#1087;&#1088;&#1072;&#1074;&#1083;&#1077;&#1085;&#1080;&#1077;%20&#1076;&#1086;&#1088;&#1086;&#1078;&#1085;&#1086;&#1075;&#1086;%20&#1093;&#1086;&#1079;&#1103;&#1081;&#1089;&#1090;&#1074;&#1072;%20&#1080;%20&#1090;&#1088;&#1072;&#1085;&#1089;&#1087;&#1086;&#1088;&#1090;&#1072;/&#1044;&#1051;&#1071;%20&#1074;&#1089;&#1077;&#1093;/&#1040;&#1085;&#1076;&#1088;&#1077;&#1103;&#1085;&#1086;&#1074;&#1072;/!!!&#1055;&#1056;&#1054;&#1043;&#1056;&#1040;&#1052;&#1052;&#1067;/&#1055;&#1088;&#1086;&#1075;&#1088;&#1072;&#1084;&#1084;&#1072;%202024%20&#1075;/&#1052;&#1091;&#1085;.%20&#1087;&#1088;&#1086;&#1075;.%202024%20&#1075;/&#1050;&#1086;&#1087;&#1080;&#1103;%20&#1055;&#1088;&#1080;&#1083;&#1086;&#1078;&#1077;&#1085;&#1080;&#1077;%201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2"/>
    </sheetNames>
    <sheetDataSet>
      <sheetData sheetId="0" refreshError="1">
        <row r="75">
          <cell r="C75" t="str">
            <v>Управление дорожного хозяйства и транспорта администрации муниципального образования "Город Астрахань"</v>
          </cell>
        </row>
        <row r="76">
          <cell r="C76" t="str">
            <v>Управление дорожного хозяйства и транспорта администрации муниципального образования "Город Астрахань"</v>
          </cell>
        </row>
        <row r="79">
          <cell r="C79" t="str">
            <v>Управление дорожного хозяйства и транспорта администрации муниципального образования "Город Астрахань"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1"/>
    </sheetNames>
    <sheetDataSet>
      <sheetData sheetId="0">
        <row r="79">
          <cell r="J79">
            <v>60</v>
          </cell>
          <cell r="K79">
            <v>0</v>
          </cell>
          <cell r="L79">
            <v>60</v>
          </cell>
          <cell r="M79">
            <v>0</v>
          </cell>
          <cell r="N79">
            <v>60</v>
          </cell>
          <cell r="O79">
            <v>0</v>
          </cell>
        </row>
        <row r="80">
          <cell r="J80">
            <v>30</v>
          </cell>
          <cell r="K80">
            <v>0</v>
          </cell>
          <cell r="L80">
            <v>30</v>
          </cell>
          <cell r="M80">
            <v>0</v>
          </cell>
          <cell r="N80">
            <v>30</v>
          </cell>
          <cell r="O80">
            <v>0</v>
          </cell>
        </row>
        <row r="81">
          <cell r="C81" t="str">
            <v>Управление дорожного хозяйства и транспорта администрации муниципального образования "Город Астрахань"</v>
          </cell>
          <cell r="E81" t="str">
            <v>шт.</v>
          </cell>
          <cell r="F81" t="str">
            <v>х</v>
          </cell>
          <cell r="G81" t="str">
            <v>х</v>
          </cell>
          <cell r="H81">
            <v>0</v>
          </cell>
          <cell r="I81">
            <v>0</v>
          </cell>
          <cell r="J81">
            <v>20</v>
          </cell>
          <cell r="K81">
            <v>0</v>
          </cell>
          <cell r="L81">
            <v>20</v>
          </cell>
          <cell r="M81">
            <v>0</v>
          </cell>
          <cell r="N81">
            <v>20</v>
          </cell>
          <cell r="O8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82"/>
  <sheetViews>
    <sheetView tabSelected="1" view="pageBreakPreview" topLeftCell="A30" zoomScale="78" zoomScaleNormal="80" zoomScaleSheetLayoutView="78" workbookViewId="0">
      <selection activeCell="P31" sqref="P31"/>
    </sheetView>
  </sheetViews>
  <sheetFormatPr defaultRowHeight="15" x14ac:dyDescent="0.25"/>
  <cols>
    <col min="1" max="1" width="4.28515625" style="23" customWidth="1"/>
    <col min="2" max="2" width="34.28515625" style="23" customWidth="1"/>
    <col min="3" max="3" width="34.85546875" style="28" customWidth="1"/>
    <col min="4" max="4" width="28.5703125" style="29" customWidth="1"/>
    <col min="5" max="5" width="9.28515625" style="30" customWidth="1"/>
    <col min="6" max="6" width="10" style="30" customWidth="1"/>
    <col min="7" max="7" width="8.85546875" style="30" customWidth="1"/>
    <col min="8" max="8" width="10.85546875" style="30" customWidth="1"/>
    <col min="9" max="9" width="11" style="30" customWidth="1"/>
    <col min="10" max="10" width="11.42578125" style="30" customWidth="1"/>
    <col min="11" max="11" width="10.7109375" style="30" customWidth="1"/>
    <col min="12" max="12" width="11.140625" style="30" customWidth="1"/>
    <col min="13" max="13" width="11.28515625" style="30" customWidth="1"/>
    <col min="14" max="14" width="12.5703125" style="30" customWidth="1"/>
    <col min="15" max="15" width="11.5703125" style="30" customWidth="1"/>
    <col min="16" max="16" width="19.85546875" style="32" customWidth="1"/>
    <col min="17" max="16384" width="9.140625" style="32"/>
  </cols>
  <sheetData>
    <row r="1" spans="1:17" s="27" customFormat="1" ht="57.75" customHeight="1" x14ac:dyDescent="0.25">
      <c r="A1" s="23"/>
      <c r="B1" s="23"/>
      <c r="C1" s="24"/>
      <c r="D1" s="25"/>
      <c r="E1" s="26"/>
      <c r="F1" s="26"/>
      <c r="G1" s="26"/>
      <c r="H1" s="83" t="s">
        <v>63</v>
      </c>
      <c r="I1" s="83"/>
      <c r="J1" s="83"/>
      <c r="K1" s="83"/>
      <c r="L1" s="83"/>
      <c r="M1" s="83"/>
      <c r="N1" s="83"/>
      <c r="O1" s="83"/>
      <c r="P1" s="83"/>
    </row>
    <row r="2" spans="1:17" ht="15.75" customHeight="1" x14ac:dyDescent="0.25">
      <c r="H2" s="31"/>
      <c r="I2" s="31"/>
      <c r="J2" s="31"/>
      <c r="K2" s="31"/>
      <c r="L2" s="31"/>
      <c r="M2" s="31"/>
      <c r="N2" s="31"/>
      <c r="O2" s="31"/>
    </row>
    <row r="3" spans="1:17" ht="18.75" customHeight="1" x14ac:dyDescent="0.3">
      <c r="A3" s="84" t="s">
        <v>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17" ht="18.75" customHeight="1" x14ac:dyDescent="0.3">
      <c r="A4" s="85" t="s">
        <v>20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7" ht="23.25" customHeight="1" x14ac:dyDescent="0.3">
      <c r="A5" s="86" t="s">
        <v>19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</row>
    <row r="6" spans="1:17" ht="16.5" customHeight="1" x14ac:dyDescent="0.25">
      <c r="A6" s="79" t="s">
        <v>0</v>
      </c>
      <c r="B6" s="79" t="s">
        <v>1</v>
      </c>
      <c r="C6" s="79" t="s">
        <v>2</v>
      </c>
      <c r="D6" s="79" t="s">
        <v>3</v>
      </c>
      <c r="E6" s="74" t="s">
        <v>70</v>
      </c>
      <c r="F6" s="74" t="s">
        <v>58</v>
      </c>
      <c r="G6" s="74" t="s">
        <v>57</v>
      </c>
      <c r="H6" s="87"/>
      <c r="I6" s="88"/>
      <c r="J6" s="88"/>
      <c r="K6" s="88"/>
      <c r="L6" s="88"/>
      <c r="M6" s="88"/>
      <c r="N6" s="88"/>
      <c r="O6" s="89"/>
      <c r="P6" s="74" t="s">
        <v>96</v>
      </c>
    </row>
    <row r="7" spans="1:17" ht="14.25" customHeight="1" x14ac:dyDescent="0.25">
      <c r="A7" s="79"/>
      <c r="B7" s="79"/>
      <c r="C7" s="79"/>
      <c r="D7" s="79"/>
      <c r="E7" s="74"/>
      <c r="F7" s="74"/>
      <c r="G7" s="74"/>
      <c r="H7" s="74">
        <v>2021</v>
      </c>
      <c r="I7" s="74"/>
      <c r="J7" s="74">
        <v>2022</v>
      </c>
      <c r="K7" s="74"/>
      <c r="L7" s="74">
        <v>2023</v>
      </c>
      <c r="M7" s="74"/>
      <c r="N7" s="87">
        <v>2024</v>
      </c>
      <c r="O7" s="89"/>
      <c r="P7" s="74"/>
    </row>
    <row r="8" spans="1:17" ht="113.25" customHeight="1" x14ac:dyDescent="0.25">
      <c r="A8" s="79"/>
      <c r="B8" s="79"/>
      <c r="C8" s="79"/>
      <c r="D8" s="79"/>
      <c r="E8" s="74"/>
      <c r="F8" s="74"/>
      <c r="G8" s="74"/>
      <c r="H8" s="10" t="s">
        <v>4</v>
      </c>
      <c r="I8" s="2" t="s">
        <v>6</v>
      </c>
      <c r="J8" s="10" t="s">
        <v>4</v>
      </c>
      <c r="K8" s="2" t="s">
        <v>6</v>
      </c>
      <c r="L8" s="10" t="s">
        <v>4</v>
      </c>
      <c r="M8" s="2" t="s">
        <v>6</v>
      </c>
      <c r="N8" s="66" t="str">
        <f t="shared" ref="N8:O8" si="0">L8</f>
        <v>Всего</v>
      </c>
      <c r="O8" s="66" t="str">
        <f t="shared" si="0"/>
        <v>В том числе на 01.07</v>
      </c>
      <c r="P8" s="74"/>
    </row>
    <row r="9" spans="1:17" s="33" customFormat="1" ht="15.7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  <c r="N9" s="67">
        <v>14</v>
      </c>
      <c r="O9" s="67">
        <v>15</v>
      </c>
      <c r="P9" s="6">
        <v>16</v>
      </c>
    </row>
    <row r="10" spans="1:17" ht="15.75" customHeight="1" x14ac:dyDescent="0.25">
      <c r="A10" s="19">
        <v>1</v>
      </c>
      <c r="B10" s="81" t="s">
        <v>23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</row>
    <row r="11" spans="1:17" ht="198" customHeight="1" x14ac:dyDescent="0.25">
      <c r="A11" s="19">
        <v>2</v>
      </c>
      <c r="B11" s="14" t="s">
        <v>24</v>
      </c>
      <c r="C11" s="2" t="s">
        <v>112</v>
      </c>
      <c r="D11" s="5" t="s">
        <v>28</v>
      </c>
      <c r="E11" s="2" t="s">
        <v>14</v>
      </c>
      <c r="F11" s="2" t="s">
        <v>17</v>
      </c>
      <c r="G11" s="2" t="s">
        <v>17</v>
      </c>
      <c r="H11" s="1">
        <v>43.12</v>
      </c>
      <c r="I11" s="1">
        <v>43.67</v>
      </c>
      <c r="J11" s="1">
        <v>42.92</v>
      </c>
      <c r="K11" s="1">
        <v>43.12</v>
      </c>
      <c r="L11" s="1">
        <v>42.83</v>
      </c>
      <c r="M11" s="1">
        <f>J11</f>
        <v>42.92</v>
      </c>
      <c r="N11" s="57">
        <v>42.83</v>
      </c>
      <c r="O11" s="57">
        <v>42.92</v>
      </c>
      <c r="P11" s="1">
        <f>L11</f>
        <v>42.83</v>
      </c>
    </row>
    <row r="12" spans="1:17" ht="74.25" customHeight="1" x14ac:dyDescent="0.25">
      <c r="A12" s="79">
        <v>3</v>
      </c>
      <c r="B12" s="80" t="s">
        <v>61</v>
      </c>
      <c r="C12" s="74" t="s">
        <v>110</v>
      </c>
      <c r="D12" s="12" t="s">
        <v>104</v>
      </c>
      <c r="E12" s="2" t="s">
        <v>14</v>
      </c>
      <c r="F12" s="2" t="s">
        <v>17</v>
      </c>
      <c r="G12" s="2" t="s">
        <v>17</v>
      </c>
      <c r="H12" s="65">
        <v>62</v>
      </c>
      <c r="I12" s="45" t="s">
        <v>17</v>
      </c>
      <c r="J12" s="45">
        <v>64</v>
      </c>
      <c r="K12" s="45" t="s">
        <v>17</v>
      </c>
      <c r="L12" s="45">
        <v>66</v>
      </c>
      <c r="M12" s="45" t="s">
        <v>17</v>
      </c>
      <c r="N12" s="45">
        <v>70</v>
      </c>
      <c r="O12" s="45" t="s">
        <v>7</v>
      </c>
      <c r="P12" s="65">
        <v>70</v>
      </c>
      <c r="Q12" s="34"/>
    </row>
    <row r="13" spans="1:17" ht="127.5" customHeight="1" x14ac:dyDescent="0.25">
      <c r="A13" s="79"/>
      <c r="B13" s="80"/>
      <c r="C13" s="74"/>
      <c r="D13" s="12" t="s">
        <v>105</v>
      </c>
      <c r="E13" s="2" t="s">
        <v>14</v>
      </c>
      <c r="F13" s="2" t="s">
        <v>17</v>
      </c>
      <c r="G13" s="2" t="s">
        <v>17</v>
      </c>
      <c r="H13" s="45">
        <v>70</v>
      </c>
      <c r="I13" s="45" t="s">
        <v>17</v>
      </c>
      <c r="J13" s="45">
        <v>75</v>
      </c>
      <c r="K13" s="45" t="s">
        <v>17</v>
      </c>
      <c r="L13" s="45">
        <v>80</v>
      </c>
      <c r="M13" s="45" t="s">
        <v>17</v>
      </c>
      <c r="N13" s="45">
        <v>85</v>
      </c>
      <c r="O13" s="45" t="s">
        <v>7</v>
      </c>
      <c r="P13" s="65">
        <v>85</v>
      </c>
      <c r="Q13" s="34"/>
    </row>
    <row r="14" spans="1:17" ht="186.75" customHeight="1" x14ac:dyDescent="0.25">
      <c r="A14" s="19">
        <v>4</v>
      </c>
      <c r="B14" s="14" t="s">
        <v>140</v>
      </c>
      <c r="C14" s="2" t="s">
        <v>111</v>
      </c>
      <c r="D14" s="5" t="s">
        <v>59</v>
      </c>
      <c r="E14" s="2" t="s">
        <v>15</v>
      </c>
      <c r="F14" s="2" t="s">
        <v>17</v>
      </c>
      <c r="G14" s="2" t="s">
        <v>17</v>
      </c>
      <c r="H14" s="2">
        <v>21.11</v>
      </c>
      <c r="I14" s="2" t="s">
        <v>17</v>
      </c>
      <c r="J14" s="1">
        <v>19.652000000000001</v>
      </c>
      <c r="K14" s="2" t="s">
        <v>17</v>
      </c>
      <c r="L14" s="1">
        <v>10.5</v>
      </c>
      <c r="M14" s="2" t="s">
        <v>17</v>
      </c>
      <c r="N14" s="66">
        <v>10.5</v>
      </c>
      <c r="O14" s="66" t="s">
        <v>7</v>
      </c>
      <c r="P14" s="1">
        <f>H14+J14+L14+N14</f>
        <v>61.762</v>
      </c>
      <c r="Q14" s="34"/>
    </row>
    <row r="15" spans="1:17" ht="217.5" customHeight="1" x14ac:dyDescent="0.25">
      <c r="A15" s="19">
        <v>5</v>
      </c>
      <c r="B15" s="14" t="s">
        <v>62</v>
      </c>
      <c r="C15" s="2" t="s">
        <v>112</v>
      </c>
      <c r="D15" s="12" t="s">
        <v>29</v>
      </c>
      <c r="E15" s="2" t="s">
        <v>14</v>
      </c>
      <c r="F15" s="2" t="s">
        <v>17</v>
      </c>
      <c r="G15" s="2" t="s">
        <v>17</v>
      </c>
      <c r="H15" s="1">
        <f t="shared" ref="H15:M15" si="1">100-H11</f>
        <v>56.88</v>
      </c>
      <c r="I15" s="1">
        <f t="shared" si="1"/>
        <v>56.33</v>
      </c>
      <c r="J15" s="1">
        <f t="shared" si="1"/>
        <v>57.08</v>
      </c>
      <c r="K15" s="1">
        <f t="shared" si="1"/>
        <v>56.88</v>
      </c>
      <c r="L15" s="1">
        <f t="shared" si="1"/>
        <v>57.17</v>
      </c>
      <c r="M15" s="1">
        <f t="shared" si="1"/>
        <v>57.08</v>
      </c>
      <c r="N15" s="57">
        <f t="shared" ref="N15:O15" si="2">L15</f>
        <v>57.17</v>
      </c>
      <c r="O15" s="57">
        <f t="shared" si="2"/>
        <v>57.08</v>
      </c>
      <c r="P15" s="1">
        <f>L15</f>
        <v>57.17</v>
      </c>
    </row>
    <row r="16" spans="1:17" ht="146.25" customHeight="1" x14ac:dyDescent="0.25">
      <c r="A16" s="19">
        <v>6</v>
      </c>
      <c r="B16" s="8" t="s">
        <v>73</v>
      </c>
      <c r="C16" s="2" t="s">
        <v>113</v>
      </c>
      <c r="D16" s="12" t="s">
        <v>72</v>
      </c>
      <c r="E16" s="2" t="s">
        <v>16</v>
      </c>
      <c r="F16" s="2" t="s">
        <v>17</v>
      </c>
      <c r="G16" s="2" t="s">
        <v>17</v>
      </c>
      <c r="H16" s="2">
        <f t="shared" ref="H16:M16" si="3">H52</f>
        <v>45</v>
      </c>
      <c r="I16" s="4">
        <f t="shared" si="3"/>
        <v>0</v>
      </c>
      <c r="J16" s="4">
        <f t="shared" si="3"/>
        <v>0</v>
      </c>
      <c r="K16" s="4">
        <f t="shared" si="3"/>
        <v>0</v>
      </c>
      <c r="L16" s="4">
        <f t="shared" si="3"/>
        <v>0</v>
      </c>
      <c r="M16" s="4">
        <f t="shared" si="3"/>
        <v>0</v>
      </c>
      <c r="N16" s="59">
        <v>0</v>
      </c>
      <c r="O16" s="59">
        <v>0</v>
      </c>
      <c r="P16" s="17">
        <f>H16</f>
        <v>45</v>
      </c>
    </row>
    <row r="17" spans="1:16" ht="78.75" x14ac:dyDescent="0.25">
      <c r="A17" s="19">
        <v>7</v>
      </c>
      <c r="B17" s="14" t="s">
        <v>67</v>
      </c>
      <c r="C17" s="2" t="s">
        <v>95</v>
      </c>
      <c r="D17" s="9" t="s">
        <v>30</v>
      </c>
      <c r="E17" s="2" t="s">
        <v>14</v>
      </c>
      <c r="F17" s="2" t="s">
        <v>17</v>
      </c>
      <c r="G17" s="2" t="s">
        <v>17</v>
      </c>
      <c r="H17" s="2">
        <v>100</v>
      </c>
      <c r="I17" s="10">
        <v>100</v>
      </c>
      <c r="J17" s="10">
        <v>100</v>
      </c>
      <c r="K17" s="10">
        <v>100</v>
      </c>
      <c r="L17" s="10">
        <v>100</v>
      </c>
      <c r="M17" s="10">
        <v>100</v>
      </c>
      <c r="N17" s="10">
        <v>100</v>
      </c>
      <c r="O17" s="10">
        <v>100</v>
      </c>
      <c r="P17" s="17">
        <f>L17</f>
        <v>100</v>
      </c>
    </row>
    <row r="18" spans="1:16" s="35" customFormat="1" ht="192.75" customHeight="1" x14ac:dyDescent="0.25">
      <c r="A18" s="2">
        <v>8</v>
      </c>
      <c r="B18" s="15" t="s">
        <v>66</v>
      </c>
      <c r="C18" s="2" t="s">
        <v>151</v>
      </c>
      <c r="D18" s="12" t="s">
        <v>31</v>
      </c>
      <c r="E18" s="2" t="str">
        <f>E66</f>
        <v>%</v>
      </c>
      <c r="F18" s="2" t="s">
        <v>17</v>
      </c>
      <c r="G18" s="2" t="s">
        <v>17</v>
      </c>
      <c r="H18" s="2">
        <f>H66</f>
        <v>100</v>
      </c>
      <c r="I18" s="2">
        <f>I66</f>
        <v>100</v>
      </c>
      <c r="J18" s="2">
        <f>J66</f>
        <v>100</v>
      </c>
      <c r="K18" s="2">
        <f>K66</f>
        <v>100</v>
      </c>
      <c r="L18" s="2">
        <v>100</v>
      </c>
      <c r="M18" s="2">
        <v>100</v>
      </c>
      <c r="N18" s="66">
        <v>100</v>
      </c>
      <c r="O18" s="66">
        <v>100</v>
      </c>
      <c r="P18" s="17">
        <f>L18</f>
        <v>100</v>
      </c>
    </row>
    <row r="19" spans="1:16" s="35" customFormat="1" ht="63" x14ac:dyDescent="0.25">
      <c r="A19" s="6">
        <v>9</v>
      </c>
      <c r="B19" s="16" t="s">
        <v>75</v>
      </c>
      <c r="C19" s="2" t="s">
        <v>74</v>
      </c>
      <c r="D19" s="12" t="s">
        <v>97</v>
      </c>
      <c r="E19" s="2" t="s">
        <v>14</v>
      </c>
      <c r="F19" s="2" t="s">
        <v>7</v>
      </c>
      <c r="G19" s="2" t="s">
        <v>7</v>
      </c>
      <c r="H19" s="57">
        <f>I19</f>
        <v>5.7</v>
      </c>
      <c r="I19" s="57">
        <v>5.7</v>
      </c>
      <c r="J19" s="57">
        <v>5.7</v>
      </c>
      <c r="K19" s="57">
        <v>5.7</v>
      </c>
      <c r="L19" s="57">
        <v>5.7</v>
      </c>
      <c r="M19" s="57">
        <v>5.7</v>
      </c>
      <c r="N19" s="57">
        <v>5.7</v>
      </c>
      <c r="O19" s="57">
        <v>5.7</v>
      </c>
      <c r="P19" s="57">
        <f>H19</f>
        <v>5.7</v>
      </c>
    </row>
    <row r="20" spans="1:16" ht="30" customHeight="1" x14ac:dyDescent="0.25">
      <c r="A20" s="19">
        <v>10</v>
      </c>
      <c r="B20" s="81" t="s">
        <v>13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</row>
    <row r="21" spans="1:16" ht="212.25" customHeight="1" x14ac:dyDescent="0.25">
      <c r="A21" s="19">
        <v>11</v>
      </c>
      <c r="B21" s="8" t="s">
        <v>32</v>
      </c>
      <c r="C21" s="2" t="s">
        <v>114</v>
      </c>
      <c r="D21" s="12" t="s">
        <v>29</v>
      </c>
      <c r="E21" s="2" t="s">
        <v>14</v>
      </c>
      <c r="F21" s="2" t="str">
        <f t="shared" ref="F21:M21" si="4">F15</f>
        <v>x</v>
      </c>
      <c r="G21" s="1" t="str">
        <f t="shared" si="4"/>
        <v>x</v>
      </c>
      <c r="H21" s="1">
        <f t="shared" si="4"/>
        <v>56.88</v>
      </c>
      <c r="I21" s="1">
        <f t="shared" si="4"/>
        <v>56.33</v>
      </c>
      <c r="J21" s="1">
        <f t="shared" si="4"/>
        <v>57.08</v>
      </c>
      <c r="K21" s="1">
        <f t="shared" si="4"/>
        <v>56.88</v>
      </c>
      <c r="L21" s="1">
        <f>L15</f>
        <v>57.17</v>
      </c>
      <c r="M21" s="1">
        <f t="shared" si="4"/>
        <v>57.08</v>
      </c>
      <c r="N21" s="57">
        <f>L21</f>
        <v>57.17</v>
      </c>
      <c r="O21" s="57">
        <f t="shared" ref="O21" si="5">M21</f>
        <v>57.08</v>
      </c>
      <c r="P21" s="1">
        <f>L21</f>
        <v>57.17</v>
      </c>
    </row>
    <row r="22" spans="1:16" ht="198.75" customHeight="1" x14ac:dyDescent="0.25">
      <c r="A22" s="6">
        <v>12</v>
      </c>
      <c r="B22" s="8" t="s">
        <v>33</v>
      </c>
      <c r="C22" s="2" t="s">
        <v>114</v>
      </c>
      <c r="D22" s="5" t="s">
        <v>34</v>
      </c>
      <c r="E22" s="2" t="s">
        <v>8</v>
      </c>
      <c r="F22" s="2" t="s">
        <v>17</v>
      </c>
      <c r="G22" s="2" t="s">
        <v>17</v>
      </c>
      <c r="H22" s="4">
        <f>SUM(H23,H24,H25,H26,H27)*6*1000+H36</f>
        <v>68493</v>
      </c>
      <c r="I22" s="4">
        <f>SUM(I23,I24,I25,I26,I27)*6*1000+I36</f>
        <v>45000</v>
      </c>
      <c r="J22" s="4">
        <f>SUM(J23,J24,J25,J26,J27)*6*1000+J36</f>
        <v>116600</v>
      </c>
      <c r="K22" s="4">
        <v>80000</v>
      </c>
      <c r="L22" s="4">
        <f>SUM(L23)*6*1000+L36</f>
        <v>121880</v>
      </c>
      <c r="M22" s="4">
        <v>80000</v>
      </c>
      <c r="N22" s="59">
        <f t="shared" ref="N22:O22" si="6">L22</f>
        <v>121880</v>
      </c>
      <c r="O22" s="59">
        <f t="shared" si="6"/>
        <v>80000</v>
      </c>
      <c r="P22" s="4">
        <f>H22+J22+L22+N22</f>
        <v>428853</v>
      </c>
    </row>
    <row r="23" spans="1:16" ht="78.75" x14ac:dyDescent="0.25">
      <c r="A23" s="43">
        <v>13</v>
      </c>
      <c r="B23" s="8" t="s">
        <v>76</v>
      </c>
      <c r="C23" s="41" t="s">
        <v>95</v>
      </c>
      <c r="D23" s="12" t="s">
        <v>108</v>
      </c>
      <c r="E23" s="3" t="s">
        <v>15</v>
      </c>
      <c r="F23" s="3" t="s">
        <v>17</v>
      </c>
      <c r="G23" s="41" t="s">
        <v>17</v>
      </c>
      <c r="H23" s="21">
        <v>0.14000000000000001</v>
      </c>
      <c r="I23" s="41" t="s">
        <v>17</v>
      </c>
      <c r="J23" s="41">
        <v>0.1</v>
      </c>
      <c r="K23" s="41" t="s">
        <v>17</v>
      </c>
      <c r="L23" s="41">
        <v>0.98</v>
      </c>
      <c r="M23" s="41" t="s">
        <v>17</v>
      </c>
      <c r="N23" s="66">
        <v>0.98</v>
      </c>
      <c r="O23" s="66" t="s">
        <v>7</v>
      </c>
      <c r="P23" s="1">
        <f>H23+J23+L23+N23</f>
        <v>2.2000000000000002</v>
      </c>
    </row>
    <row r="24" spans="1:16" ht="63" x14ac:dyDescent="0.25">
      <c r="A24" s="43">
        <v>14</v>
      </c>
      <c r="B24" s="8" t="s">
        <v>101</v>
      </c>
      <c r="C24" s="41" t="s">
        <v>95</v>
      </c>
      <c r="D24" s="20" t="s">
        <v>99</v>
      </c>
      <c r="E24" s="3" t="s">
        <v>15</v>
      </c>
      <c r="F24" s="3" t="s">
        <v>7</v>
      </c>
      <c r="G24" s="41" t="s">
        <v>7</v>
      </c>
      <c r="H24" s="3">
        <v>0.38</v>
      </c>
      <c r="I24" s="41">
        <v>0</v>
      </c>
      <c r="J24" s="3">
        <v>0</v>
      </c>
      <c r="K24" s="41">
        <v>0</v>
      </c>
      <c r="L24" s="3">
        <v>0</v>
      </c>
      <c r="M24" s="41">
        <v>0</v>
      </c>
      <c r="N24" s="66">
        <v>0</v>
      </c>
      <c r="O24" s="66">
        <v>0</v>
      </c>
      <c r="P24" s="18">
        <f>H24</f>
        <v>0.38</v>
      </c>
    </row>
    <row r="25" spans="1:16" ht="63" x14ac:dyDescent="0.25">
      <c r="A25" s="43">
        <v>15</v>
      </c>
      <c r="B25" s="8" t="s">
        <v>102</v>
      </c>
      <c r="C25" s="41" t="s">
        <v>74</v>
      </c>
      <c r="D25" s="20" t="s">
        <v>99</v>
      </c>
      <c r="E25" s="3" t="s">
        <v>15</v>
      </c>
      <c r="F25" s="3" t="s">
        <v>7</v>
      </c>
      <c r="G25" s="41" t="s">
        <v>7</v>
      </c>
      <c r="H25" s="3">
        <v>0.22</v>
      </c>
      <c r="I25" s="41">
        <v>0</v>
      </c>
      <c r="J25" s="3">
        <v>0</v>
      </c>
      <c r="K25" s="41">
        <v>0</v>
      </c>
      <c r="L25" s="3">
        <v>0</v>
      </c>
      <c r="M25" s="41">
        <v>0</v>
      </c>
      <c r="N25" s="66">
        <v>0</v>
      </c>
      <c r="O25" s="66">
        <v>0</v>
      </c>
      <c r="P25" s="18">
        <f>H25</f>
        <v>0.22</v>
      </c>
    </row>
    <row r="26" spans="1:16" ht="63" x14ac:dyDescent="0.25">
      <c r="A26" s="43">
        <v>16</v>
      </c>
      <c r="B26" s="8" t="s">
        <v>98</v>
      </c>
      <c r="C26" s="41" t="s">
        <v>74</v>
      </c>
      <c r="D26" s="20" t="s">
        <v>99</v>
      </c>
      <c r="E26" s="3" t="s">
        <v>15</v>
      </c>
      <c r="F26" s="3" t="s">
        <v>7</v>
      </c>
      <c r="G26" s="41" t="s">
        <v>17</v>
      </c>
      <c r="H26" s="3">
        <v>0.43</v>
      </c>
      <c r="I26" s="41">
        <v>0</v>
      </c>
      <c r="J26" s="3">
        <v>0</v>
      </c>
      <c r="K26" s="41">
        <v>0</v>
      </c>
      <c r="L26" s="3">
        <v>0</v>
      </c>
      <c r="M26" s="41">
        <v>0</v>
      </c>
      <c r="N26" s="66">
        <v>0</v>
      </c>
      <c r="O26" s="66">
        <v>0</v>
      </c>
      <c r="P26" s="18">
        <f>H26</f>
        <v>0.43</v>
      </c>
    </row>
    <row r="27" spans="1:16" ht="63" x14ac:dyDescent="0.25">
      <c r="A27" s="43">
        <v>17</v>
      </c>
      <c r="B27" s="8" t="s">
        <v>118</v>
      </c>
      <c r="C27" s="41" t="s">
        <v>74</v>
      </c>
      <c r="D27" s="20" t="s">
        <v>99</v>
      </c>
      <c r="E27" s="3" t="s">
        <v>15</v>
      </c>
      <c r="F27" s="3" t="s">
        <v>7</v>
      </c>
      <c r="G27" s="41" t="s">
        <v>7</v>
      </c>
      <c r="H27" s="3">
        <v>0.4</v>
      </c>
      <c r="I27" s="41">
        <v>0</v>
      </c>
      <c r="J27" s="3">
        <v>0</v>
      </c>
      <c r="K27" s="41">
        <v>0</v>
      </c>
      <c r="L27" s="3">
        <v>0</v>
      </c>
      <c r="M27" s="41">
        <v>0</v>
      </c>
      <c r="N27" s="66">
        <v>0</v>
      </c>
      <c r="O27" s="66">
        <v>0</v>
      </c>
      <c r="P27" s="18">
        <f>H27</f>
        <v>0.4</v>
      </c>
    </row>
    <row r="28" spans="1:16" ht="94.5" x14ac:dyDescent="0.25">
      <c r="A28" s="71">
        <v>18</v>
      </c>
      <c r="B28" s="8" t="s">
        <v>162</v>
      </c>
      <c r="C28" s="70" t="s">
        <v>74</v>
      </c>
      <c r="D28" s="20" t="s">
        <v>99</v>
      </c>
      <c r="E28" s="3" t="s">
        <v>15</v>
      </c>
      <c r="F28" s="3" t="s">
        <v>7</v>
      </c>
      <c r="G28" s="70" t="s">
        <v>7</v>
      </c>
      <c r="H28" s="3">
        <v>0</v>
      </c>
      <c r="I28" s="70">
        <v>0</v>
      </c>
      <c r="J28" s="3">
        <v>0.48</v>
      </c>
      <c r="K28" s="70">
        <v>0</v>
      </c>
      <c r="L28" s="3">
        <v>0</v>
      </c>
      <c r="M28" s="70">
        <v>0</v>
      </c>
      <c r="N28" s="70">
        <v>0</v>
      </c>
      <c r="O28" s="70">
        <v>0</v>
      </c>
      <c r="P28" s="18">
        <f>J28</f>
        <v>0.48</v>
      </c>
    </row>
    <row r="29" spans="1:16" ht="63" x14ac:dyDescent="0.25">
      <c r="A29" s="71">
        <v>19</v>
      </c>
      <c r="B29" s="8" t="s">
        <v>163</v>
      </c>
      <c r="C29" s="70" t="s">
        <v>74</v>
      </c>
      <c r="D29" s="20" t="s">
        <v>99</v>
      </c>
      <c r="E29" s="3" t="s">
        <v>15</v>
      </c>
      <c r="F29" s="3" t="s">
        <v>7</v>
      </c>
      <c r="G29" s="70" t="s">
        <v>7</v>
      </c>
      <c r="H29" s="3">
        <v>0</v>
      </c>
      <c r="I29" s="70">
        <v>0</v>
      </c>
      <c r="J29" s="3">
        <v>0.97499999999999998</v>
      </c>
      <c r="K29" s="70">
        <v>0</v>
      </c>
      <c r="L29" s="3">
        <v>0</v>
      </c>
      <c r="M29" s="70">
        <v>0</v>
      </c>
      <c r="N29" s="70">
        <v>0</v>
      </c>
      <c r="O29" s="70">
        <v>0</v>
      </c>
      <c r="P29" s="18">
        <f>J29</f>
        <v>0.97499999999999998</v>
      </c>
    </row>
    <row r="30" spans="1:16" ht="78.75" x14ac:dyDescent="0.25">
      <c r="A30" s="67">
        <v>20</v>
      </c>
      <c r="B30" s="8" t="s">
        <v>153</v>
      </c>
      <c r="C30" s="66" t="s">
        <v>74</v>
      </c>
      <c r="D30" s="20" t="s">
        <v>142</v>
      </c>
      <c r="E30" s="3" t="s">
        <v>15</v>
      </c>
      <c r="F30" s="3" t="s">
        <v>7</v>
      </c>
      <c r="G30" s="66" t="s">
        <v>7</v>
      </c>
      <c r="H30" s="3" t="s">
        <v>7</v>
      </c>
      <c r="I30" s="66" t="s">
        <v>7</v>
      </c>
      <c r="J30" s="3">
        <v>0.77700000000000002</v>
      </c>
      <c r="K30" s="66">
        <v>0</v>
      </c>
      <c r="L30" s="3" t="s">
        <v>7</v>
      </c>
      <c r="M30" s="66" t="s">
        <v>7</v>
      </c>
      <c r="N30" s="66" t="s">
        <v>7</v>
      </c>
      <c r="O30" s="66" t="s">
        <v>7</v>
      </c>
      <c r="P30" s="18">
        <v>0.77700000000000002</v>
      </c>
    </row>
    <row r="31" spans="1:16" ht="102" customHeight="1" x14ac:dyDescent="0.25">
      <c r="A31" s="43">
        <v>21</v>
      </c>
      <c r="B31" s="8" t="s">
        <v>154</v>
      </c>
      <c r="C31" s="41" t="s">
        <v>94</v>
      </c>
      <c r="D31" s="20" t="s">
        <v>106</v>
      </c>
      <c r="E31" s="41" t="s">
        <v>9</v>
      </c>
      <c r="F31" s="3" t="s">
        <v>17</v>
      </c>
      <c r="G31" s="41" t="s">
        <v>17</v>
      </c>
      <c r="H31" s="3">
        <v>1</v>
      </c>
      <c r="I31" s="41" t="s">
        <v>17</v>
      </c>
      <c r="J31" s="3" t="s">
        <v>17</v>
      </c>
      <c r="K31" s="41" t="s">
        <v>17</v>
      </c>
      <c r="L31" s="3" t="s">
        <v>17</v>
      </c>
      <c r="M31" s="41" t="s">
        <v>17</v>
      </c>
      <c r="N31" s="66" t="s">
        <v>7</v>
      </c>
      <c r="O31" s="66" t="s">
        <v>7</v>
      </c>
      <c r="P31" s="18">
        <v>1</v>
      </c>
    </row>
    <row r="32" spans="1:16" ht="63" x14ac:dyDescent="0.25">
      <c r="A32" s="52">
        <v>22</v>
      </c>
      <c r="B32" s="8" t="s">
        <v>155</v>
      </c>
      <c r="C32" s="51" t="s">
        <v>74</v>
      </c>
      <c r="D32" s="68" t="s">
        <v>141</v>
      </c>
      <c r="E32" s="51" t="s">
        <v>132</v>
      </c>
      <c r="F32" s="3" t="s">
        <v>7</v>
      </c>
      <c r="G32" s="51" t="s">
        <v>7</v>
      </c>
      <c r="H32" s="58" t="s">
        <v>139</v>
      </c>
      <c r="I32" s="51" t="s">
        <v>139</v>
      </c>
      <c r="J32" s="3">
        <v>0</v>
      </c>
      <c r="K32" s="51">
        <v>0</v>
      </c>
      <c r="L32" s="3">
        <v>0</v>
      </c>
      <c r="M32" s="51">
        <v>0</v>
      </c>
      <c r="N32" s="66">
        <v>0</v>
      </c>
      <c r="O32" s="66">
        <v>0</v>
      </c>
      <c r="P32" s="18">
        <v>0</v>
      </c>
    </row>
    <row r="33" spans="1:16" s="36" customFormat="1" ht="121.5" customHeight="1" x14ac:dyDescent="0.25">
      <c r="A33" s="43">
        <v>23</v>
      </c>
      <c r="B33" s="42" t="s">
        <v>156</v>
      </c>
      <c r="C33" s="41" t="s">
        <v>94</v>
      </c>
      <c r="D33" s="5" t="s">
        <v>93</v>
      </c>
      <c r="E33" s="41" t="s">
        <v>16</v>
      </c>
      <c r="F33" s="41" t="s">
        <v>17</v>
      </c>
      <c r="G33" s="41" t="s">
        <v>17</v>
      </c>
      <c r="H33" s="17">
        <v>1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59">
        <v>0</v>
      </c>
      <c r="O33" s="59">
        <v>0</v>
      </c>
      <c r="P33" s="18">
        <f>H33+J33+L33</f>
        <v>1</v>
      </c>
    </row>
    <row r="34" spans="1:16" s="36" customFormat="1" ht="132.75" customHeight="1" x14ac:dyDescent="0.25">
      <c r="A34" s="41">
        <v>24</v>
      </c>
      <c r="B34" s="41" t="s">
        <v>157</v>
      </c>
      <c r="C34" s="41" t="s">
        <v>103</v>
      </c>
      <c r="D34" s="5" t="s">
        <v>92</v>
      </c>
      <c r="E34" s="41" t="s">
        <v>9</v>
      </c>
      <c r="F34" s="41" t="s">
        <v>17</v>
      </c>
      <c r="G34" s="41" t="s">
        <v>17</v>
      </c>
      <c r="H34" s="41">
        <v>3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66">
        <v>0</v>
      </c>
      <c r="O34" s="66">
        <v>0</v>
      </c>
      <c r="P34" s="17">
        <f>H34+J34+L34</f>
        <v>3</v>
      </c>
    </row>
    <row r="35" spans="1:16" s="36" customFormat="1" ht="133.5" customHeight="1" x14ac:dyDescent="0.25">
      <c r="A35" s="41">
        <v>25</v>
      </c>
      <c r="B35" s="41" t="s">
        <v>158</v>
      </c>
      <c r="C35" s="41" t="s">
        <v>115</v>
      </c>
      <c r="D35" s="5" t="s">
        <v>93</v>
      </c>
      <c r="E35" s="41" t="s">
        <v>107</v>
      </c>
      <c r="F35" s="41" t="s">
        <v>7</v>
      </c>
      <c r="G35" s="41" t="s">
        <v>7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59">
        <v>0</v>
      </c>
      <c r="O35" s="59">
        <v>0</v>
      </c>
      <c r="P35" s="18">
        <f>H35+J35+L35</f>
        <v>1</v>
      </c>
    </row>
    <row r="36" spans="1:16" s="36" customFormat="1" ht="42" customHeight="1" x14ac:dyDescent="0.25">
      <c r="A36" s="72">
        <v>26</v>
      </c>
      <c r="B36" s="72" t="s">
        <v>159</v>
      </c>
      <c r="C36" s="72" t="s">
        <v>116</v>
      </c>
      <c r="D36" s="5" t="s">
        <v>91</v>
      </c>
      <c r="E36" s="41" t="s">
        <v>8</v>
      </c>
      <c r="F36" s="41" t="s">
        <v>17</v>
      </c>
      <c r="G36" s="41" t="s">
        <v>17</v>
      </c>
      <c r="H36" s="4">
        <v>59073</v>
      </c>
      <c r="I36" s="4">
        <v>45000</v>
      </c>
      <c r="J36" s="59">
        <v>116000</v>
      </c>
      <c r="K36" s="4">
        <v>80000</v>
      </c>
      <c r="L36" s="4">
        <v>116000</v>
      </c>
      <c r="M36" s="4">
        <v>80000</v>
      </c>
      <c r="N36" s="59">
        <v>116000</v>
      </c>
      <c r="O36" s="59">
        <v>80000</v>
      </c>
      <c r="P36" s="59">
        <f>H36+J36+L36+N36</f>
        <v>407073</v>
      </c>
    </row>
    <row r="37" spans="1:16" s="36" customFormat="1" ht="47.25" x14ac:dyDescent="0.25">
      <c r="A37" s="77"/>
      <c r="B37" s="77"/>
      <c r="C37" s="77"/>
      <c r="D37" s="5" t="s">
        <v>35</v>
      </c>
      <c r="E37" s="41" t="s">
        <v>9</v>
      </c>
      <c r="F37" s="41" t="s">
        <v>17</v>
      </c>
      <c r="G37" s="41" t="s">
        <v>17</v>
      </c>
      <c r="H37" s="41">
        <v>916</v>
      </c>
      <c r="I37" s="41">
        <v>916</v>
      </c>
      <c r="J37" s="41">
        <v>916</v>
      </c>
      <c r="K37" s="41">
        <v>916</v>
      </c>
      <c r="L37" s="41">
        <v>916</v>
      </c>
      <c r="M37" s="41">
        <v>916</v>
      </c>
      <c r="N37" s="66">
        <v>916</v>
      </c>
      <c r="O37" s="66">
        <v>916</v>
      </c>
      <c r="P37" s="18">
        <f>H37+J37+L37+N37</f>
        <v>3664</v>
      </c>
    </row>
    <row r="38" spans="1:16" s="36" customFormat="1" ht="43.5" customHeight="1" x14ac:dyDescent="0.25">
      <c r="A38" s="77"/>
      <c r="B38" s="77"/>
      <c r="C38" s="77"/>
      <c r="D38" s="5" t="s">
        <v>36</v>
      </c>
      <c r="E38" s="41" t="s">
        <v>8</v>
      </c>
      <c r="F38" s="41" t="s">
        <v>17</v>
      </c>
      <c r="G38" s="41" t="s">
        <v>17</v>
      </c>
      <c r="H38" s="4">
        <v>8846</v>
      </c>
      <c r="I38" s="4">
        <v>4423</v>
      </c>
      <c r="J38" s="4">
        <v>17000</v>
      </c>
      <c r="K38" s="4">
        <v>8500</v>
      </c>
      <c r="L38" s="4">
        <v>17000</v>
      </c>
      <c r="M38" s="4">
        <v>8500</v>
      </c>
      <c r="N38" s="59">
        <v>17000</v>
      </c>
      <c r="O38" s="59">
        <v>8500</v>
      </c>
      <c r="P38" s="59">
        <f>H38+J38+L38+N38</f>
        <v>59846</v>
      </c>
    </row>
    <row r="39" spans="1:16" s="36" customFormat="1" ht="43.5" customHeight="1" x14ac:dyDescent="0.25">
      <c r="A39" s="73"/>
      <c r="B39" s="73"/>
      <c r="C39" s="73"/>
      <c r="D39" s="5" t="s">
        <v>126</v>
      </c>
      <c r="E39" s="41" t="s">
        <v>9</v>
      </c>
      <c r="F39" s="41" t="s">
        <v>17</v>
      </c>
      <c r="G39" s="41" t="s">
        <v>17</v>
      </c>
      <c r="H39" s="4">
        <v>175</v>
      </c>
      <c r="I39" s="4">
        <v>0</v>
      </c>
      <c r="J39" s="4">
        <v>120</v>
      </c>
      <c r="K39" s="4">
        <v>60</v>
      </c>
      <c r="L39" s="4">
        <v>120</v>
      </c>
      <c r="M39" s="4">
        <v>60</v>
      </c>
      <c r="N39" s="59">
        <v>120</v>
      </c>
      <c r="O39" s="59">
        <v>60</v>
      </c>
      <c r="P39" s="59">
        <f>H39+J39+L39+N39</f>
        <v>535</v>
      </c>
    </row>
    <row r="40" spans="1:16" s="36" customFormat="1" ht="57" customHeight="1" x14ac:dyDescent="0.25">
      <c r="A40" s="74">
        <v>27</v>
      </c>
      <c r="B40" s="74" t="s">
        <v>160</v>
      </c>
      <c r="C40" s="74" t="s">
        <v>77</v>
      </c>
      <c r="D40" s="5" t="s">
        <v>83</v>
      </c>
      <c r="E40" s="2" t="s">
        <v>9</v>
      </c>
      <c r="F40" s="2" t="s">
        <v>7</v>
      </c>
      <c r="G40" s="2" t="s">
        <v>7</v>
      </c>
      <c r="H40" s="2">
        <v>172</v>
      </c>
      <c r="I40" s="2">
        <v>172</v>
      </c>
      <c r="J40" s="2">
        <v>172</v>
      </c>
      <c r="K40" s="2">
        <v>172</v>
      </c>
      <c r="L40" s="2">
        <v>172</v>
      </c>
      <c r="M40" s="2">
        <v>172</v>
      </c>
      <c r="N40" s="66">
        <v>172</v>
      </c>
      <c r="O40" s="66">
        <v>172</v>
      </c>
      <c r="P40" s="2">
        <v>172</v>
      </c>
    </row>
    <row r="41" spans="1:16" s="36" customFormat="1" ht="70.5" customHeight="1" x14ac:dyDescent="0.25">
      <c r="A41" s="74"/>
      <c r="B41" s="74"/>
      <c r="C41" s="74"/>
      <c r="D41" s="5" t="s">
        <v>82</v>
      </c>
      <c r="E41" s="2" t="s">
        <v>9</v>
      </c>
      <c r="F41" s="2" t="s">
        <v>7</v>
      </c>
      <c r="G41" s="2" t="s">
        <v>7</v>
      </c>
      <c r="H41" s="4">
        <v>2084</v>
      </c>
      <c r="I41" s="4">
        <v>1040</v>
      </c>
      <c r="J41" s="4">
        <v>2084</v>
      </c>
      <c r="K41" s="4">
        <v>1040</v>
      </c>
      <c r="L41" s="4">
        <v>2084</v>
      </c>
      <c r="M41" s="4">
        <v>1040</v>
      </c>
      <c r="N41" s="59">
        <f t="shared" ref="N41:O41" si="7">L41</f>
        <v>2084</v>
      </c>
      <c r="O41" s="59">
        <f t="shared" si="7"/>
        <v>1040</v>
      </c>
      <c r="P41" s="4">
        <v>2084</v>
      </c>
    </row>
    <row r="42" spans="1:16" s="36" customFormat="1" ht="62.25" customHeight="1" x14ac:dyDescent="0.25">
      <c r="A42" s="74"/>
      <c r="B42" s="74"/>
      <c r="C42" s="74"/>
      <c r="D42" s="5" t="s">
        <v>84</v>
      </c>
      <c r="E42" s="2" t="s">
        <v>8</v>
      </c>
      <c r="F42" s="2" t="s">
        <v>7</v>
      </c>
      <c r="G42" s="2" t="s">
        <v>7</v>
      </c>
      <c r="H42" s="4">
        <v>20000</v>
      </c>
      <c r="I42" s="4">
        <v>10000</v>
      </c>
      <c r="J42" s="4">
        <v>20000</v>
      </c>
      <c r="K42" s="4">
        <v>10000</v>
      </c>
      <c r="L42" s="4">
        <v>20000</v>
      </c>
      <c r="M42" s="4">
        <v>10000</v>
      </c>
      <c r="N42" s="59">
        <f t="shared" ref="N42:O42" si="8">L42</f>
        <v>20000</v>
      </c>
      <c r="O42" s="59">
        <f t="shared" si="8"/>
        <v>10000</v>
      </c>
      <c r="P42" s="17">
        <f>H42+J42+L42+N42</f>
        <v>80000</v>
      </c>
    </row>
    <row r="43" spans="1:16" s="36" customFormat="1" ht="47.25" x14ac:dyDescent="0.25">
      <c r="A43" s="74"/>
      <c r="B43" s="74"/>
      <c r="C43" s="74"/>
      <c r="D43" s="5" t="s">
        <v>85</v>
      </c>
      <c r="E43" s="2" t="s">
        <v>10</v>
      </c>
      <c r="F43" s="2" t="s">
        <v>7</v>
      </c>
      <c r="G43" s="2" t="s">
        <v>7</v>
      </c>
      <c r="H43" s="2">
        <v>100</v>
      </c>
      <c r="I43" s="2">
        <v>50</v>
      </c>
      <c r="J43" s="2">
        <v>100</v>
      </c>
      <c r="K43" s="2">
        <v>50</v>
      </c>
      <c r="L43" s="2">
        <v>100</v>
      </c>
      <c r="M43" s="2">
        <v>50</v>
      </c>
      <c r="N43" s="66">
        <v>100</v>
      </c>
      <c r="O43" s="66">
        <v>50</v>
      </c>
      <c r="P43" s="17">
        <f>H43+J43+L43+N43</f>
        <v>400</v>
      </c>
    </row>
    <row r="44" spans="1:16" s="36" customFormat="1" ht="41.25" customHeight="1" x14ac:dyDescent="0.25">
      <c r="A44" s="74"/>
      <c r="B44" s="74"/>
      <c r="C44" s="74"/>
      <c r="D44" s="5" t="s">
        <v>86</v>
      </c>
      <c r="E44" s="2" t="s">
        <v>9</v>
      </c>
      <c r="F44" s="2" t="s">
        <v>7</v>
      </c>
      <c r="G44" s="2" t="s">
        <v>7</v>
      </c>
      <c r="H44" s="2">
        <v>45</v>
      </c>
      <c r="I44" s="2">
        <v>45</v>
      </c>
      <c r="J44" s="2">
        <v>45</v>
      </c>
      <c r="K44" s="2">
        <v>45</v>
      </c>
      <c r="L44" s="2">
        <v>45</v>
      </c>
      <c r="M44" s="2">
        <v>45</v>
      </c>
      <c r="N44" s="66">
        <v>45</v>
      </c>
      <c r="O44" s="66">
        <v>45</v>
      </c>
      <c r="P44" s="17">
        <v>45</v>
      </c>
    </row>
    <row r="45" spans="1:16" s="36" customFormat="1" ht="50.25" customHeight="1" x14ac:dyDescent="0.25">
      <c r="A45" s="74"/>
      <c r="B45" s="74"/>
      <c r="C45" s="74"/>
      <c r="D45" s="5" t="s">
        <v>37</v>
      </c>
      <c r="E45" s="2" t="s">
        <v>9</v>
      </c>
      <c r="F45" s="2" t="s">
        <v>7</v>
      </c>
      <c r="G45" s="2" t="s">
        <v>7</v>
      </c>
      <c r="H45" s="2">
        <v>22</v>
      </c>
      <c r="I45" s="2">
        <v>22</v>
      </c>
      <c r="J45" s="2">
        <v>22</v>
      </c>
      <c r="K45" s="2">
        <v>22</v>
      </c>
      <c r="L45" s="2">
        <v>22</v>
      </c>
      <c r="M45" s="2">
        <v>22</v>
      </c>
      <c r="N45" s="66">
        <v>22</v>
      </c>
      <c r="O45" s="66">
        <v>22</v>
      </c>
      <c r="P45" s="17">
        <v>22</v>
      </c>
    </row>
    <row r="46" spans="1:16" s="36" customFormat="1" ht="94.5" x14ac:dyDescent="0.25">
      <c r="A46" s="74"/>
      <c r="B46" s="74"/>
      <c r="C46" s="74"/>
      <c r="D46" s="5" t="s">
        <v>69</v>
      </c>
      <c r="E46" s="2" t="s">
        <v>87</v>
      </c>
      <c r="F46" s="2" t="s">
        <v>7</v>
      </c>
      <c r="G46" s="2" t="s">
        <v>7</v>
      </c>
      <c r="H46" s="4">
        <v>259000</v>
      </c>
      <c r="I46" s="4">
        <v>120000</v>
      </c>
      <c r="J46" s="4">
        <v>259000</v>
      </c>
      <c r="K46" s="4">
        <v>120000</v>
      </c>
      <c r="L46" s="4">
        <v>259000</v>
      </c>
      <c r="M46" s="4">
        <v>120000</v>
      </c>
      <c r="N46" s="59">
        <v>259000</v>
      </c>
      <c r="O46" s="59">
        <v>120000</v>
      </c>
      <c r="P46" s="4">
        <f>H46+J46+L46+N46</f>
        <v>1036000</v>
      </c>
    </row>
    <row r="47" spans="1:16" s="36" customFormat="1" ht="47.25" x14ac:dyDescent="0.25">
      <c r="A47" s="74"/>
      <c r="B47" s="74"/>
      <c r="C47" s="74"/>
      <c r="D47" s="5" t="s">
        <v>119</v>
      </c>
      <c r="E47" s="2" t="s">
        <v>11</v>
      </c>
      <c r="F47" s="2" t="s">
        <v>7</v>
      </c>
      <c r="G47" s="2" t="s">
        <v>7</v>
      </c>
      <c r="H47" s="11">
        <v>58143.37</v>
      </c>
      <c r="I47" s="11">
        <v>41357.370000000003</v>
      </c>
      <c r="J47" s="11">
        <v>58143.37</v>
      </c>
      <c r="K47" s="11">
        <v>41357.370000000003</v>
      </c>
      <c r="L47" s="11">
        <v>58143.37</v>
      </c>
      <c r="M47" s="11">
        <v>41357.370000000003</v>
      </c>
      <c r="N47" s="11">
        <v>58143.37</v>
      </c>
      <c r="O47" s="11">
        <v>41357.370000000003</v>
      </c>
      <c r="P47" s="11">
        <f>H47+J47+L47+N47</f>
        <v>232573.48</v>
      </c>
    </row>
    <row r="48" spans="1:16" s="36" customFormat="1" ht="60.75" customHeight="1" x14ac:dyDescent="0.25">
      <c r="A48" s="74"/>
      <c r="B48" s="74"/>
      <c r="C48" s="74"/>
      <c r="D48" s="5" t="s">
        <v>38</v>
      </c>
      <c r="E48" s="2" t="s">
        <v>11</v>
      </c>
      <c r="F48" s="2" t="s">
        <v>7</v>
      </c>
      <c r="G48" s="2" t="s">
        <v>7</v>
      </c>
      <c r="H48" s="11">
        <v>13071.02</v>
      </c>
      <c r="I48" s="11">
        <v>7553.26</v>
      </c>
      <c r="J48" s="11">
        <v>13071.02</v>
      </c>
      <c r="K48" s="11">
        <v>7553.26</v>
      </c>
      <c r="L48" s="11">
        <v>13071.02</v>
      </c>
      <c r="M48" s="11">
        <v>7553.26</v>
      </c>
      <c r="N48" s="11">
        <v>13071.02</v>
      </c>
      <c r="O48" s="11">
        <v>7553.26</v>
      </c>
      <c r="P48" s="11">
        <f>H48+J48+L48+N48</f>
        <v>52284.08</v>
      </c>
    </row>
    <row r="49" spans="1:16" s="36" customFormat="1" ht="45" customHeight="1" x14ac:dyDescent="0.25">
      <c r="A49" s="74"/>
      <c r="B49" s="74"/>
      <c r="C49" s="74"/>
      <c r="D49" s="5" t="s">
        <v>88</v>
      </c>
      <c r="E49" s="2" t="s">
        <v>11</v>
      </c>
      <c r="F49" s="2" t="s">
        <v>7</v>
      </c>
      <c r="G49" s="2" t="s">
        <v>7</v>
      </c>
      <c r="H49" s="11">
        <v>43791.08</v>
      </c>
      <c r="I49" s="11">
        <v>30593.31</v>
      </c>
      <c r="J49" s="11">
        <f t="shared" ref="J49:L49" si="9">H49</f>
        <v>43791.08</v>
      </c>
      <c r="K49" s="11">
        <f t="shared" si="9"/>
        <v>30593.31</v>
      </c>
      <c r="L49" s="11">
        <f t="shared" si="9"/>
        <v>43791.08</v>
      </c>
      <c r="M49" s="11">
        <f>K49</f>
        <v>30593.31</v>
      </c>
      <c r="N49" s="11">
        <v>43791.08</v>
      </c>
      <c r="O49" s="11">
        <v>30593.31</v>
      </c>
      <c r="P49" s="11">
        <f>H49+J49+L49+N49</f>
        <v>175164.32</v>
      </c>
    </row>
    <row r="50" spans="1:16" s="36" customFormat="1" ht="57" customHeight="1" x14ac:dyDescent="0.25">
      <c r="A50" s="74"/>
      <c r="B50" s="74"/>
      <c r="C50" s="74"/>
      <c r="D50" s="5" t="s">
        <v>89</v>
      </c>
      <c r="E50" s="2" t="s">
        <v>12</v>
      </c>
      <c r="F50" s="2" t="s">
        <v>7</v>
      </c>
      <c r="G50" s="2" t="s">
        <v>7</v>
      </c>
      <c r="H50" s="11">
        <v>53409.08</v>
      </c>
      <c r="I50" s="11">
        <v>28949.3</v>
      </c>
      <c r="J50" s="11">
        <v>53409.08</v>
      </c>
      <c r="K50" s="11">
        <v>28949.3</v>
      </c>
      <c r="L50" s="11">
        <v>53409.08</v>
      </c>
      <c r="M50" s="11">
        <v>28949.3</v>
      </c>
      <c r="N50" s="11">
        <v>53409.08</v>
      </c>
      <c r="O50" s="11">
        <v>28949.3</v>
      </c>
      <c r="P50" s="11">
        <f>H50+J50+L50+N50</f>
        <v>213636.32</v>
      </c>
    </row>
    <row r="51" spans="1:16" s="36" customFormat="1" ht="63" customHeight="1" x14ac:dyDescent="0.25">
      <c r="A51" s="66">
        <v>28</v>
      </c>
      <c r="B51" s="66" t="s">
        <v>161</v>
      </c>
      <c r="C51" s="66" t="s">
        <v>122</v>
      </c>
      <c r="D51" s="5" t="s">
        <v>144</v>
      </c>
      <c r="E51" s="66" t="s">
        <v>15</v>
      </c>
      <c r="F51" s="66" t="s">
        <v>7</v>
      </c>
      <c r="G51" s="66" t="s">
        <v>7</v>
      </c>
      <c r="H51" s="11">
        <v>0</v>
      </c>
      <c r="I51" s="11">
        <v>0</v>
      </c>
      <c r="J51" s="11">
        <v>552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552</v>
      </c>
    </row>
    <row r="52" spans="1:16" s="36" customFormat="1" ht="139.5" customHeight="1" x14ac:dyDescent="0.25">
      <c r="A52" s="2">
        <v>29</v>
      </c>
      <c r="B52" s="8" t="s">
        <v>71</v>
      </c>
      <c r="C52" s="2" t="s">
        <v>148</v>
      </c>
      <c r="D52" s="5" t="s">
        <v>90</v>
      </c>
      <c r="E52" s="2" t="s">
        <v>16</v>
      </c>
      <c r="F52" s="2" t="s">
        <v>17</v>
      </c>
      <c r="G52" s="2" t="s">
        <v>17</v>
      </c>
      <c r="H52" s="2">
        <v>45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66">
        <v>0</v>
      </c>
      <c r="O52" s="66">
        <v>0</v>
      </c>
      <c r="P52" s="18">
        <f t="shared" ref="P52" si="10">H52+J52+L52</f>
        <v>45</v>
      </c>
    </row>
    <row r="53" spans="1:16" s="36" customFormat="1" ht="144" customHeight="1" x14ac:dyDescent="0.25">
      <c r="A53" s="2">
        <v>30</v>
      </c>
      <c r="B53" s="2" t="s">
        <v>109</v>
      </c>
      <c r="C53" s="2" t="s">
        <v>149</v>
      </c>
      <c r="D53" s="12" t="s">
        <v>120</v>
      </c>
      <c r="E53" s="2" t="s">
        <v>14</v>
      </c>
      <c r="F53" s="2" t="s">
        <v>17</v>
      </c>
      <c r="G53" s="2" t="s">
        <v>17</v>
      </c>
      <c r="H53" s="17">
        <v>100</v>
      </c>
      <c r="I53" s="2">
        <v>0</v>
      </c>
      <c r="J53" s="4">
        <v>0</v>
      </c>
      <c r="K53" s="2">
        <v>0</v>
      </c>
      <c r="L53" s="4">
        <v>0</v>
      </c>
      <c r="M53" s="2">
        <v>0</v>
      </c>
      <c r="N53" s="66">
        <v>0</v>
      </c>
      <c r="O53" s="66">
        <v>0</v>
      </c>
      <c r="P53" s="17">
        <v>100</v>
      </c>
    </row>
    <row r="54" spans="1:16" s="36" customFormat="1" ht="132" customHeight="1" x14ac:dyDescent="0.25">
      <c r="A54" s="2">
        <v>31</v>
      </c>
      <c r="B54" s="8" t="s">
        <v>131</v>
      </c>
      <c r="C54" s="2" t="s">
        <v>150</v>
      </c>
      <c r="D54" s="12" t="s">
        <v>100</v>
      </c>
      <c r="E54" s="2" t="s">
        <v>9</v>
      </c>
      <c r="F54" s="2" t="s">
        <v>17</v>
      </c>
      <c r="G54" s="2" t="s">
        <v>17</v>
      </c>
      <c r="H54" s="4">
        <v>2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59">
        <v>0</v>
      </c>
      <c r="O54" s="59">
        <v>0</v>
      </c>
      <c r="P54" s="17">
        <f>H54+J54+L54</f>
        <v>2</v>
      </c>
    </row>
    <row r="55" spans="1:16" ht="30" customHeight="1" x14ac:dyDescent="0.25">
      <c r="A55" s="2">
        <v>32</v>
      </c>
      <c r="B55" s="93" t="s">
        <v>64</v>
      </c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</row>
    <row r="56" spans="1:16" ht="78.75" x14ac:dyDescent="0.25">
      <c r="A56" s="6">
        <v>33</v>
      </c>
      <c r="B56" s="8" t="s">
        <v>39</v>
      </c>
      <c r="C56" s="2" t="s">
        <v>74</v>
      </c>
      <c r="D56" s="9" t="s">
        <v>40</v>
      </c>
      <c r="E56" s="2" t="s">
        <v>14</v>
      </c>
      <c r="F56" s="2" t="s">
        <v>17</v>
      </c>
      <c r="G56" s="2" t="s">
        <v>17</v>
      </c>
      <c r="H56" s="17">
        <v>100</v>
      </c>
      <c r="I56" s="22">
        <v>100</v>
      </c>
      <c r="J56" s="22">
        <v>100</v>
      </c>
      <c r="K56" s="22">
        <v>100</v>
      </c>
      <c r="L56" s="22">
        <v>100</v>
      </c>
      <c r="M56" s="22">
        <v>100</v>
      </c>
      <c r="N56" s="22">
        <v>100</v>
      </c>
      <c r="O56" s="22">
        <v>100</v>
      </c>
      <c r="P56" s="22">
        <f>L56</f>
        <v>100</v>
      </c>
    </row>
    <row r="57" spans="1:16" ht="78.75" x14ac:dyDescent="0.25">
      <c r="A57" s="6">
        <v>34</v>
      </c>
      <c r="B57" s="8" t="s">
        <v>41</v>
      </c>
      <c r="C57" s="2" t="s">
        <v>74</v>
      </c>
      <c r="D57" s="9" t="s">
        <v>42</v>
      </c>
      <c r="E57" s="2" t="s">
        <v>14</v>
      </c>
      <c r="F57" s="2" t="s">
        <v>17</v>
      </c>
      <c r="G57" s="2" t="s">
        <v>17</v>
      </c>
      <c r="H57" s="17">
        <v>100</v>
      </c>
      <c r="I57" s="22">
        <v>100</v>
      </c>
      <c r="J57" s="22">
        <v>100</v>
      </c>
      <c r="K57" s="22">
        <v>100</v>
      </c>
      <c r="L57" s="22">
        <v>100</v>
      </c>
      <c r="M57" s="22">
        <v>100</v>
      </c>
      <c r="N57" s="22">
        <v>100</v>
      </c>
      <c r="O57" s="22">
        <v>100</v>
      </c>
      <c r="P57" s="22">
        <v>100</v>
      </c>
    </row>
    <row r="58" spans="1:16" ht="78.75" x14ac:dyDescent="0.25">
      <c r="A58" s="6">
        <v>35</v>
      </c>
      <c r="B58" s="2" t="s">
        <v>25</v>
      </c>
      <c r="C58" s="2" t="s">
        <v>74</v>
      </c>
      <c r="D58" s="9" t="s">
        <v>43</v>
      </c>
      <c r="E58" s="2" t="s">
        <v>16</v>
      </c>
      <c r="F58" s="2" t="s">
        <v>17</v>
      </c>
      <c r="G58" s="2" t="s">
        <v>17</v>
      </c>
      <c r="H58" s="13">
        <v>20</v>
      </c>
      <c r="I58" s="2">
        <v>10</v>
      </c>
      <c r="J58" s="10">
        <v>10</v>
      </c>
      <c r="K58" s="2">
        <v>5</v>
      </c>
      <c r="L58" s="10">
        <v>10</v>
      </c>
      <c r="M58" s="2">
        <v>5</v>
      </c>
      <c r="N58" s="66">
        <v>10</v>
      </c>
      <c r="O58" s="66">
        <v>5</v>
      </c>
      <c r="P58" s="13">
        <f>H58+J58+L58+N58</f>
        <v>50</v>
      </c>
    </row>
    <row r="59" spans="1:16" ht="63" x14ac:dyDescent="0.25">
      <c r="A59" s="6">
        <v>36</v>
      </c>
      <c r="B59" s="2" t="s">
        <v>26</v>
      </c>
      <c r="C59" s="2" t="s">
        <v>74</v>
      </c>
      <c r="D59" s="9" t="s">
        <v>44</v>
      </c>
      <c r="E59" s="2" t="s">
        <v>18</v>
      </c>
      <c r="F59" s="2" t="s">
        <v>17</v>
      </c>
      <c r="G59" s="2" t="s">
        <v>17</v>
      </c>
      <c r="H59" s="13">
        <v>1</v>
      </c>
      <c r="I59" s="10">
        <v>1</v>
      </c>
      <c r="J59" s="10">
        <v>1</v>
      </c>
      <c r="K59" s="10">
        <v>1</v>
      </c>
      <c r="L59" s="10">
        <v>1</v>
      </c>
      <c r="M59" s="10">
        <v>1</v>
      </c>
      <c r="N59" s="10">
        <v>1</v>
      </c>
      <c r="O59" s="10">
        <v>1</v>
      </c>
      <c r="P59" s="10">
        <v>1</v>
      </c>
    </row>
    <row r="60" spans="1:16" ht="65.25" customHeight="1" x14ac:dyDescent="0.25">
      <c r="A60" s="78">
        <v>37</v>
      </c>
      <c r="B60" s="74" t="s">
        <v>45</v>
      </c>
      <c r="C60" s="74" t="s">
        <v>74</v>
      </c>
      <c r="D60" s="9" t="s">
        <v>46</v>
      </c>
      <c r="E60" s="2" t="s">
        <v>16</v>
      </c>
      <c r="F60" s="2" t="s">
        <v>17</v>
      </c>
      <c r="G60" s="10" t="s">
        <v>7</v>
      </c>
      <c r="H60" s="13">
        <v>72</v>
      </c>
      <c r="I60" s="13">
        <v>72</v>
      </c>
      <c r="J60" s="13">
        <v>72</v>
      </c>
      <c r="K60" s="13">
        <v>72</v>
      </c>
      <c r="L60" s="13">
        <v>72</v>
      </c>
      <c r="M60" s="13">
        <v>72</v>
      </c>
      <c r="N60" s="13">
        <v>72</v>
      </c>
      <c r="O60" s="13">
        <v>72</v>
      </c>
      <c r="P60" s="10">
        <v>72</v>
      </c>
    </row>
    <row r="61" spans="1:16" ht="80.25" customHeight="1" x14ac:dyDescent="0.25">
      <c r="A61" s="78"/>
      <c r="B61" s="74"/>
      <c r="C61" s="74"/>
      <c r="D61" s="9" t="s">
        <v>47</v>
      </c>
      <c r="E61" s="2" t="s">
        <v>16</v>
      </c>
      <c r="F61" s="2" t="s">
        <v>17</v>
      </c>
      <c r="G61" s="10" t="s">
        <v>7</v>
      </c>
      <c r="H61" s="13">
        <v>182</v>
      </c>
      <c r="I61" s="13">
        <v>182</v>
      </c>
      <c r="J61" s="10">
        <v>182</v>
      </c>
      <c r="K61" s="10">
        <v>182</v>
      </c>
      <c r="L61" s="10">
        <v>182</v>
      </c>
      <c r="M61" s="10">
        <v>182</v>
      </c>
      <c r="N61" s="10">
        <v>182</v>
      </c>
      <c r="O61" s="10">
        <v>182</v>
      </c>
      <c r="P61" s="10">
        <v>182</v>
      </c>
    </row>
    <row r="62" spans="1:16" ht="81" customHeight="1" x14ac:dyDescent="0.25">
      <c r="A62" s="78"/>
      <c r="B62" s="74"/>
      <c r="C62" s="74"/>
      <c r="D62" s="9" t="s">
        <v>60</v>
      </c>
      <c r="E62" s="2" t="s">
        <v>22</v>
      </c>
      <c r="F62" s="2" t="s">
        <v>17</v>
      </c>
      <c r="G62" s="10" t="s">
        <v>7</v>
      </c>
      <c r="H62" s="13">
        <v>0</v>
      </c>
      <c r="I62" s="13">
        <v>0</v>
      </c>
      <c r="J62" s="13">
        <v>13150</v>
      </c>
      <c r="K62" s="13">
        <v>6580</v>
      </c>
      <c r="L62" s="13">
        <v>13150</v>
      </c>
      <c r="M62" s="13">
        <v>6580</v>
      </c>
      <c r="N62" s="13">
        <f t="shared" ref="N62:O62" si="11">L62</f>
        <v>13150</v>
      </c>
      <c r="O62" s="13">
        <f t="shared" si="11"/>
        <v>6580</v>
      </c>
      <c r="P62" s="13">
        <f>H62+J62+L62+N62</f>
        <v>39450</v>
      </c>
    </row>
    <row r="63" spans="1:16" ht="63" x14ac:dyDescent="0.25">
      <c r="A63" s="6">
        <v>38</v>
      </c>
      <c r="B63" s="2" t="s">
        <v>55</v>
      </c>
      <c r="C63" s="2" t="s">
        <v>74</v>
      </c>
      <c r="D63" s="9" t="s">
        <v>48</v>
      </c>
      <c r="E63" s="2" t="s">
        <v>16</v>
      </c>
      <c r="F63" s="2" t="s">
        <v>17</v>
      </c>
      <c r="G63" s="10" t="s">
        <v>7</v>
      </c>
      <c r="H63" s="13">
        <v>0</v>
      </c>
      <c r="I63" s="13">
        <v>0</v>
      </c>
      <c r="J63" s="13">
        <v>1000</v>
      </c>
      <c r="K63" s="13">
        <v>0</v>
      </c>
      <c r="L63" s="13">
        <v>1000</v>
      </c>
      <c r="M63" s="13">
        <v>0</v>
      </c>
      <c r="N63" s="13">
        <v>1000</v>
      </c>
      <c r="O63" s="13">
        <v>0</v>
      </c>
      <c r="P63" s="13">
        <f>H63+J63+L63+N63</f>
        <v>3000</v>
      </c>
    </row>
    <row r="64" spans="1:16" ht="78.75" x14ac:dyDescent="0.25">
      <c r="A64" s="6">
        <v>39</v>
      </c>
      <c r="B64" s="2" t="s">
        <v>56</v>
      </c>
      <c r="C64" s="2" t="s">
        <v>74</v>
      </c>
      <c r="D64" s="9" t="s">
        <v>49</v>
      </c>
      <c r="E64" s="2" t="s">
        <v>16</v>
      </c>
      <c r="F64" s="2" t="s">
        <v>17</v>
      </c>
      <c r="G64" s="10" t="s">
        <v>7</v>
      </c>
      <c r="H64" s="13">
        <v>0</v>
      </c>
      <c r="I64" s="13">
        <v>0</v>
      </c>
      <c r="J64" s="13">
        <v>50</v>
      </c>
      <c r="K64" s="13">
        <v>0</v>
      </c>
      <c r="L64" s="13">
        <v>50</v>
      </c>
      <c r="M64" s="13">
        <v>0</v>
      </c>
      <c r="N64" s="13">
        <v>50</v>
      </c>
      <c r="O64" s="13">
        <v>0</v>
      </c>
      <c r="P64" s="13">
        <f>H64+J64+L64+N64</f>
        <v>150</v>
      </c>
    </row>
    <row r="65" spans="1:16" s="37" customFormat="1" ht="30" customHeight="1" x14ac:dyDescent="0.25">
      <c r="A65" s="19">
        <v>40</v>
      </c>
      <c r="B65" s="93" t="s">
        <v>68</v>
      </c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</row>
    <row r="66" spans="1:16" s="37" customFormat="1" ht="187.5" customHeight="1" x14ac:dyDescent="0.25">
      <c r="A66" s="6">
        <v>41</v>
      </c>
      <c r="B66" s="2" t="s">
        <v>65</v>
      </c>
      <c r="C66" s="2" t="s">
        <v>151</v>
      </c>
      <c r="D66" s="12" t="s">
        <v>31</v>
      </c>
      <c r="E66" s="2" t="s">
        <v>14</v>
      </c>
      <c r="F66" s="2" t="s">
        <v>17</v>
      </c>
      <c r="G66" s="2" t="s">
        <v>7</v>
      </c>
      <c r="H66" s="2">
        <v>100</v>
      </c>
      <c r="I66" s="2">
        <v>100</v>
      </c>
      <c r="J66" s="2">
        <v>100</v>
      </c>
      <c r="K66" s="2">
        <v>100</v>
      </c>
      <c r="L66" s="2">
        <v>100</v>
      </c>
      <c r="M66" s="2">
        <v>100</v>
      </c>
      <c r="N66" s="66">
        <v>100</v>
      </c>
      <c r="O66" s="66">
        <v>100</v>
      </c>
      <c r="P66" s="2">
        <v>100</v>
      </c>
    </row>
    <row r="67" spans="1:16" s="37" customFormat="1" ht="192" customHeight="1" x14ac:dyDescent="0.25">
      <c r="A67" s="6">
        <v>42</v>
      </c>
      <c r="B67" s="8" t="s">
        <v>50</v>
      </c>
      <c r="C67" s="69" t="s">
        <v>151</v>
      </c>
      <c r="D67" s="5" t="s">
        <v>51</v>
      </c>
      <c r="E67" s="2" t="s">
        <v>15</v>
      </c>
      <c r="F67" s="2" t="s">
        <v>17</v>
      </c>
      <c r="G67" s="2" t="s">
        <v>7</v>
      </c>
      <c r="H67" s="2">
        <v>10</v>
      </c>
      <c r="I67" s="2">
        <v>5</v>
      </c>
      <c r="J67" s="2">
        <v>10</v>
      </c>
      <c r="K67" s="2">
        <v>5</v>
      </c>
      <c r="L67" s="2">
        <v>10</v>
      </c>
      <c r="M67" s="2">
        <v>5</v>
      </c>
      <c r="N67" s="66">
        <v>10</v>
      </c>
      <c r="O67" s="66">
        <v>5</v>
      </c>
      <c r="P67" s="2">
        <f>H67+J67+L67+N67</f>
        <v>40</v>
      </c>
    </row>
    <row r="68" spans="1:16" ht="42" customHeight="1" x14ac:dyDescent="0.25">
      <c r="A68" s="74">
        <v>43</v>
      </c>
      <c r="B68" s="95" t="s">
        <v>27</v>
      </c>
      <c r="C68" s="74" t="s">
        <v>117</v>
      </c>
      <c r="D68" s="5" t="s">
        <v>52</v>
      </c>
      <c r="E68" s="2" t="s">
        <v>9</v>
      </c>
      <c r="F68" s="2" t="s">
        <v>17</v>
      </c>
      <c r="G68" s="2" t="s">
        <v>7</v>
      </c>
      <c r="H68" s="2">
        <v>21</v>
      </c>
      <c r="I68" s="2">
        <v>15</v>
      </c>
      <c r="J68" s="2">
        <v>21</v>
      </c>
      <c r="K68" s="2">
        <v>15</v>
      </c>
      <c r="L68" s="2">
        <v>21</v>
      </c>
      <c r="M68" s="2">
        <v>15</v>
      </c>
      <c r="N68" s="66">
        <v>21</v>
      </c>
      <c r="O68" s="66">
        <v>15</v>
      </c>
      <c r="P68" s="2">
        <f>H68+J68+L68+N68</f>
        <v>84</v>
      </c>
    </row>
    <row r="69" spans="1:16" ht="50.25" customHeight="1" x14ac:dyDescent="0.25">
      <c r="A69" s="74"/>
      <c r="B69" s="95"/>
      <c r="C69" s="74"/>
      <c r="D69" s="5" t="s">
        <v>53</v>
      </c>
      <c r="E69" s="2" t="s">
        <v>9</v>
      </c>
      <c r="F69" s="2" t="s">
        <v>17</v>
      </c>
      <c r="G69" s="2" t="s">
        <v>7</v>
      </c>
      <c r="H69" s="2">
        <v>21</v>
      </c>
      <c r="I69" s="2">
        <v>10</v>
      </c>
      <c r="J69" s="2">
        <v>21</v>
      </c>
      <c r="K69" s="2">
        <v>10</v>
      </c>
      <c r="L69" s="2">
        <v>21</v>
      </c>
      <c r="M69" s="2">
        <v>10</v>
      </c>
      <c r="N69" s="66">
        <v>21</v>
      </c>
      <c r="O69" s="66">
        <v>100</v>
      </c>
      <c r="P69" s="2">
        <f>H69+J69+L69+N69</f>
        <v>84</v>
      </c>
    </row>
    <row r="70" spans="1:16" ht="67.5" customHeight="1" x14ac:dyDescent="0.25">
      <c r="A70" s="74"/>
      <c r="B70" s="95"/>
      <c r="C70" s="74"/>
      <c r="D70" s="5" t="s">
        <v>54</v>
      </c>
      <c r="E70" s="2" t="s">
        <v>21</v>
      </c>
      <c r="F70" s="2" t="s">
        <v>17</v>
      </c>
      <c r="G70" s="2" t="s">
        <v>7</v>
      </c>
      <c r="H70" s="4">
        <v>3000</v>
      </c>
      <c r="I70" s="4">
        <v>800</v>
      </c>
      <c r="J70" s="4">
        <v>3000</v>
      </c>
      <c r="K70" s="4">
        <v>800</v>
      </c>
      <c r="L70" s="4">
        <v>3000</v>
      </c>
      <c r="M70" s="4">
        <v>800</v>
      </c>
      <c r="N70" s="59">
        <v>3000</v>
      </c>
      <c r="O70" s="59">
        <v>800</v>
      </c>
      <c r="P70" s="13">
        <f>H70+J70+L70+N70</f>
        <v>12000</v>
      </c>
    </row>
    <row r="71" spans="1:16" ht="135" customHeight="1" x14ac:dyDescent="0.25">
      <c r="A71" s="2">
        <v>44</v>
      </c>
      <c r="B71" s="7" t="s">
        <v>123</v>
      </c>
      <c r="C71" s="2" t="s">
        <v>124</v>
      </c>
      <c r="D71" s="5" t="s">
        <v>125</v>
      </c>
      <c r="E71" s="2" t="s">
        <v>9</v>
      </c>
      <c r="F71" s="2" t="s">
        <v>7</v>
      </c>
      <c r="G71" s="2" t="s">
        <v>7</v>
      </c>
      <c r="H71" s="4">
        <v>1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59">
        <v>0</v>
      </c>
      <c r="O71" s="59">
        <v>0</v>
      </c>
      <c r="P71" s="13">
        <f>H71+J71+L71</f>
        <v>1</v>
      </c>
    </row>
    <row r="72" spans="1:16" ht="30.75" customHeight="1" x14ac:dyDescent="0.25">
      <c r="A72" s="2">
        <v>45</v>
      </c>
      <c r="B72" s="91" t="s">
        <v>78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</row>
    <row r="73" spans="1:16" ht="69" customHeight="1" x14ac:dyDescent="0.25">
      <c r="A73" s="2">
        <v>46</v>
      </c>
      <c r="B73" s="1" t="s">
        <v>79</v>
      </c>
      <c r="C73" s="1" t="str">
        <f>'[1]Приложение 2'!C75</f>
        <v>Управление дорожного хозяйства и транспорта администрации муниципального образования "Город Астрахань"</v>
      </c>
      <c r="D73" s="7" t="s">
        <v>81</v>
      </c>
      <c r="E73" s="1" t="s">
        <v>14</v>
      </c>
      <c r="F73" s="1" t="s">
        <v>7</v>
      </c>
      <c r="G73" s="1" t="s">
        <v>7</v>
      </c>
      <c r="H73" s="1">
        <v>5.7</v>
      </c>
      <c r="I73" s="57">
        <v>5.7</v>
      </c>
      <c r="J73" s="57">
        <v>5.7</v>
      </c>
      <c r="K73" s="57">
        <v>5.7</v>
      </c>
      <c r="L73" s="57">
        <v>5.7</v>
      </c>
      <c r="M73" s="57">
        <v>5.7</v>
      </c>
      <c r="N73" s="57">
        <v>5.7</v>
      </c>
      <c r="O73" s="57">
        <v>5.7</v>
      </c>
      <c r="P73" s="57">
        <v>5.7</v>
      </c>
    </row>
    <row r="74" spans="1:16" ht="84.75" customHeight="1" x14ac:dyDescent="0.25">
      <c r="A74" s="72">
        <v>47</v>
      </c>
      <c r="B74" s="75" t="s">
        <v>80</v>
      </c>
      <c r="C74" s="75" t="str">
        <f>'[1]Приложение 2'!C76</f>
        <v>Управление дорожного хозяйства и транспорта администрации муниципального образования "Город Астрахань"</v>
      </c>
      <c r="D74" s="49" t="s">
        <v>128</v>
      </c>
      <c r="E74" s="1" t="s">
        <v>14</v>
      </c>
      <c r="F74" s="1" t="s">
        <v>7</v>
      </c>
      <c r="G74" s="1" t="s">
        <v>7</v>
      </c>
      <c r="H74" s="17">
        <v>100</v>
      </c>
      <c r="I74" s="17">
        <v>0</v>
      </c>
      <c r="J74" s="17">
        <v>100</v>
      </c>
      <c r="K74" s="17">
        <v>0</v>
      </c>
      <c r="L74" s="17">
        <v>100</v>
      </c>
      <c r="M74" s="17">
        <v>0</v>
      </c>
      <c r="N74" s="60">
        <v>100</v>
      </c>
      <c r="O74" s="60">
        <v>0</v>
      </c>
      <c r="P74" s="17">
        <v>100</v>
      </c>
    </row>
    <row r="75" spans="1:16" ht="101.25" customHeight="1" x14ac:dyDescent="0.25">
      <c r="A75" s="77"/>
      <c r="B75" s="76"/>
      <c r="C75" s="76"/>
      <c r="D75" s="49" t="s">
        <v>129</v>
      </c>
      <c r="E75" s="1" t="s">
        <v>14</v>
      </c>
      <c r="F75" s="1" t="s">
        <v>7</v>
      </c>
      <c r="G75" s="1" t="s">
        <v>7</v>
      </c>
      <c r="H75" s="17">
        <v>100</v>
      </c>
      <c r="I75" s="17">
        <v>0</v>
      </c>
      <c r="J75" s="17">
        <v>100</v>
      </c>
      <c r="K75" s="17">
        <v>0</v>
      </c>
      <c r="L75" s="17">
        <v>100</v>
      </c>
      <c r="M75" s="17">
        <v>0</v>
      </c>
      <c r="N75" s="60">
        <v>100</v>
      </c>
      <c r="O75" s="60">
        <v>0</v>
      </c>
      <c r="P75" s="17">
        <v>100</v>
      </c>
    </row>
    <row r="76" spans="1:16" ht="158.25" customHeight="1" x14ac:dyDescent="0.25">
      <c r="A76" s="2">
        <v>48</v>
      </c>
      <c r="B76" s="1" t="s">
        <v>152</v>
      </c>
      <c r="C76" s="1" t="str">
        <f>'[1]Приложение 2'!C79</f>
        <v>Управление дорожного хозяйства и транспорта администрации муниципального образования "Город Астрахань"</v>
      </c>
      <c r="D76" s="50" t="s">
        <v>121</v>
      </c>
      <c r="E76" s="1" t="s">
        <v>9</v>
      </c>
      <c r="F76" s="1" t="s">
        <v>7</v>
      </c>
      <c r="G76" s="1" t="s">
        <v>7</v>
      </c>
      <c r="H76" s="17">
        <v>20</v>
      </c>
      <c r="I76" s="17">
        <v>0</v>
      </c>
      <c r="J76" s="18">
        <v>20</v>
      </c>
      <c r="K76" s="17">
        <v>0</v>
      </c>
      <c r="L76" s="18">
        <v>20</v>
      </c>
      <c r="M76" s="17">
        <v>0</v>
      </c>
      <c r="N76" s="60">
        <v>20</v>
      </c>
      <c r="O76" s="60">
        <v>0</v>
      </c>
      <c r="P76" s="17">
        <f>H76+J76+L76+N76</f>
        <v>80</v>
      </c>
    </row>
    <row r="77" spans="1:16" ht="93.75" customHeight="1" x14ac:dyDescent="0.25">
      <c r="A77" s="44">
        <v>49</v>
      </c>
      <c r="B77" s="46" t="s">
        <v>130</v>
      </c>
      <c r="C77" s="47" t="s">
        <v>74</v>
      </c>
      <c r="D77" s="12" t="s">
        <v>137</v>
      </c>
      <c r="E77" s="48" t="s">
        <v>107</v>
      </c>
      <c r="F77" s="48" t="s">
        <v>7</v>
      </c>
      <c r="G77" s="1" t="s">
        <v>7</v>
      </c>
      <c r="H77" s="17">
        <v>39</v>
      </c>
      <c r="I77" s="17">
        <v>0</v>
      </c>
      <c r="J77" s="18">
        <v>0</v>
      </c>
      <c r="K77" s="17">
        <v>0</v>
      </c>
      <c r="L77" s="18">
        <v>0</v>
      </c>
      <c r="M77" s="17">
        <v>0</v>
      </c>
      <c r="N77" s="60">
        <v>0</v>
      </c>
      <c r="O77" s="60">
        <v>0</v>
      </c>
      <c r="P77" s="17">
        <v>39</v>
      </c>
    </row>
    <row r="78" spans="1:16" ht="84" customHeight="1" x14ac:dyDescent="0.25">
      <c r="A78" s="53">
        <v>50</v>
      </c>
      <c r="B78" s="56" t="s">
        <v>134</v>
      </c>
      <c r="C78" s="56" t="s">
        <v>74</v>
      </c>
      <c r="D78" s="12" t="s">
        <v>136</v>
      </c>
      <c r="E78" s="53" t="s">
        <v>132</v>
      </c>
      <c r="F78" s="53" t="s">
        <v>7</v>
      </c>
      <c r="G78" s="1" t="s">
        <v>7</v>
      </c>
      <c r="H78" s="61">
        <v>2601.8000000000002</v>
      </c>
      <c r="I78" s="17">
        <v>0</v>
      </c>
      <c r="J78" s="60">
        <v>387</v>
      </c>
      <c r="K78" s="60">
        <v>0</v>
      </c>
      <c r="L78" s="60">
        <v>387</v>
      </c>
      <c r="M78" s="17">
        <v>0</v>
      </c>
      <c r="N78" s="60">
        <v>387</v>
      </c>
      <c r="O78" s="60">
        <v>0</v>
      </c>
      <c r="P78" s="62">
        <f>H78+J78+L78+N78</f>
        <v>3762.8</v>
      </c>
    </row>
    <row r="79" spans="1:16" ht="54" customHeight="1" x14ac:dyDescent="0.25">
      <c r="A79" s="72">
        <v>51</v>
      </c>
      <c r="B79" s="96" t="s">
        <v>133</v>
      </c>
      <c r="C79" s="96" t="s">
        <v>74</v>
      </c>
      <c r="D79" s="50" t="s">
        <v>138</v>
      </c>
      <c r="E79" s="58" t="s">
        <v>16</v>
      </c>
      <c r="F79" s="64" t="s">
        <v>7</v>
      </c>
      <c r="G79" s="57" t="s">
        <v>7</v>
      </c>
      <c r="H79" s="17">
        <v>60</v>
      </c>
      <c r="I79" s="17">
        <v>0</v>
      </c>
      <c r="J79" s="60">
        <f>'[2]Приложение 1'!J79</f>
        <v>60</v>
      </c>
      <c r="K79" s="60">
        <f>'[2]Приложение 1'!K79</f>
        <v>0</v>
      </c>
      <c r="L79" s="60">
        <f>'[2]Приложение 1'!L79</f>
        <v>60</v>
      </c>
      <c r="M79" s="60">
        <f>'[2]Приложение 1'!M79</f>
        <v>0</v>
      </c>
      <c r="N79" s="60">
        <f>'[2]Приложение 1'!N79</f>
        <v>60</v>
      </c>
      <c r="O79" s="60">
        <f>'[2]Приложение 1'!O79</f>
        <v>0</v>
      </c>
      <c r="P79" s="63">
        <f>H79+J79+L79+N79</f>
        <v>240</v>
      </c>
    </row>
    <row r="80" spans="1:16" ht="58.5" customHeight="1" x14ac:dyDescent="0.25">
      <c r="A80" s="73"/>
      <c r="B80" s="97"/>
      <c r="C80" s="97"/>
      <c r="D80" s="50" t="s">
        <v>135</v>
      </c>
      <c r="E80" s="58" t="s">
        <v>16</v>
      </c>
      <c r="F80" s="64" t="s">
        <v>7</v>
      </c>
      <c r="G80" s="57" t="s">
        <v>7</v>
      </c>
      <c r="H80" s="17">
        <v>30</v>
      </c>
      <c r="I80" s="17">
        <v>0</v>
      </c>
      <c r="J80" s="60">
        <f>'[2]Приложение 1'!J80</f>
        <v>30</v>
      </c>
      <c r="K80" s="60">
        <f>'[2]Приложение 1'!K80</f>
        <v>0</v>
      </c>
      <c r="L80" s="60">
        <f>'[2]Приложение 1'!L80</f>
        <v>30</v>
      </c>
      <c r="M80" s="60">
        <f>'[2]Приложение 1'!M80</f>
        <v>0</v>
      </c>
      <c r="N80" s="60">
        <f>'[2]Приложение 1'!N80</f>
        <v>30</v>
      </c>
      <c r="O80" s="60">
        <f>'[2]Приложение 1'!O80</f>
        <v>0</v>
      </c>
      <c r="P80" s="63">
        <f>H80+J80+L80+N80</f>
        <v>120</v>
      </c>
    </row>
    <row r="81" spans="1:16" ht="75" customHeight="1" x14ac:dyDescent="0.25">
      <c r="A81" s="66">
        <v>55</v>
      </c>
      <c r="B81" s="56" t="s">
        <v>143</v>
      </c>
      <c r="C81" s="56" t="str">
        <f>'[2]Приложение 1'!C81</f>
        <v>Управление дорожного хозяйства и транспорта администрации муниципального образования "Город Астрахань"</v>
      </c>
      <c r="D81" s="50" t="s">
        <v>145</v>
      </c>
      <c r="E81" s="57" t="str">
        <f>'[2]Приложение 1'!E81</f>
        <v>шт.</v>
      </c>
      <c r="F81" s="57" t="str">
        <f>'[2]Приложение 1'!F81</f>
        <v>х</v>
      </c>
      <c r="G81" s="57" t="str">
        <f>'[2]Приложение 1'!G81</f>
        <v>х</v>
      </c>
      <c r="H81" s="60">
        <f>'[2]Приложение 1'!H81</f>
        <v>0</v>
      </c>
      <c r="I81" s="60">
        <f>'[2]Приложение 1'!I81</f>
        <v>0</v>
      </c>
      <c r="J81" s="60">
        <f>'[2]Приложение 1'!J81</f>
        <v>20</v>
      </c>
      <c r="K81" s="60">
        <f>'[2]Приложение 1'!K81</f>
        <v>0</v>
      </c>
      <c r="L81" s="60">
        <f>'[2]Приложение 1'!L81</f>
        <v>20</v>
      </c>
      <c r="M81" s="60">
        <f>'[2]Приложение 1'!M81</f>
        <v>0</v>
      </c>
      <c r="N81" s="60">
        <f>'[2]Приложение 1'!N81</f>
        <v>20</v>
      </c>
      <c r="O81" s="60">
        <f>'[2]Приложение 1'!O81</f>
        <v>0</v>
      </c>
      <c r="P81" s="63">
        <f t="shared" ref="P81" si="12">H81+J81+L81+N81</f>
        <v>60</v>
      </c>
    </row>
    <row r="82" spans="1:16" s="38" customFormat="1" ht="43.5" customHeight="1" x14ac:dyDescent="0.3">
      <c r="A82" s="40" t="s">
        <v>127</v>
      </c>
      <c r="B82" s="90" t="s">
        <v>146</v>
      </c>
      <c r="C82" s="90"/>
      <c r="D82" s="90"/>
      <c r="E82" s="90"/>
      <c r="F82" s="40"/>
      <c r="G82" s="40"/>
      <c r="J82" s="39"/>
      <c r="M82" s="54" t="s">
        <v>147</v>
      </c>
      <c r="N82" s="54"/>
      <c r="O82" s="54"/>
      <c r="P82" s="55"/>
    </row>
  </sheetData>
  <mergeCells count="44">
    <mergeCell ref="C60:C62"/>
    <mergeCell ref="B82:E82"/>
    <mergeCell ref="B60:B62"/>
    <mergeCell ref="B40:B50"/>
    <mergeCell ref="B72:P72"/>
    <mergeCell ref="B65:P65"/>
    <mergeCell ref="B55:P55"/>
    <mergeCell ref="C40:C50"/>
    <mergeCell ref="B68:B70"/>
    <mergeCell ref="C79:C80"/>
    <mergeCell ref="B79:B80"/>
    <mergeCell ref="A36:A39"/>
    <mergeCell ref="H1:P1"/>
    <mergeCell ref="A3:P3"/>
    <mergeCell ref="A4:P4"/>
    <mergeCell ref="A5:P5"/>
    <mergeCell ref="H7:I7"/>
    <mergeCell ref="B36:B39"/>
    <mergeCell ref="C36:C39"/>
    <mergeCell ref="B20:P20"/>
    <mergeCell ref="H6:O6"/>
    <mergeCell ref="N7:O7"/>
    <mergeCell ref="A60:A62"/>
    <mergeCell ref="C12:C13"/>
    <mergeCell ref="C6:C8"/>
    <mergeCell ref="F6:F8"/>
    <mergeCell ref="G6:G8"/>
    <mergeCell ref="E6:E8"/>
    <mergeCell ref="B12:B13"/>
    <mergeCell ref="B10:P10"/>
    <mergeCell ref="B6:B8"/>
    <mergeCell ref="P6:P8"/>
    <mergeCell ref="D6:D8"/>
    <mergeCell ref="A6:A8"/>
    <mergeCell ref="L7:M7"/>
    <mergeCell ref="J7:K7"/>
    <mergeCell ref="A40:A50"/>
    <mergeCell ref="A12:A13"/>
    <mergeCell ref="A79:A80"/>
    <mergeCell ref="A68:A70"/>
    <mergeCell ref="C68:C70"/>
    <mergeCell ref="B74:B75"/>
    <mergeCell ref="C74:C75"/>
    <mergeCell ref="A74:A75"/>
  </mergeCells>
  <phoneticPr fontId="10" type="noConversion"/>
  <pageMargins left="0.39370078740157483" right="0.39370078740157483" top="1.299212598425197" bottom="0.51181102362204722" header="0.31496062992125984" footer="0.31496062992125984"/>
  <pageSetup paperSize="9" scale="55" orientation="landscape" r:id="rId1"/>
  <headerFooter alignWithMargins="0">
    <oddHeader>&amp;C&amp;P</oddHeader>
  </headerFooter>
  <rowBreaks count="2" manualBreakCount="2">
    <brk id="60" max="15" man="1"/>
    <brk id="76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2016-04-11T15:22:51Z</cp:lastPrinted>
  <dcterms:created xsi:type="dcterms:W3CDTF">2006-09-28T05:33:49Z</dcterms:created>
  <dcterms:modified xsi:type="dcterms:W3CDTF">2022-01-28T06:44:22Z</dcterms:modified>
</cp:coreProperties>
</file>