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1920" windowWidth="20730" windowHeight="7710" tabRatio="658"/>
  </bookViews>
  <sheets>
    <sheet name="Приложение 1" sheetId="14" r:id="rId1"/>
  </sheets>
  <externalReferences>
    <externalReference r:id="rId2"/>
  </externalReferences>
  <definedNames>
    <definedName name="_xlnm.Print_Titles" localSheetId="0">'Приложение 1'!$7:$10</definedName>
    <definedName name="_xlnm.Print_Area" localSheetId="0">'Приложение 1'!$A$1:$T$127</definedName>
  </definedNames>
  <calcPr calcId="144525"/>
</workbook>
</file>

<file path=xl/calcChain.xml><?xml version="1.0" encoding="utf-8"?>
<calcChain xmlns="http://schemas.openxmlformats.org/spreadsheetml/2006/main">
  <c r="T56" i="14" l="1"/>
  <c r="T55" i="14"/>
  <c r="T54" i="14"/>
  <c r="T53" i="14"/>
  <c r="T45" i="14"/>
  <c r="T25" i="14"/>
  <c r="T122" i="14"/>
  <c r="T106" i="14"/>
  <c r="T105" i="14"/>
  <c r="T98" i="14"/>
  <c r="T76" i="14" l="1"/>
  <c r="T77" i="14"/>
  <c r="T75" i="14"/>
  <c r="T104" i="14" l="1"/>
  <c r="T111" i="14"/>
  <c r="T108" i="14"/>
  <c r="S90" i="14" l="1"/>
  <c r="Q90" i="14"/>
  <c r="O90" i="14"/>
  <c r="M90" i="14"/>
  <c r="L24" i="14" l="1"/>
  <c r="T113" i="14"/>
  <c r="H24" i="14" l="1"/>
  <c r="N24" i="14" l="1"/>
  <c r="P24" i="14"/>
  <c r="R24" i="14"/>
  <c r="L17" i="14"/>
  <c r="N17" i="14"/>
  <c r="P17" i="14"/>
  <c r="R17" i="14"/>
  <c r="T12" i="14" l="1"/>
  <c r="T17" i="14" s="1"/>
  <c r="T16" i="14"/>
  <c r="T15" i="14"/>
  <c r="T14" i="14"/>
  <c r="M23" i="14"/>
  <c r="T40" i="14"/>
  <c r="T52" i="14"/>
  <c r="T44" i="14" l="1"/>
  <c r="T43" i="14"/>
  <c r="T42" i="14"/>
  <c r="T41" i="14"/>
  <c r="T46" i="14"/>
  <c r="S40" i="14"/>
  <c r="Q40" i="14"/>
  <c r="Q47" i="14"/>
  <c r="Q46" i="14"/>
  <c r="S46" i="14"/>
  <c r="S47" i="14"/>
  <c r="S41" i="14"/>
  <c r="S42" i="14"/>
  <c r="S43" i="14"/>
  <c r="S44" i="14"/>
  <c r="S45" i="14"/>
  <c r="Q45" i="14"/>
  <c r="S52" i="14" l="1"/>
  <c r="S53" i="14"/>
  <c r="S54" i="14"/>
  <c r="O41" i="14" l="1"/>
  <c r="O42" i="14"/>
  <c r="O43" i="14"/>
  <c r="O44" i="14"/>
  <c r="O45" i="14"/>
  <c r="O46" i="14"/>
  <c r="O47" i="14"/>
  <c r="I24" i="14" l="1"/>
  <c r="J24" i="14"/>
  <c r="T24" i="14" s="1"/>
  <c r="K24" i="14"/>
  <c r="M24" i="14"/>
  <c r="Q24" i="14"/>
  <c r="S24" i="14"/>
  <c r="T125" i="14" l="1"/>
  <c r="T126" i="14"/>
  <c r="T124" i="14"/>
  <c r="T123" i="14"/>
  <c r="T71" i="14" l="1"/>
  <c r="T70" i="14"/>
  <c r="T69" i="14"/>
  <c r="T119" i="14"/>
  <c r="T120" i="14"/>
  <c r="T63" i="14"/>
  <c r="T64" i="14"/>
  <c r="T62" i="14"/>
  <c r="T61" i="14"/>
  <c r="T58" i="14"/>
  <c r="T59" i="14"/>
  <c r="T60" i="14"/>
  <c r="T57" i="14"/>
  <c r="T47" i="14" l="1"/>
  <c r="R23" i="14"/>
  <c r="S23" i="14"/>
  <c r="R18" i="14"/>
  <c r="S18" i="14"/>
  <c r="R20" i="14"/>
  <c r="S20" i="14"/>
  <c r="R21" i="14"/>
  <c r="T21" i="14" s="1"/>
  <c r="S21" i="14"/>
  <c r="R19" i="14"/>
  <c r="S19" i="14"/>
  <c r="T115" i="14" l="1"/>
  <c r="T114" i="14"/>
  <c r="T116" i="14"/>
  <c r="T92" i="14" l="1"/>
  <c r="T91" i="14"/>
  <c r="T93" i="14"/>
  <c r="S93" i="14"/>
  <c r="T13" i="14" l="1"/>
  <c r="T90" i="14" l="1"/>
  <c r="Q93" i="14"/>
  <c r="O93" i="14"/>
  <c r="P23" i="14"/>
  <c r="Q23" i="14"/>
  <c r="H17" i="14"/>
  <c r="I18" i="14"/>
  <c r="J18" i="14"/>
  <c r="K18" i="14"/>
  <c r="L18" i="14"/>
  <c r="M18" i="14"/>
  <c r="N18" i="14"/>
  <c r="O18" i="14"/>
  <c r="P18" i="14"/>
  <c r="Q18" i="14"/>
  <c r="H18" i="14"/>
  <c r="T79" i="14"/>
  <c r="T80" i="14"/>
  <c r="I19" i="14"/>
  <c r="J19" i="14"/>
  <c r="K19" i="14"/>
  <c r="L19" i="14"/>
  <c r="M19" i="14"/>
  <c r="N19" i="14"/>
  <c r="O19" i="14"/>
  <c r="P19" i="14"/>
  <c r="Q19" i="14"/>
  <c r="H19" i="14"/>
  <c r="I20" i="14"/>
  <c r="J20" i="14"/>
  <c r="K20" i="14"/>
  <c r="L20" i="14"/>
  <c r="M20" i="14"/>
  <c r="N20" i="14"/>
  <c r="O20" i="14"/>
  <c r="P20" i="14"/>
  <c r="Q20" i="14"/>
  <c r="T20" i="14"/>
  <c r="H20" i="14"/>
  <c r="I21" i="14"/>
  <c r="J21" i="14"/>
  <c r="K21" i="14"/>
  <c r="L21" i="14"/>
  <c r="M21" i="14"/>
  <c r="N21" i="14"/>
  <c r="O21" i="14"/>
  <c r="P21" i="14"/>
  <c r="Q21" i="14"/>
  <c r="H21" i="14"/>
  <c r="T121" i="14"/>
  <c r="T84" i="14" l="1"/>
  <c r="T85" i="14"/>
  <c r="T81" i="14"/>
  <c r="T74" i="14" l="1"/>
  <c r="T68" i="14" l="1"/>
  <c r="T65" i="14" l="1"/>
  <c r="Q41" i="14" l="1"/>
  <c r="M41" i="14" l="1"/>
  <c r="T117" i="14" l="1"/>
  <c r="T112" i="14"/>
  <c r="T67" i="14"/>
  <c r="T66" i="14"/>
  <c r="J17" i="14" l="1"/>
  <c r="J23" i="14" s="1"/>
  <c r="T32" i="14" l="1"/>
  <c r="Q44" i="14" l="1"/>
  <c r="Q43" i="14"/>
  <c r="Q42" i="14"/>
  <c r="O40" i="14"/>
  <c r="O24" i="14" s="1"/>
  <c r="Q54" i="14" l="1"/>
  <c r="Q53" i="14"/>
  <c r="Q52" i="14"/>
  <c r="T100" i="14" l="1"/>
  <c r="T95" i="14" l="1"/>
  <c r="T31" i="14" l="1"/>
  <c r="T30" i="14"/>
  <c r="T23" i="14" l="1"/>
  <c r="O54" i="14" l="1"/>
  <c r="O53" i="14"/>
  <c r="O52" i="14"/>
  <c r="T51" i="14"/>
  <c r="T50" i="14"/>
  <c r="T94" i="14" l="1"/>
  <c r="T72" i="14"/>
  <c r="T18" i="14" s="1"/>
  <c r="T39" i="14"/>
  <c r="T38" i="14"/>
  <c r="T37" i="14"/>
  <c r="T36" i="14" l="1"/>
  <c r="T35" i="14"/>
  <c r="H23" i="14" l="1"/>
  <c r="L23" i="14"/>
  <c r="N23" i="14"/>
  <c r="O23" i="14"/>
  <c r="K17" i="14"/>
  <c r="K23" i="14" s="1"/>
  <c r="I17" i="14" l="1"/>
  <c r="I23" i="14" s="1"/>
  <c r="T118" i="14" l="1"/>
  <c r="C117" i="14" l="1"/>
  <c r="E117" i="14"/>
  <c r="F117" i="14"/>
  <c r="G117" i="14"/>
  <c r="O50" i="14" l="1"/>
  <c r="N49" i="14"/>
  <c r="O49" i="14"/>
  <c r="N9" i="14"/>
  <c r="P9" i="14" s="1"/>
  <c r="R9" i="14" s="1"/>
  <c r="O9" i="14"/>
  <c r="Q9" i="14" s="1"/>
  <c r="S9" i="14" s="1"/>
  <c r="T19" i="14" l="1"/>
  <c r="E20" i="14"/>
  <c r="G23" i="14"/>
  <c r="F23" i="14"/>
  <c r="T29" i="14" l="1"/>
  <c r="T28" i="14" l="1"/>
  <c r="T27" i="14" l="1"/>
  <c r="T26" i="14" l="1"/>
</calcChain>
</file>

<file path=xl/comments1.xml><?xml version="1.0" encoding="utf-8"?>
<comments xmlns="http://schemas.openxmlformats.org/spreadsheetml/2006/main">
  <authors>
    <author>Автор</author>
  </authors>
  <commentList>
    <comment ref="H12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взяты из доклада главы</t>
        </r>
      </text>
    </comment>
    <comment ref="J12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из доклада главы
</t>
        </r>
      </text>
    </comment>
    <comment ref="L12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из доклада главы
</t>
        </r>
      </text>
    </comment>
  </commentList>
</comments>
</file>

<file path=xl/sharedStrings.xml><?xml version="1.0" encoding="utf-8"?>
<sst xmlns="http://schemas.openxmlformats.org/spreadsheetml/2006/main" count="1381" uniqueCount="223">
  <si>
    <t>№ п\п</t>
  </si>
  <si>
    <t>Цели, задачи наименование программных мероприятий</t>
  </si>
  <si>
    <t>Ответственные исполнители, соисполнители, участники</t>
  </si>
  <si>
    <t>Наименование показателя (индикатора)</t>
  </si>
  <si>
    <t>Всего</t>
  </si>
  <si>
    <t>В том числе на 01.07</t>
  </si>
  <si>
    <t>х</t>
  </si>
  <si>
    <t>кв.м.</t>
  </si>
  <si>
    <t>шт.</t>
  </si>
  <si>
    <t>км</t>
  </si>
  <si>
    <t>т. м2</t>
  </si>
  <si>
    <t>м3</t>
  </si>
  <si>
    <t>Подпрограмма 1 "Развитие дорожного хозяйства города Астрахани"</t>
  </si>
  <si>
    <t>%</t>
  </si>
  <si>
    <t>км.</t>
  </si>
  <si>
    <t>ед.</t>
  </si>
  <si>
    <t>x</t>
  </si>
  <si>
    <t>да (1)/   нет(0)</t>
  </si>
  <si>
    <t>м</t>
  </si>
  <si>
    <t>тыс. чел.</t>
  </si>
  <si>
    <r>
      <t xml:space="preserve">Цель 1. </t>
    </r>
    <r>
      <rPr>
        <sz val="12"/>
        <color indexed="8"/>
        <rFont val="Times New Roman"/>
        <family val="1"/>
        <charset val="204"/>
      </rPr>
      <t>Обеспечение устойчивого функционирования и развития сети автомобильных дорог общего пользования местного значения для увеличения мобильности и улучшения качества жизни населения</t>
    </r>
  </si>
  <si>
    <r>
      <rPr>
        <b/>
        <sz val="12"/>
        <rFont val="Times New Roman"/>
        <family val="1"/>
        <charset val="204"/>
      </rPr>
      <t xml:space="preserve">Мероприятие 1.1.1. </t>
    </r>
    <r>
      <rPr>
        <sz val="12"/>
        <rFont val="Times New Roman"/>
        <family val="1"/>
        <charset val="204"/>
      </rPr>
      <t>Проведение конкурсных мероприятий для привлечения перевозчиков с наилучшими показателями качества перевозок</t>
    </r>
  </si>
  <si>
    <r>
      <rPr>
        <b/>
        <sz val="12"/>
        <rFont val="Times New Roman"/>
        <family val="1"/>
        <charset val="204"/>
      </rPr>
      <t xml:space="preserve">Мероприятие 1.1.2. </t>
    </r>
    <r>
      <rPr>
        <sz val="12"/>
        <rFont val="Times New Roman"/>
        <family val="1"/>
        <charset val="204"/>
      </rPr>
      <t>Внесение изменений в маршрутную сеть г.Астрахань</t>
    </r>
  </si>
  <si>
    <r>
      <t xml:space="preserve">Мероприятие 1.1.1. </t>
    </r>
    <r>
      <rPr>
        <sz val="12"/>
        <rFont val="Times New Roman"/>
        <family val="1"/>
        <charset val="204"/>
      </rPr>
      <t>Текущее содержание ливне-дренажной канализации</t>
    </r>
  </si>
  <si>
    <r>
      <t xml:space="preserve">Показатель 1. </t>
    </r>
    <r>
      <rPr>
        <sz val="12"/>
        <rFont val="Times New Roman"/>
        <family val="1"/>
        <charset val="204"/>
      </rPr>
      <t xml:space="preserve"> Доля дорог общего пользования, не отвечающих нормативным требованиям, от общей протяженности дорог города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</si>
  <si>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дорог общего пользования, приведенных в нормативное состояние, от общей протяженности дорог города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</si>
  <si>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Уровень обеспечения регулярности движения общественного транспорта на регулярных муниципальных маршрутах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</si>
  <si>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сетей ливневой канализации, приведенных в регламентное состояние, от запланированных</t>
    </r>
  </si>
  <si>
    <r>
      <t xml:space="preserve">Цель 1. </t>
    </r>
    <r>
      <rPr>
        <sz val="12"/>
        <rFont val="Times New Roman"/>
        <family val="1"/>
        <charset val="204"/>
      </rPr>
      <t>Приведение в нормативное состояние дорожной инфраструктуры города Астрахани</t>
    </r>
  </si>
  <si>
    <r>
      <t xml:space="preserve">Задача 1.1. </t>
    </r>
    <r>
      <rPr>
        <sz val="12"/>
        <rFont val="Times New Roman"/>
        <family val="1"/>
        <charset val="204"/>
      </rPr>
      <t>Строительство (реконструкция), ремонт (капитальный ремонт, текущий) автомобильных дорог города Астрахани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</si>
  <si>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ремонтируемых автомобильных дорог общего пользования местного значения</t>
    </r>
  </si>
  <si>
    <r>
      <t xml:space="preserve">Цель 1. </t>
    </r>
    <r>
      <rPr>
        <sz val="12"/>
        <rFont val="Times New Roman"/>
        <family val="1"/>
        <charset val="204"/>
      </rPr>
      <t>Обеспечение потребностей населения перевозками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</si>
  <si>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Уровень обеспечения регулярности движения общественного транспорта на регулярных муниципальных маршрутах</t>
    </r>
  </si>
  <si>
    <r>
      <t xml:space="preserve">Задача 1.1 </t>
    </r>
    <r>
      <rPr>
        <sz val="12"/>
        <rFont val="Times New Roman"/>
        <family val="1"/>
        <charset val="204"/>
      </rPr>
      <t>Привлечение перевозчиков (индивидуальных предпринимателей и юридических лиц) для оказания пассажирских перевозок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</si>
  <si>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маршрутов, по которым заключены договора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</si>
  <si>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конкурсов по определению перевозчиков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</si>
  <si>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Внесение изменений в маршрутную сеть </t>
    </r>
  </si>
  <si>
    <r>
      <rPr>
        <b/>
        <sz val="12"/>
        <rFont val="Times New Roman"/>
        <family val="1"/>
        <charset val="204"/>
      </rPr>
      <t>Мероприятие 1.1.3.</t>
    </r>
    <r>
      <rPr>
        <sz val="12"/>
        <rFont val="Times New Roman"/>
        <family val="1"/>
        <charset val="204"/>
      </rPr>
      <t xml:space="preserve"> Обеспечение регулярных перевозок по муниципальным маршрутам автобусами по регулируемому тарифу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</si>
  <si>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маршрутов регулярных перевозок по регулируемым тарифам</t>
    </r>
  </si>
  <si>
    <r>
      <rPr>
        <b/>
        <sz val="12"/>
        <rFont val="Times New Roman"/>
        <family val="1"/>
        <charset val="204"/>
      </rPr>
      <t>Показатель 2.</t>
    </r>
    <r>
      <rPr>
        <sz val="12"/>
        <rFont val="Times New Roman"/>
        <family val="1"/>
        <charset val="204"/>
      </rPr>
      <t xml:space="preserve"> Количество подвижного состава на маршрутах регулярных перевозок по регулируемым тарифам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</si>
  <si>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карт маршрута регулярных перевозок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</si>
  <si>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свидетельств об осуществлении регулярных перевозок по маршрутам регулярных перевозок</t>
    </r>
  </si>
  <si>
    <r>
      <t xml:space="preserve">Задача 1.1. </t>
    </r>
    <r>
      <rPr>
        <sz val="12"/>
        <rFont val="Times New Roman"/>
        <family val="1"/>
        <charset val="204"/>
      </rPr>
      <t>Поддержание сетей ливневой канализации в регламентном состоянии</t>
    </r>
  </si>
  <si>
    <r>
      <t xml:space="preserve">Показатель 1. </t>
    </r>
    <r>
      <rPr>
        <sz val="12"/>
        <rFont val="Times New Roman"/>
        <family val="1"/>
        <charset val="204"/>
      </rPr>
      <t>Протяженность обслуживаемых сетей ливне-дренажной канализации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</si>
  <si>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поднятых люков колодцев</t>
    </r>
  </si>
  <si>
    <r>
      <t xml:space="preserve">Показатель 2. </t>
    </r>
    <r>
      <rPr>
        <sz val="12"/>
        <rFont val="Times New Roman"/>
        <family val="1"/>
        <charset val="204"/>
      </rPr>
      <t>Количество замененных дождеприемных решеток</t>
    </r>
  </si>
  <si>
    <r>
      <t xml:space="preserve">Показатель 3. </t>
    </r>
    <r>
      <rPr>
        <sz val="12"/>
        <rFont val="Times New Roman"/>
        <family val="1"/>
        <charset val="204"/>
      </rPr>
      <t>Протяженность прочищенной ливне-дренажной канализации</t>
    </r>
  </si>
  <si>
    <r>
      <rPr>
        <b/>
        <sz val="12"/>
        <rFont val="Times New Roman"/>
        <family val="1"/>
        <charset val="204"/>
      </rPr>
      <t xml:space="preserve">Мероприятие 1.1.4. </t>
    </r>
    <r>
      <rPr>
        <sz val="12"/>
        <rFont val="Times New Roman"/>
        <family val="1"/>
        <charset val="204"/>
      </rPr>
      <t>Заказ карт маршрута регулярных перевозок</t>
    </r>
  </si>
  <si>
    <r>
      <rPr>
        <b/>
        <sz val="12"/>
        <rFont val="Times New Roman"/>
        <family val="1"/>
        <charset val="204"/>
      </rPr>
      <t xml:space="preserve">Мероприятие 1.1.5. </t>
    </r>
    <r>
      <rPr>
        <sz val="12"/>
        <rFont val="Times New Roman"/>
        <family val="1"/>
        <charset val="204"/>
      </rPr>
      <t>Заказ свидетельств об осуществлении регулярных перевозок по маршрутам регулярных перевозок</t>
    </r>
  </si>
  <si>
    <t>Текущий 2020 год</t>
  </si>
  <si>
    <t>Отчетный 2019 год</t>
  </si>
  <si>
    <r>
      <rPr>
        <b/>
        <sz val="12"/>
        <rFont val="Times New Roman"/>
        <family val="1"/>
        <charset val="204"/>
      </rPr>
      <t>Показатель 3.</t>
    </r>
    <r>
      <rPr>
        <sz val="12"/>
        <rFont val="Times New Roman"/>
        <family val="1"/>
        <charset val="204"/>
      </rPr>
      <t xml:space="preserve"> Количество перевезенных пассажиров по маршрутам регулярных перевозок по регулируемым тарифам</t>
    </r>
  </si>
  <si>
    <r>
      <t xml:space="preserve">Задача 2. </t>
    </r>
    <r>
      <rPr>
        <sz val="12"/>
        <color indexed="8"/>
        <rFont val="Times New Roman"/>
        <family val="1"/>
        <charset val="204"/>
      </rPr>
      <t>Приведение в нормативное состояние дорожной инфраструктуры города Астрахани</t>
    </r>
  </si>
  <si>
    <t>Подпрограмма 2 "Улучшение качества обслуживания населения на регулярных муниципальных маршрутах"</t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</si>
  <si>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Улучшение транспортно-эксплуатационного и технического состояния дорог на территории  города Астрахани путем строительства, реконструкции и содержания ливне-дренажной канализации</t>
    </r>
  </si>
  <si>
    <r>
      <t xml:space="preserve">Задача 5. </t>
    </r>
    <r>
      <rPr>
        <sz val="12"/>
        <rFont val="Times New Roman"/>
        <family val="1"/>
        <charset val="204"/>
      </rPr>
      <t>Улучшение транспортно-эксплуатационного и технического состояния дорог на территории  города Астрахани путем строительства, реконструкции и содержания ливне-дренажной канализации</t>
    </r>
  </si>
  <si>
    <r>
      <t xml:space="preserve">Задача 4. </t>
    </r>
    <r>
      <rPr>
        <sz val="12"/>
        <color indexed="8"/>
        <rFont val="Times New Roman"/>
        <family val="1"/>
        <charset val="204"/>
      </rPr>
      <t>Обеспечение потребностей населения перевозками</t>
    </r>
  </si>
  <si>
    <t>Подпрограмма 3 "Строительство, реконструкция, капитальный ремонт и текущее содержание системы ливне-дренажной канализации города Астрахани"</t>
  </si>
  <si>
    <t>Единица измерения</t>
  </si>
  <si>
    <r>
      <t>Цель 2.</t>
    </r>
    <r>
      <rPr>
        <sz val="12"/>
        <rFont val="Times New Roman"/>
        <family val="1"/>
        <charset val="204"/>
      </rPr>
      <t xml:space="preserve"> Обеспечение профилактических ремонтных работ на мостовых сооружениях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</si>
  <si>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мостов, в отношении которых проведены ремонтные работы</t>
    </r>
  </si>
  <si>
    <r>
      <t>Задача 3.</t>
    </r>
    <r>
      <rPr>
        <sz val="12"/>
        <rFont val="Times New Roman"/>
        <family val="1"/>
        <charset val="204"/>
      </rPr>
      <t xml:space="preserve"> Обеспечение профилактических ремонтных работ на мостовых сооружениях</t>
    </r>
  </si>
  <si>
    <r>
      <rPr>
        <b/>
        <sz val="12"/>
        <rFont val="Times New Roman"/>
        <family val="1"/>
        <charset val="204"/>
      </rPr>
      <t xml:space="preserve">Задача 6. </t>
    </r>
    <r>
      <rPr>
        <sz val="12"/>
        <rFont val="Times New Roman"/>
        <family val="1"/>
        <charset val="204"/>
      </rPr>
      <t>Повышение уровня безопасности дорожного движения в городе Астрахани</t>
    </r>
  </si>
  <si>
    <r>
      <t>Мероприятие 1.1.1.</t>
    </r>
    <r>
      <rPr>
        <sz val="12"/>
        <rFont val="Times New Roman"/>
        <family val="1"/>
        <charset val="204"/>
      </rPr>
      <t xml:space="preserve"> Ремонт автомобильных дорог общего пользования местного значения в г. Астрахань</t>
    </r>
  </si>
  <si>
    <t>Подпрограмма 4 "Повышение безопасности дорожного движения в городе Астрахани"</t>
  </si>
  <si>
    <r>
      <rPr>
        <b/>
        <sz val="12"/>
        <rFont val="Times New Roman"/>
        <family val="1"/>
        <charset val="204"/>
      </rPr>
      <t>Задача 1.1.</t>
    </r>
    <r>
      <rPr>
        <sz val="12"/>
        <rFont val="Times New Roman"/>
        <family val="1"/>
        <charset val="204"/>
      </rPr>
      <t xml:space="preserve"> Повышение безопасности пешеходного движения.</t>
    </r>
  </si>
  <si>
    <r>
      <t xml:space="preserve"> Показатель 1.</t>
    </r>
    <r>
      <rPr>
        <sz val="12"/>
        <rFont val="Times New Roman"/>
        <family val="1"/>
        <charset val="204"/>
      </rPr>
      <t xml:space="preserve"> Снижение дорожно-транспортных происшествий, связанных с наездом на пешеходов </t>
    </r>
  </si>
  <si>
    <r>
      <t>Показатель 2.</t>
    </r>
    <r>
      <rPr>
        <sz val="12"/>
        <rFont val="Times New Roman"/>
        <family val="1"/>
        <charset val="204"/>
      </rPr>
      <t xml:space="preserve"> Количество установленных, и содержащихся дорожных знаков </t>
    </r>
  </si>
  <si>
    <r>
      <t xml:space="preserve">Показатель 4. </t>
    </r>
    <r>
      <rPr>
        <sz val="12"/>
        <rFont val="Times New Roman"/>
        <family val="1"/>
        <charset val="204"/>
      </rPr>
      <t>Площадь нанесенной продольной разметки</t>
    </r>
  </si>
  <si>
    <t>т.м2</t>
  </si>
  <si>
    <r>
      <t xml:space="preserve">Показатель 1. </t>
    </r>
    <r>
      <rPr>
        <sz val="12"/>
        <rFont val="Times New Roman"/>
        <family val="1"/>
        <charset val="204"/>
      </rPr>
      <t>Количество мостов, в отношении которых проведены ремонтные работы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</si>
  <si>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ремонтируемых дорог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</si>
  <si>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мероприятий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</si>
  <si>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оказанных услуг</t>
    </r>
  </si>
  <si>
    <r>
      <t xml:space="preserve">Мероприятие 1.1.4. </t>
    </r>
    <r>
      <rPr>
        <sz val="12"/>
        <rFont val="Times New Roman"/>
        <family val="1"/>
        <charset val="204"/>
      </rPr>
      <t>Ремонт                          ул. Минусинская на участке ул. Белгородская до ул. Бориса Алексеева</t>
    </r>
  </si>
  <si>
    <r>
      <t xml:space="preserve">Показатель 1. </t>
    </r>
    <r>
      <rPr>
        <sz val="12"/>
        <color indexed="8"/>
        <rFont val="Times New Roman"/>
        <family val="1"/>
        <charset val="204"/>
      </rPr>
      <t>Протяженность ремонтируемой дороги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</si>
  <si>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разработанных проектов</t>
    </r>
  </si>
  <si>
    <r>
      <t>Мероприятие 1.1.2.</t>
    </r>
    <r>
      <rPr>
        <sz val="12"/>
        <rFont val="Times New Roman"/>
        <family val="1"/>
        <charset val="204"/>
      </rPr>
      <t xml:space="preserve"> Ремонт автомобильного проезда на участке от ул. 11 Красной Армии до ул. Куликова </t>
    </r>
  </si>
  <si>
    <r>
      <t xml:space="preserve">Мероприятие 1.1.3. </t>
    </r>
    <r>
      <rPr>
        <sz val="12"/>
        <rFont val="Times New Roman"/>
        <family val="1"/>
        <charset val="204"/>
      </rPr>
      <t xml:space="preserve">Ремонт                          ул. Социалистическая на участке от  ул. Маркина до ул. Сун Ят-Сена 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</si>
  <si>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отечественного оборудования (товаров, работ, услуг) в общем объеме закупок</t>
    </r>
  </si>
  <si>
    <r>
      <rPr>
        <b/>
        <sz val="12"/>
        <rFont val="Times New Roman"/>
        <family val="1"/>
        <charset val="204"/>
      </rPr>
      <t>Показатель 2</t>
    </r>
    <r>
      <rPr>
        <sz val="12"/>
        <rFont val="Times New Roman"/>
        <family val="1"/>
        <charset val="204"/>
      </rPr>
      <t>. Доля дорожной сети городских агломераций, находящаяся в нормативном состоянии (автомобильных дорог общего пользования местного значения города Астрахани)</t>
    </r>
  </si>
  <si>
    <r>
      <t xml:space="preserve">Показатель 1. </t>
    </r>
    <r>
      <rPr>
        <sz val="12"/>
        <color indexed="8"/>
        <rFont val="Times New Roman"/>
        <family val="1"/>
        <charset val="204"/>
      </rPr>
      <t>Количество установленных мостов</t>
    </r>
  </si>
  <si>
    <t>ед</t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</si>
  <si>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Протяженность ремонтируемых автомобильных дорог общего пользования</t>
    </r>
  </si>
  <si>
    <r>
      <t xml:space="preserve">Мероприятие 1.1.5. </t>
    </r>
    <r>
      <rPr>
        <sz val="12"/>
        <rFont val="Times New Roman"/>
        <family val="1"/>
        <charset val="204"/>
      </rPr>
      <t>Ремонт ул.Беринга</t>
    </r>
  </si>
  <si>
    <r>
      <rPr>
        <b/>
        <sz val="12"/>
        <rFont val="Times New Roman"/>
        <family val="1"/>
        <charset val="204"/>
      </rPr>
      <t>Показатель1.</t>
    </r>
    <r>
      <rPr>
        <sz val="12"/>
        <rFont val="Times New Roman"/>
        <family val="1"/>
        <charset val="204"/>
      </rPr>
      <t xml:space="preserve"> Степень выполнения мероприятий Задачи 2.1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</si>
  <si>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перекрестков, расположенных на автомобильных дорогах общего пользования местного значения, на которых нанесена вертикальная и горизонтальная разметка</t>
    </r>
  </si>
  <si>
    <r>
      <t xml:space="preserve">Мероприятие 1.1.2. </t>
    </r>
    <r>
      <rPr>
        <sz val="12"/>
        <rFont val="Times New Roman"/>
        <family val="1"/>
        <charset val="204"/>
      </rPr>
      <t>Реконструкция системы ливневой канализации с насосной станцией, расположенной по адресу: ул. Харьковская, 28 "А", в Советском районе г. Астрахани, с организацией очистки сброса поверхностных вод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</si>
  <si>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разработанных проектов</t>
    </r>
  </si>
  <si>
    <t xml:space="preserve"> 
</t>
  </si>
  <si>
    <r>
      <t>Показатель 1</t>
    </r>
    <r>
      <rPr>
        <sz val="12"/>
        <rFont val="Times New Roman"/>
        <family val="1"/>
        <charset val="204"/>
      </rPr>
      <t>. Доля перекрестков, на которых нанесена вертикальная и горизонтальная разметка (от запланированных на год)</t>
    </r>
  </si>
  <si>
    <r>
      <t>Показатель 2.</t>
    </r>
    <r>
      <rPr>
        <sz val="12"/>
        <rFont val="Times New Roman"/>
        <family val="1"/>
        <charset val="204"/>
      </rPr>
      <t xml:space="preserve"> Доля пешеходных переходов, обустроенных в соответствии с национальными стандартами (от запланированных на год)</t>
    </r>
  </si>
  <si>
    <r>
      <t>Мероприятие 1.1.2.</t>
    </r>
    <r>
      <rPr>
        <sz val="12"/>
        <color indexed="8"/>
        <rFont val="Times New Roman"/>
        <family val="1"/>
        <charset val="204"/>
      </rPr>
      <t xml:space="preserve"> Обустройство пешеходных переходов на участках автомобильных дорог общего пользования</t>
    </r>
  </si>
  <si>
    <r>
      <t xml:space="preserve">Мероприятие 2.1.1. </t>
    </r>
    <r>
      <rPr>
        <sz val="12"/>
        <rFont val="Times New Roman"/>
        <family val="1"/>
        <charset val="204"/>
      </rPr>
      <t xml:space="preserve">Разработка ПСД по ремонту опор Нового моста </t>
    </r>
  </si>
  <si>
    <t>м.</t>
  </si>
  <si>
    <r>
      <rPr>
        <b/>
        <sz val="12"/>
        <color indexed="8"/>
        <rFont val="Times New Roman"/>
        <family val="1"/>
        <charset val="204"/>
      </rPr>
      <t>Мероприятие 1.1.4.</t>
    </r>
    <r>
      <rPr>
        <sz val="12"/>
        <color indexed="8"/>
        <rFont val="Times New Roman"/>
        <family val="1"/>
        <charset val="204"/>
      </rPr>
      <t xml:space="preserve"> Модернизация пешеходных переходов</t>
    </r>
  </si>
  <si>
    <r>
      <rPr>
        <b/>
        <sz val="12"/>
        <color indexed="8"/>
        <rFont val="Times New Roman"/>
        <family val="1"/>
        <charset val="204"/>
      </rPr>
      <t>Мероприятие 1.1.3.</t>
    </r>
    <r>
      <rPr>
        <sz val="12"/>
        <color indexed="8"/>
        <rFont val="Times New Roman"/>
        <family val="1"/>
        <charset val="204"/>
      </rPr>
      <t xml:space="preserve"> Обустройство наиболее опасных участков улично-дорожной сети дорожными ограждениями</t>
    </r>
  </si>
  <si>
    <r>
      <rPr>
        <b/>
        <sz val="12"/>
        <rFont val="Times New Roman"/>
        <family val="1"/>
        <charset val="204"/>
      </rPr>
      <t xml:space="preserve">Показатель 2. </t>
    </r>
    <r>
      <rPr>
        <sz val="12"/>
        <rFont val="Times New Roman"/>
        <family val="1"/>
        <charset val="204"/>
      </rPr>
      <t>Устройство искусственной дорожной неровности - ИДН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</si>
  <si>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Протяженность установленного пешеходного ограждения леерного типа</t>
    </r>
  </si>
  <si>
    <r>
      <rPr>
        <b/>
        <sz val="12"/>
        <rFont val="Times New Roman"/>
        <family val="1"/>
        <charset val="204"/>
      </rPr>
      <t>Показатель 1</t>
    </r>
    <r>
      <rPr>
        <sz val="12"/>
        <rFont val="Times New Roman"/>
        <family val="1"/>
        <charset val="204"/>
      </rPr>
      <t xml:space="preserve">. Количество обустроенных пешеходных переходов </t>
    </r>
  </si>
  <si>
    <r>
      <rPr>
        <b/>
        <sz val="12"/>
        <color indexed="8"/>
        <rFont val="Times New Roman"/>
        <family val="1"/>
        <charset val="204"/>
      </rPr>
      <t>Мероприятие 1.1.5.</t>
    </r>
    <r>
      <rPr>
        <sz val="12"/>
        <color indexed="8"/>
        <rFont val="Times New Roman"/>
        <family val="1"/>
        <charset val="204"/>
      </rPr>
      <t xml:space="preserve">
Обустройство остановочных комплексов </t>
    </r>
  </si>
  <si>
    <r>
      <t xml:space="preserve">Показатель 1. </t>
    </r>
    <r>
      <rPr>
        <sz val="12"/>
        <rFont val="Times New Roman"/>
        <family val="1"/>
        <charset val="204"/>
      </rPr>
      <t>Измерение основных геометрических параметров дорог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</si>
  <si>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обустроенных остановочных комплексов </t>
    </r>
  </si>
  <si>
    <r>
      <rPr>
        <b/>
        <sz val="12"/>
        <rFont val="Times New Roman"/>
        <family val="1"/>
        <charset val="204"/>
      </rPr>
      <t>Мероприятие 1.1.1.</t>
    </r>
    <r>
      <rPr>
        <sz val="12"/>
        <rFont val="Times New Roman"/>
        <family val="1"/>
        <charset val="204"/>
      </rPr>
      <t xml:space="preserve">  Восстановление изношенной вертикальной и горизонтальной разметки</t>
    </r>
  </si>
  <si>
    <r>
      <t xml:space="preserve">Мероприятие 1.1.7. </t>
    </r>
    <r>
      <rPr>
        <sz val="12"/>
        <color indexed="8"/>
        <rFont val="Times New Roman"/>
        <family val="1"/>
        <charset val="204"/>
      </rPr>
      <t>Разработка проекта организации дорожного движения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</si>
  <si>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актуализированных КСОДД</t>
    </r>
  </si>
  <si>
    <r>
      <t xml:space="preserve">Показатель 1. </t>
    </r>
    <r>
      <rPr>
        <sz val="12"/>
        <rFont val="Times New Roman"/>
        <family val="1"/>
        <charset val="204"/>
      </rPr>
      <t xml:space="preserve">Протяженность автомобильных дорог общего пользования местного значения, в отношении которых разработан ПОДД 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</si>
  <si>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обслуженных светофорных объектов</t>
    </r>
  </si>
  <si>
    <r>
      <t xml:space="preserve">Показатель 5. </t>
    </r>
    <r>
      <rPr>
        <sz val="12"/>
        <rFont val="Times New Roman"/>
        <family val="1"/>
        <charset val="204"/>
      </rPr>
      <t xml:space="preserve">Площадь </t>
    </r>
    <r>
      <rPr>
        <b/>
        <sz val="12"/>
        <rFont val="Times New Roman"/>
        <family val="1"/>
        <charset val="204"/>
      </rPr>
      <t>н</t>
    </r>
    <r>
      <rPr>
        <sz val="12"/>
        <rFont val="Times New Roman"/>
        <family val="1"/>
        <charset val="204"/>
      </rPr>
      <t>анесенной линии горизонтальной дорожной разметки</t>
    </r>
  </si>
  <si>
    <r>
      <t xml:space="preserve">Показатель 6. </t>
    </r>
    <r>
      <rPr>
        <sz val="12"/>
        <rFont val="Times New Roman"/>
        <family val="1"/>
        <charset val="204"/>
      </rPr>
      <t>Очистка и мойка водой дорожных знаков</t>
    </r>
  </si>
  <si>
    <r>
      <t xml:space="preserve">Показатель 9. </t>
    </r>
    <r>
      <rPr>
        <sz val="12"/>
        <rFont val="Times New Roman"/>
        <family val="1"/>
        <charset val="204"/>
      </rPr>
      <t>Содержание ЛНС</t>
    </r>
  </si>
  <si>
    <r>
      <t xml:space="preserve">Показатель 10. </t>
    </r>
    <r>
      <rPr>
        <sz val="12"/>
        <rFont val="Times New Roman"/>
        <family val="1"/>
        <charset val="204"/>
      </rPr>
      <t>Механизированная санитарная летняя уборка покрытий комбинированными дорожными машинами</t>
    </r>
  </si>
  <si>
    <r>
      <rPr>
        <b/>
        <sz val="12"/>
        <rFont val="Times New Roman"/>
        <family val="1"/>
        <charset val="204"/>
      </rPr>
      <t xml:space="preserve">Показатель 11. </t>
    </r>
    <r>
      <rPr>
        <sz val="12"/>
        <rFont val="Times New Roman"/>
        <family val="1"/>
        <charset val="204"/>
      </rPr>
      <t>Объем посыпки территории ПСС (механизировано)</t>
    </r>
  </si>
  <si>
    <r>
      <rPr>
        <b/>
        <sz val="12"/>
        <rFont val="Times New Roman"/>
        <family val="1"/>
        <charset val="204"/>
      </rPr>
      <t>Показатель 13</t>
    </r>
    <r>
      <rPr>
        <sz val="12"/>
        <rFont val="Times New Roman"/>
        <family val="1"/>
        <charset val="204"/>
      </rPr>
      <t>.Площадь сдвигаемого снега с дорог</t>
    </r>
  </si>
  <si>
    <r>
      <rPr>
        <b/>
        <sz val="12"/>
        <rFont val="Times New Roman"/>
        <family val="1"/>
        <charset val="204"/>
      </rPr>
      <t>Показатель 14</t>
    </r>
    <r>
      <rPr>
        <sz val="12"/>
        <rFont val="Times New Roman"/>
        <family val="1"/>
        <charset val="204"/>
      </rPr>
      <t>. Объем откаченных дождевых и талых вод с дорог</t>
    </r>
  </si>
  <si>
    <r>
      <rPr>
        <b/>
        <sz val="12"/>
        <rFont val="Times New Roman"/>
        <family val="1"/>
        <charset val="204"/>
      </rPr>
      <t>Показатель 15</t>
    </r>
    <r>
      <rPr>
        <sz val="12"/>
        <rFont val="Times New Roman"/>
        <family val="1"/>
        <charset val="204"/>
      </rPr>
      <t>. Площадь дороги, очищенной от снега плугом и щеткой или щеткой на базе комбинированной дорожной машины</t>
    </r>
  </si>
  <si>
    <r>
      <rPr>
        <b/>
        <sz val="12"/>
        <rFont val="Times New Roman"/>
        <family val="1"/>
        <charset val="204"/>
      </rPr>
      <t>Показатель 16</t>
    </r>
    <r>
      <rPr>
        <sz val="12"/>
        <rFont val="Times New Roman"/>
        <family val="1"/>
        <charset val="204"/>
      </rPr>
      <t>. Подметание территории от пыли и мусора вручную на усовершенствованных покрытиях</t>
    </r>
  </si>
  <si>
    <r>
      <rPr>
        <b/>
        <sz val="12"/>
        <rFont val="Times New Roman"/>
        <family val="1"/>
        <charset val="204"/>
      </rPr>
      <t>Показатель 17.</t>
    </r>
    <r>
      <rPr>
        <sz val="12"/>
        <rFont val="Times New Roman"/>
        <family val="1"/>
        <charset val="204"/>
      </rPr>
      <t xml:space="preserve"> Площадь территории, очищенной от случайного мусора</t>
    </r>
  </si>
  <si>
    <r>
      <t xml:space="preserve">Показатель 7. </t>
    </r>
    <r>
      <rPr>
        <sz val="12"/>
        <rFont val="Times New Roman"/>
        <family val="1"/>
        <charset val="204"/>
      </rPr>
      <t xml:space="preserve">Количество </t>
    </r>
    <r>
      <rPr>
        <b/>
        <sz val="12"/>
        <rFont val="Times New Roman"/>
        <family val="1"/>
        <charset val="204"/>
      </rPr>
      <t>у</t>
    </r>
    <r>
      <rPr>
        <sz val="12"/>
        <rFont val="Times New Roman"/>
        <family val="1"/>
        <charset val="204"/>
      </rPr>
      <t>становленных дорожных знаков</t>
    </r>
  </si>
  <si>
    <r>
      <rPr>
        <b/>
        <sz val="12"/>
        <rFont val="Times New Roman"/>
        <family val="1"/>
        <charset val="204"/>
      </rPr>
      <t>Показатель 12</t>
    </r>
    <r>
      <rPr>
        <sz val="12"/>
        <rFont val="Times New Roman"/>
        <family val="1"/>
        <charset val="204"/>
      </rPr>
      <t>. Объем убранного снега с дорог (механизировано)</t>
    </r>
  </si>
  <si>
    <r>
      <rPr>
        <b/>
        <sz val="12"/>
        <rFont val="Times New Roman"/>
        <family val="1"/>
        <charset val="204"/>
      </rPr>
      <t>Показатель 1</t>
    </r>
    <r>
      <rPr>
        <sz val="12"/>
        <rFont val="Times New Roman"/>
        <family val="1"/>
        <charset val="204"/>
      </rPr>
      <t>. Доля полученных протоколов испытаний в объеме запланированных</t>
    </r>
  </si>
  <si>
    <r>
      <t xml:space="preserve">Мероприятие 1.1.7. </t>
    </r>
    <r>
      <rPr>
        <sz val="12"/>
        <rFont val="Times New Roman"/>
        <family val="1"/>
        <charset val="204"/>
      </rPr>
      <t>Ремонт автомобильной дороги общего пользования местного значения по ул. Жилая в г.Астрахани</t>
    </r>
  </si>
  <si>
    <r>
      <t xml:space="preserve">Мероприятие 1.1.6. </t>
    </r>
    <r>
      <rPr>
        <sz val="12"/>
        <rFont val="Times New Roman"/>
        <family val="1"/>
        <charset val="204"/>
      </rPr>
      <t>Ремонт автомобильной дороги общего пользования местного значения по ул. Красноармейская на участке от ул. Б. Алексеева до ул. Беринга в г. Астрахани.</t>
    </r>
  </si>
  <si>
    <r>
      <t xml:space="preserve">Мероприятие 1.1.8. </t>
    </r>
    <r>
      <rPr>
        <sz val="12"/>
        <color indexed="8"/>
        <rFont val="Times New Roman"/>
        <family val="1"/>
        <charset val="204"/>
      </rPr>
      <t>Разработка проектов по устройству конечных остановочных пунктов</t>
    </r>
  </si>
  <si>
    <r>
      <t xml:space="preserve">Показатель 1. </t>
    </r>
    <r>
      <rPr>
        <sz val="12"/>
        <rFont val="Times New Roman"/>
        <family val="1"/>
        <charset val="204"/>
      </rPr>
      <t xml:space="preserve">Количество разработанных проектов по устройству конечных остановочных пунктов </t>
    </r>
  </si>
  <si>
    <r>
      <rPr>
        <b/>
        <sz val="12"/>
        <rFont val="Times New Roman"/>
        <family val="1"/>
        <charset val="204"/>
      </rPr>
      <t xml:space="preserve">Мероприятие 1.1.3. </t>
    </r>
    <r>
      <rPr>
        <sz val="12"/>
        <rFont val="Times New Roman"/>
        <family val="1"/>
        <charset val="204"/>
      </rPr>
      <t>Реконструкция систем ливневых канализаций, расположенных на территории г.Астрахани по ул. Бурова, 2А, пл. Карла Маркса, 3А</t>
    </r>
  </si>
  <si>
    <r>
      <t xml:space="preserve">Показатель 2.
</t>
    </r>
    <r>
      <rPr>
        <sz val="12"/>
        <rFont val="Times New Roman"/>
        <family val="1"/>
        <charset val="204"/>
      </rPr>
      <t>Количество реконструированных и модернизированных объектов</t>
    </r>
  </si>
  <si>
    <r>
      <t xml:space="preserve">Показатель 4. </t>
    </r>
    <r>
      <rPr>
        <sz val="12"/>
        <rFont val="Times New Roman"/>
        <family val="1"/>
        <charset val="204"/>
      </rPr>
      <t>Снижение объема неочищенных стоков сбрасываемых в водные объекты</t>
    </r>
  </si>
  <si>
    <r>
      <t xml:space="preserve">Показатель 5. </t>
    </r>
    <r>
      <rPr>
        <sz val="12"/>
        <rFont val="Times New Roman"/>
        <family val="1"/>
        <charset val="204"/>
      </rPr>
      <t>Снижение затрат на ремонт и эксплуатацию насосной станции</t>
    </r>
  </si>
  <si>
    <t>куб.м.</t>
  </si>
  <si>
    <r>
      <t xml:space="preserve">Показатель 3. </t>
    </r>
    <r>
      <rPr>
        <sz val="12"/>
        <rFont val="Times New Roman"/>
        <family val="1"/>
        <charset val="204"/>
      </rPr>
      <t>Снижение износа объектов КИ в результате реализации объекта Реконструкция системы ливневой канализации с насосной станцией, расположенной по адресу: ул. Харьковская, 28 "А", в Советском районе г. Астрахани, с организацией очистки сброса поверхностных вод</t>
    </r>
  </si>
  <si>
    <r>
      <t xml:space="preserve">Показатель 3. </t>
    </r>
    <r>
      <rPr>
        <sz val="12"/>
        <rFont val="Times New Roman"/>
        <family val="1"/>
        <charset val="204"/>
      </rPr>
      <t>Снижение износа объектов КИ в результате реализации объекта Реконструкция систем ливневых канализаций, расположенных на территории г.Астрахани по ул. Бурова, 2А</t>
    </r>
  </si>
  <si>
    <r>
      <t xml:space="preserve">Показатель 4. </t>
    </r>
    <r>
      <rPr>
        <sz val="12"/>
        <rFont val="Times New Roman"/>
        <family val="1"/>
        <charset val="204"/>
      </rPr>
      <t>Снижение износа объектов КИ в результате реализации объекта Реконструкция систем ливневых канализаций, расположенных на территории г.Астрахани по  пл. Карла Маркса, 3А</t>
    </r>
  </si>
  <si>
    <r>
      <rPr>
        <b/>
        <sz val="12"/>
        <rFont val="Times New Roman"/>
        <family val="1"/>
        <charset val="204"/>
      </rPr>
      <t>Показатель 1. К</t>
    </r>
    <r>
      <rPr>
        <sz val="12"/>
        <rFont val="Times New Roman"/>
        <family val="1"/>
        <charset val="204"/>
      </rPr>
      <t xml:space="preserve">оличество установленных технических средств организации дорожного движения (светофорных объектов) </t>
    </r>
  </si>
  <si>
    <r>
      <rPr>
        <b/>
        <sz val="12"/>
        <rFont val="Times New Roman"/>
        <family val="1"/>
        <charset val="204"/>
      </rPr>
      <t xml:space="preserve">Мероприятие 1.1.11. </t>
    </r>
    <r>
      <rPr>
        <sz val="12"/>
        <rFont val="Times New Roman"/>
        <family val="1"/>
        <charset val="204"/>
      </rPr>
      <t xml:space="preserve">Контроль за выполнением работ на обьекте: "Проведение противоаварийных мероприятий по восстановлению конструкции автомобильного моста через р. Царев в створе ул. Боевая </t>
    </r>
  </si>
  <si>
    <r>
      <rPr>
        <b/>
        <sz val="12"/>
        <rFont val="Times New Roman"/>
        <family val="1"/>
        <charset val="204"/>
      </rPr>
      <t xml:space="preserve">Мероприятие 1.1.12. </t>
    </r>
    <r>
      <rPr>
        <sz val="12"/>
        <rFont val="Times New Roman"/>
        <family val="1"/>
        <charset val="204"/>
      </rPr>
      <t>Мероприятия дорожного хозяйства, реализуемые в рамках дотаций на поддержку мер по обеспечению сбалансированости бюджетов муниципальных образований Астраханской области</t>
    </r>
  </si>
  <si>
    <r>
      <rPr>
        <b/>
        <sz val="12"/>
        <rFont val="Times New Roman"/>
        <family val="1"/>
        <charset val="204"/>
      </rPr>
      <t>Мероприятие 1.1.13.</t>
    </r>
    <r>
      <rPr>
        <sz val="12"/>
        <rFont val="Times New Roman"/>
        <family val="1"/>
        <charset val="204"/>
      </rPr>
      <t xml:space="preserve"> Оказание услуг по охране незавершенного объекта (мост "Милицейский")</t>
    </r>
  </si>
  <si>
    <r>
      <rPr>
        <b/>
        <sz val="12"/>
        <rFont val="Times New Roman"/>
        <family val="1"/>
        <charset val="204"/>
      </rPr>
      <t xml:space="preserve">Мероприятие 1.1.14. </t>
    </r>
    <r>
      <rPr>
        <sz val="12"/>
        <rFont val="Times New Roman"/>
        <family val="1"/>
        <charset val="204"/>
      </rPr>
      <t>Ремонт и содержание дорог местного значения</t>
    </r>
  </si>
  <si>
    <r>
      <rPr>
        <b/>
        <sz val="12"/>
        <rFont val="Times New Roman"/>
        <family val="1"/>
        <charset val="204"/>
      </rPr>
      <t>Мероприятие 1.1.15.</t>
    </r>
    <r>
      <rPr>
        <sz val="12"/>
        <rFont val="Times New Roman"/>
        <family val="1"/>
        <charset val="204"/>
      </rPr>
      <t xml:space="preserve"> Текущее содержание объектов дорожного хозяйства</t>
    </r>
  </si>
  <si>
    <r>
      <rPr>
        <b/>
        <sz val="12"/>
        <rFont val="Times New Roman"/>
        <family val="1"/>
        <charset val="204"/>
      </rPr>
      <t xml:space="preserve">Мероприятие 1.1.16. </t>
    </r>
    <r>
      <rPr>
        <sz val="12"/>
        <rFont val="Times New Roman"/>
        <family val="1"/>
        <charset val="204"/>
      </rPr>
      <t>Инструментальное обследование дорог</t>
    </r>
  </si>
  <si>
    <r>
      <rPr>
        <b/>
        <sz val="12"/>
        <rFont val="Times New Roman"/>
        <family val="1"/>
        <charset val="204"/>
      </rPr>
      <t xml:space="preserve">Мероприятие 1.1.17. </t>
    </r>
    <r>
      <rPr>
        <sz val="12"/>
        <rFont val="Times New Roman"/>
        <family val="1"/>
        <charset val="204"/>
      </rPr>
      <t>Развитие территориальных округов.</t>
    </r>
  </si>
  <si>
    <r>
      <rPr>
        <b/>
        <sz val="12"/>
        <rFont val="Times New Roman"/>
        <family val="1"/>
        <charset val="204"/>
      </rPr>
      <t>Мероприятие 1.1.18.</t>
    </r>
    <r>
      <rPr>
        <sz val="12"/>
        <rFont val="Times New Roman"/>
        <family val="1"/>
        <charset val="204"/>
      </rPr>
      <t xml:space="preserve"> Осуществление лабораторного контроля автомобильных дорог общего пользования местного значения</t>
    </r>
  </si>
  <si>
    <r>
      <t xml:space="preserve">Мероприятие 1.1.8. </t>
    </r>
    <r>
      <rPr>
        <sz val="12"/>
        <rFont val="Times New Roman"/>
        <family val="1"/>
        <charset val="204"/>
      </rPr>
      <t>Ремонт автомобильной дороги общего пользования местного значения по ул. Курская в г.Астрахани</t>
    </r>
  </si>
  <si>
    <r>
      <t xml:space="preserve">Показатель 1. </t>
    </r>
    <r>
      <rPr>
        <sz val="12"/>
        <color theme="1"/>
        <rFont val="Times New Roman"/>
        <family val="1"/>
        <charset val="204"/>
      </rPr>
      <t>Протяженность ремонтируемой дороги</t>
    </r>
  </si>
  <si>
    <r>
      <t xml:space="preserve">Показатель 2. </t>
    </r>
    <r>
      <rPr>
        <sz val="12"/>
        <rFont val="Times New Roman"/>
        <family val="1"/>
        <charset val="204"/>
      </rPr>
      <t>Площадь ремонтируемых тротуаров</t>
    </r>
  </si>
  <si>
    <r>
      <t xml:space="preserve">Показатель 3. </t>
    </r>
    <r>
      <rPr>
        <sz val="12"/>
        <rFont val="Times New Roman"/>
        <family val="1"/>
        <charset val="204"/>
      </rPr>
      <t xml:space="preserve">Количество нанесенной пешеходной разметки </t>
    </r>
  </si>
  <si>
    <r>
      <t xml:space="preserve">Показатель 4. </t>
    </r>
    <r>
      <rPr>
        <sz val="12"/>
        <rFont val="Times New Roman"/>
        <family val="1"/>
        <charset val="204"/>
      </rPr>
      <t>Площадь продольной разметки</t>
    </r>
  </si>
  <si>
    <r>
      <t>Показатель 5.</t>
    </r>
    <r>
      <rPr>
        <sz val="12"/>
        <rFont val="Times New Roman"/>
        <family val="1"/>
        <charset val="204"/>
      </rPr>
      <t xml:space="preserve">Количество установленных знаков </t>
    </r>
  </si>
  <si>
    <r>
      <rPr>
        <b/>
        <sz val="12"/>
        <rFont val="Times New Roman"/>
        <family val="1"/>
        <charset val="204"/>
      </rPr>
      <t>Показатель 1</t>
    </r>
    <r>
      <rPr>
        <sz val="12"/>
        <rFont val="Times New Roman"/>
        <family val="1"/>
        <charset val="204"/>
      </rPr>
      <t>. Количество остановочных пунктов, расположенных на автомобильных дорогах общего пользования местного значения, в отношении которых выполнены мероприятия, направленные на устройство, восстановление элементов обустройства автомобильных дорог общего пользования местного значения</t>
    </r>
  </si>
  <si>
    <r>
      <t xml:space="preserve">Показатель 2. </t>
    </r>
    <r>
      <rPr>
        <sz val="12"/>
        <rFont val="Times New Roman"/>
        <family val="1"/>
        <charset val="204"/>
      </rPr>
      <t xml:space="preserve"> Доля ливневых насосных станций, отвечающих нормативным требованиям от общего количества ливневых насосных станций</t>
    </r>
  </si>
  <si>
    <t>Целевое значение показателя (конечный результат) за весь период реализации программы (гр.8+гр.10+гр.12+гр.14+гр.16+гр.18)</t>
  </si>
  <si>
    <t>Приложение 1 к муниципальной программе муниципального образования "Городской округ Городской округ город Астрахань" "Развитие городской транспортной системы муниципального образования "Городской округ Городской округ город Астрахань"</t>
  </si>
  <si>
    <t>"Развитие городской транспортной системы муниципального образования "Городской округ Городской округ город Астрахань"</t>
  </si>
  <si>
    <t>Муниципальная программа "Развитие городской транспортной системы муниципального образования "Городской округ Городской округ город Астрахань"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</si>
  <si>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"Городской округ город Астрахань"                 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</si>
  <si>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                               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</si>
  <si>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                                      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</si>
  <si>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"Городской округ город Астрахань"   </t>
  </si>
  <si>
    <t xml:space="preserve">Управление дорожного хозяйства и транспорта администрации муниципального образования "Городской округ город Астрахань" 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</si>
  <si>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"Городской округ город Астрахань"  </t>
  </si>
  <si>
    <t>Управление дорожного хозяйства и транспорта администрации муниципального образования "Городской округ город Астрахань"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</si>
  <si>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"Городской округ город Астрахань"    </t>
  </si>
  <si>
    <t xml:space="preserve">Управление по капитальному строительству администрации муниципального образования "Городской округ город Астрахань"  </t>
  </si>
  <si>
    <t>Управление по капитальному строительству администрации муниципального образования "Городской округ город Астрахань"</t>
  </si>
  <si>
    <t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</t>
  </si>
  <si>
    <t>Управление дорожного хозяйства и транспорта администрации   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"Городской округ город Астрахань"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</si>
  <si>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"Городской округ город Астрахань" </t>
  </si>
  <si>
    <t xml:space="preserve">Управление по капитальному строительству администрации муниципального образования "Городской округ Городской округ город Астрахань"
Управление по коммунальному хозяйству и благоустройству  администрации муниципального образования "Городской округ Городской округ город Астрахань"
(МБУ г.Астрахани "Мосты и каналы")       </t>
  </si>
  <si>
    <t>Управление по коммунальному хозяйству и благоустройству  администрации муниципального образования "Городской округ город Астрахань" 
(МБУ г.Астрахани "Мосты и каналы")</t>
  </si>
  <si>
    <t xml:space="preserve">
Заместитель главы муниципального образования 
«Городской округ город Астрахань» -начальник управления </t>
  </si>
  <si>
    <t xml:space="preserve">Управление дорожного хозяйства и транспорта администрации муниципального образования "Городской округ город Астрахань"  </t>
  </si>
  <si>
    <r>
      <t xml:space="preserve">Показатель 6. </t>
    </r>
    <r>
      <rPr>
        <sz val="12"/>
        <rFont val="Times New Roman"/>
        <family val="1"/>
        <charset val="204"/>
      </rPr>
      <t>Устройство искусственной дорожной неровности - ИДН</t>
    </r>
  </si>
  <si>
    <r>
      <t xml:space="preserve">Показатель 5. </t>
    </r>
    <r>
      <rPr>
        <sz val="12"/>
        <rFont val="Times New Roman"/>
        <family val="1"/>
        <charset val="204"/>
      </rPr>
      <t>Снижение объема неочищенных стоков сбрасываемых в водные объекты
Реконструкция систем ливневых канализаций, расположенных на территории г.Астрахани по ул. Бурова, 2А,</t>
    </r>
  </si>
  <si>
    <r>
      <t xml:space="preserve">Показатель 2. </t>
    </r>
    <r>
      <rPr>
        <sz val="12"/>
        <rFont val="Times New Roman"/>
        <family val="1"/>
        <charset val="204"/>
      </rPr>
      <t xml:space="preserve">Количество разработанных ПОДД </t>
    </r>
  </si>
  <si>
    <t xml:space="preserve">Перечень программных мероприятий, показателей (индикаторов) и результатов </t>
  </si>
  <si>
    <t>муниципальной программы муниципального образования "Городской округ Городской округ город Астрахань"</t>
  </si>
  <si>
    <t>Управление по коммунальному хозяйству и благоустройству администрации муниципального образования "Городской округ город Астрахань"
Управление дорожного хозяйства и транспорта администрации муниципального образования "Городской округ город Астрахань" 
(МБУ "Чистый Город", МБУ "Мосты и каналы")</t>
  </si>
  <si>
    <t>Управление по коммунальному хозяйству и благоустройству администрации муниципального образования "Городской округ город Астрахань" 
Управление дорожного хозяйства и транспорта администрации муниципального образования "Городской округ город Астрахань"</t>
  </si>
  <si>
    <t xml:space="preserve">Управление по коммунальному хозяйству и благоустройству администрации муниципального образования "Городской округ город Астрахань"   
Управление дорожного хозяйства и транспорта администрации муниципального образования "Городской округ город Астрахань"   </t>
  </si>
  <si>
    <r>
      <t xml:space="preserve">Задача 2.1. </t>
    </r>
    <r>
      <rPr>
        <sz val="12"/>
        <rFont val="Times New Roman"/>
        <family val="1"/>
        <charset val="204"/>
      </rPr>
      <t>Проведение мероприятий по содержанию мостовых сооружений</t>
    </r>
  </si>
  <si>
    <r>
      <t xml:space="preserve">Мероприятие 2.1.2. </t>
    </r>
    <r>
      <rPr>
        <sz val="12"/>
        <rFont val="Times New Roman"/>
        <family val="1"/>
        <charset val="204"/>
      </rPr>
      <t>Мероприятия по обеспечению транспортной безопасности мостов</t>
    </r>
  </si>
  <si>
    <r>
      <t xml:space="preserve">Мероприятие 1.1.9. </t>
    </r>
    <r>
      <rPr>
        <sz val="12"/>
        <color indexed="8"/>
        <rFont val="Times New Roman"/>
        <family val="1"/>
        <charset val="204"/>
      </rPr>
      <t>Ремонт светофорных объектов с целью подготовки к реализации мероприятий по внедрению интеллектуальных транспортных систем</t>
    </r>
  </si>
  <si>
    <r>
      <rPr>
        <b/>
        <sz val="12"/>
        <rFont val="Times New Roman"/>
        <family val="1"/>
        <charset val="204"/>
      </rPr>
      <t xml:space="preserve">Цель 1. </t>
    </r>
    <r>
      <rPr>
        <sz val="12"/>
        <rFont val="Times New Roman"/>
        <family val="1"/>
        <charset val="204"/>
      </rPr>
      <t>Повышение уровня безопасности дорожного движения в городе Астрахани</t>
    </r>
  </si>
  <si>
    <r>
      <rPr>
        <b/>
        <sz val="12"/>
        <rFont val="Times New Roman"/>
        <family val="1"/>
        <charset val="204"/>
      </rPr>
      <t>Показатель 3.</t>
    </r>
    <r>
      <rPr>
        <sz val="12"/>
        <rFont val="Times New Roman"/>
        <family val="1"/>
        <charset val="204"/>
      </rPr>
      <t xml:space="preserve"> Количество мест концентрации дорожно-транспортных происшествий, в отношении которых выполнены мероприятия по ликвидации и предупреждению дорожно-транспортных происшествий на автомобильных дорогах общего пользования местного значения муниципальных образований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</si>
  <si>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светофорных объектов, в отношении которых произведен ремонт с целью подготовки к реализации мероприятий по внедрению интеллектуальных транспортных систем</t>
    </r>
  </si>
  <si>
    <r>
      <rPr>
        <b/>
        <sz val="12"/>
        <rFont val="Times New Roman"/>
        <family val="1"/>
        <charset val="204"/>
      </rPr>
      <t>Показатель 2.</t>
    </r>
    <r>
      <rPr>
        <sz val="12"/>
        <rFont val="Times New Roman"/>
        <family val="1"/>
        <charset val="204"/>
      </rPr>
      <t xml:space="preserve"> Количество светофорных объектов, подключенных к центру управления дорожным движением и обеспеченных техническими средствами сбора данных о параметрах дорожного движения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</si>
  <si>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Количество светофорных объектов, установленных в Астраханской городской агломерации и подключенных к центру управления дорожным движением, обеспечивающих адаптивное светофорное регулирование</t>
    </r>
  </si>
  <si>
    <r>
      <rPr>
        <b/>
        <sz val="12"/>
        <rFont val="Times New Roman"/>
        <family val="1"/>
        <charset val="204"/>
      </rPr>
      <t>Показатель 3.</t>
    </r>
    <r>
      <rPr>
        <sz val="12"/>
        <rFont val="Times New Roman"/>
        <family val="1"/>
        <charset val="204"/>
      </rPr>
      <t>Наличие подсистемы метеомониторинга</t>
    </r>
  </si>
  <si>
    <r>
      <rPr>
        <b/>
        <sz val="12"/>
        <rFont val="Times New Roman"/>
        <family val="1"/>
        <charset val="204"/>
      </rPr>
      <t>Показатель 4.</t>
    </r>
    <r>
      <rPr>
        <sz val="12"/>
        <rFont val="Times New Roman"/>
        <family val="1"/>
        <charset val="204"/>
      </rPr>
      <t xml:space="preserve"> Количество участков магистральных городских дорог, магистральных улиц общегородского значения, магистральных улиц районного значения в Астраханской городской агломерации, на которых установлены технические средства сбора данных о параметрах дорожного движения</t>
    </r>
  </si>
  <si>
    <r>
      <t xml:space="preserve">Мероприятие 1.1.9. </t>
    </r>
    <r>
      <rPr>
        <sz val="12"/>
        <rFont val="Times New Roman"/>
        <family val="1"/>
        <charset val="204"/>
      </rPr>
      <t>Поставка и установка временного пешеходного наплавного моста через пр. Серебрянная Воложка в створе пер. Бутлерова г. Астрахани Астраханской области</t>
    </r>
  </si>
  <si>
    <r>
      <t xml:space="preserve">Мероприятие 1.1.20. </t>
    </r>
    <r>
      <rPr>
        <sz val="12"/>
        <rFont val="Times New Roman"/>
        <family val="1"/>
        <charset val="204"/>
      </rPr>
      <t>Контроль за выполнением работ в рамках мероприятий, направленных на устройство, восстановление элементов обустройства автомобильных дорог общего пользования местного значения</t>
    </r>
  </si>
  <si>
    <t>2023 год по отчету 3 дг мо</t>
  </si>
  <si>
    <r>
      <t xml:space="preserve">Показатель 1. </t>
    </r>
    <r>
      <rPr>
        <sz val="12"/>
        <rFont val="Times New Roman"/>
        <family val="1"/>
        <charset val="204"/>
      </rPr>
      <t>Доля оказанных услуг в объеме запланированных</t>
    </r>
  </si>
  <si>
    <r>
      <rPr>
        <b/>
        <sz val="12"/>
        <rFont val="Times New Roman"/>
        <family val="1"/>
        <charset val="204"/>
      </rPr>
      <t>Показатель 7. К</t>
    </r>
    <r>
      <rPr>
        <sz val="12"/>
        <rFont val="Times New Roman"/>
        <family val="1"/>
        <charset val="204"/>
      </rPr>
      <t xml:space="preserve">оличество установленных технических средств организации дорожного движения (светофорных объектов) </t>
    </r>
  </si>
  <si>
    <r>
      <rPr>
        <b/>
        <sz val="12"/>
        <rFont val="Times New Roman"/>
        <family val="1"/>
        <charset val="204"/>
      </rPr>
      <t xml:space="preserve">Показатель 8. </t>
    </r>
    <r>
      <rPr>
        <sz val="12"/>
        <rFont val="Times New Roman"/>
        <family val="1"/>
        <charset val="204"/>
      </rPr>
      <t>Протяженность установленного пешеходного ограждения леерного типа</t>
    </r>
  </si>
  <si>
    <r>
      <t>Показатель 1. П</t>
    </r>
    <r>
      <rPr>
        <sz val="12"/>
        <rFont val="Times New Roman"/>
        <family val="1"/>
        <charset val="204"/>
      </rPr>
      <t>ротяженность ремонтируемой автомобильной дороги общего пользования</t>
    </r>
  </si>
  <si>
    <r>
      <t xml:space="preserve">Показатель 3. </t>
    </r>
    <r>
      <rPr>
        <sz val="12"/>
        <rFont val="Times New Roman"/>
        <family val="1"/>
        <charset val="204"/>
      </rPr>
      <t>Площадь нанесенной разметки пешеходных полос</t>
    </r>
  </si>
  <si>
    <r>
      <rPr>
        <b/>
        <sz val="12"/>
        <rFont val="Times New Roman"/>
        <family val="1"/>
        <charset val="204"/>
      </rPr>
      <t>Показатель 1</t>
    </r>
    <r>
      <rPr>
        <sz val="12"/>
        <rFont val="Times New Roman"/>
        <family val="1"/>
        <charset val="204"/>
      </rPr>
      <t>. Количество обустроенных парковок</t>
    </r>
  </si>
  <si>
    <r>
      <rPr>
        <b/>
        <sz val="12"/>
        <rFont val="Times New Roman"/>
        <family val="1"/>
        <charset val="204"/>
      </rPr>
      <t>Показатель 2</t>
    </r>
    <r>
      <rPr>
        <sz val="12"/>
        <rFont val="Times New Roman"/>
        <family val="1"/>
        <charset val="204"/>
      </rPr>
      <t>. Количество остановочных пунктов, расположенных на автомобильных дорогах общего пользования местного значения, в отношении которых выполнены мероприятия, направленные на устройство недостающих остановочных и посадочных площадок и автопавильонов на автобусных остановках</t>
    </r>
  </si>
  <si>
    <r>
      <t xml:space="preserve">Основное мероприятие 1. 
</t>
    </r>
    <r>
      <rPr>
        <sz val="12"/>
        <color indexed="8"/>
        <rFont val="Times New Roman"/>
        <family val="1"/>
        <charset val="204"/>
      </rPr>
      <t>Основное мероприятие по реализации регионального проекта "Региональная и местная дорожная сеть</t>
    </r>
    <r>
      <rPr>
        <b/>
        <sz val="12"/>
        <color indexed="8"/>
        <rFont val="Times New Roman"/>
        <family val="1"/>
        <charset val="204"/>
      </rPr>
      <t xml:space="preserve"> </t>
    </r>
    <r>
      <rPr>
        <sz val="12"/>
        <color indexed="8"/>
        <rFont val="Times New Roman"/>
        <family val="1"/>
        <charset val="204"/>
      </rPr>
      <t>(Астраханская область)" в рамках федерального проекта "Региональная и местная дорожная сеть" государственной программы "Развитие дорожного хозяйства Астраханской области"</t>
    </r>
  </si>
  <si>
    <r>
      <t xml:space="preserve">Задача 1. </t>
    </r>
    <r>
      <rPr>
        <sz val="12"/>
        <color indexed="8"/>
        <rFont val="Times New Roman"/>
        <family val="1"/>
        <charset val="204"/>
      </rPr>
      <t>Устранение перегрузки дорожной сети Астраханской агломерации за счет ремонта дополнительных улиц и перевода нагрузок с основных магистралей на второстепенные, увеличение транспортной сети, обеспечение необходимого уровня безопасности дорожного движения</t>
    </r>
  </si>
  <si>
    <r>
      <t xml:space="preserve">Мероприятие 1.1.10. </t>
    </r>
    <r>
      <rPr>
        <sz val="12"/>
        <rFont val="Times New Roman"/>
        <family val="1"/>
        <charset val="204"/>
      </rPr>
      <t>Капитальный ремонт и ремонт мостов в г. Астрахани</t>
    </r>
  </si>
  <si>
    <r>
      <t xml:space="preserve">Показатель 3. </t>
    </r>
    <r>
      <rPr>
        <sz val="12"/>
        <rFont val="Times New Roman"/>
        <family val="1"/>
        <charset val="204"/>
      </rPr>
      <t>Доля реализованных мероприятий по внедрению интеллектуальных транспортных систем в объеме от запланированных</t>
    </r>
  </si>
  <si>
    <t>ъ</t>
  </si>
  <si>
    <r>
      <rPr>
        <b/>
        <sz val="12"/>
        <rFont val="Times New Roman"/>
        <family val="1"/>
        <charset val="204"/>
      </rPr>
      <t>Показатель 3.</t>
    </r>
    <r>
      <rPr>
        <sz val="12"/>
        <rFont val="Times New Roman"/>
        <family val="1"/>
        <charset val="204"/>
      </rPr>
      <t xml:space="preserve">
Количество охраняемых мостов</t>
    </r>
  </si>
  <si>
    <t>выписка из реестра о включении 29 + 1 мост кирикили</t>
  </si>
  <si>
    <t>кири килинским мост не включен в реестр, на сайте росавтодора есть табл для включения  в реестр: длина, ширина (прикладывались раньше паспорта, можно кописю из проета моста, где есть размеры)</t>
  </si>
  <si>
    <r>
      <t xml:space="preserve">Показатель 1. </t>
    </r>
    <r>
      <rPr>
        <sz val="12"/>
        <rFont val="Times New Roman"/>
        <family val="1"/>
        <charset val="204"/>
      </rPr>
      <t>Количество полученных отчетов об оценке уязвимости мостов</t>
    </r>
  </si>
  <si>
    <r>
      <rPr>
        <b/>
        <sz val="12"/>
        <rFont val="Times New Roman"/>
        <family val="1"/>
        <charset val="204"/>
      </rPr>
      <t>Показатель 2</t>
    </r>
    <r>
      <rPr>
        <sz val="12"/>
        <rFont val="Times New Roman"/>
        <family val="1"/>
        <charset val="204"/>
      </rPr>
      <t>. Количество разработанных планов безопасности мостов</t>
    </r>
  </si>
  <si>
    <r>
      <t xml:space="preserve">Показтель 1. </t>
    </r>
    <r>
      <rPr>
        <sz val="12"/>
        <color theme="1"/>
        <rFont val="Times New Roman"/>
        <family val="1"/>
        <charset val="204"/>
      </rPr>
      <t>Протяженность ремонтируемого моста</t>
    </r>
  </si>
  <si>
    <r>
      <rPr>
        <b/>
        <sz val="12"/>
        <color theme="1"/>
        <rFont val="Times New Roman"/>
        <family val="1"/>
        <charset val="204"/>
      </rPr>
      <t xml:space="preserve">Показатель 2. </t>
    </r>
    <r>
      <rPr>
        <sz val="12"/>
        <color theme="1"/>
        <rFont val="Times New Roman"/>
        <family val="1"/>
        <charset val="204"/>
      </rPr>
      <t>Количество разработанных проектов</t>
    </r>
  </si>
  <si>
    <r>
      <rPr>
        <b/>
        <sz val="12"/>
        <color theme="1"/>
        <rFont val="Times New Roman"/>
        <family val="1"/>
        <charset val="204"/>
      </rPr>
      <t xml:space="preserve">Показатель 3. </t>
    </r>
    <r>
      <rPr>
        <sz val="12"/>
        <color theme="1"/>
        <rFont val="Times New Roman"/>
        <family val="1"/>
        <charset val="204"/>
      </rPr>
      <t>Количество полученных заключений</t>
    </r>
  </si>
  <si>
    <r>
      <t xml:space="preserve">Показатель 8. </t>
    </r>
    <r>
      <rPr>
        <sz val="12"/>
        <rFont val="Times New Roman"/>
        <family val="1"/>
        <charset val="204"/>
      </rPr>
      <t>Количество содержащихся мостов</t>
    </r>
  </si>
  <si>
    <t xml:space="preserve">Управление по коммунальному хозяйству и благоустройству администрации муниципального образования "Городской округ город Астрахань" </t>
  </si>
  <si>
    <r>
      <t xml:space="preserve">Показатель 6. </t>
    </r>
    <r>
      <rPr>
        <sz val="12"/>
        <rFont val="Times New Roman"/>
        <family val="1"/>
        <charset val="204"/>
      </rPr>
      <t>Снижение объема неочищенных стоков сбрасываемых в водные объекты
Реконструкция систем ливневых канализаций, расположенных на территории г.Астрахани по пл. Карла Маркса, 3А</t>
    </r>
  </si>
  <si>
    <r>
      <t xml:space="preserve">Показатель 7. </t>
    </r>
    <r>
      <rPr>
        <sz val="12"/>
        <rFont val="Times New Roman"/>
        <family val="1"/>
        <charset val="204"/>
      </rPr>
      <t>Снижение затрат на ремонт и эксплуатацию насосной станции Реконструкция систем ливневых канализаций, расположенных на территории г.Астрахани по ул. Бурова, 2А,  пл. Карла Маркса, 3А</t>
    </r>
  </si>
  <si>
    <r>
      <rPr>
        <b/>
        <sz val="12"/>
        <rFont val="Times New Roman"/>
        <family val="1"/>
        <charset val="204"/>
      </rPr>
      <t xml:space="preserve">Мероприятие 1.1.4. </t>
    </r>
    <r>
      <rPr>
        <sz val="12"/>
        <rFont val="Times New Roman"/>
        <family val="1"/>
        <charset val="204"/>
      </rPr>
      <t>Реконструкция систем ливневой канализации, расположенной на территории г.Астрахани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</si>
  <si>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Снижение дорожно-транспортных происшествий, связанных с наездом на пешеходов</t>
    </r>
  </si>
  <si>
    <r>
      <t xml:space="preserve">Мероприятие 1.1.6. </t>
    </r>
    <r>
      <rPr>
        <sz val="12"/>
        <color indexed="8"/>
        <rFont val="Times New Roman"/>
        <family val="1"/>
        <charset val="204"/>
      </rPr>
      <t>Актуализация комплексной схемы организации дорожного движения мунципального образования "Городской округ город Астрахань"</t>
    </r>
  </si>
  <si>
    <r>
      <rPr>
        <b/>
        <sz val="12"/>
        <rFont val="Times New Roman"/>
        <family val="1"/>
        <charset val="204"/>
      </rPr>
      <t xml:space="preserve">Мероприятие 1.1.19. </t>
    </r>
    <r>
      <rPr>
        <sz val="12"/>
        <rFont val="Times New Roman"/>
        <family val="1"/>
        <charset val="204"/>
      </rPr>
      <t>Реализация мероприятий, направленных на устройство, восстановление элементов обустройства автомобильных дорог общего пользования местного значения в рамках реализации регионального проекта «Развитие транспортной инфраструктуры Астраханской области, повышение технического уровня транспортно-эксплуатационного состояния автомобильных дорог общего пользования»</t>
    </r>
  </si>
  <si>
    <r>
      <t xml:space="preserve">Мероприятие 1.1.10. </t>
    </r>
    <r>
      <rPr>
        <sz val="12"/>
        <color indexed="8"/>
        <rFont val="Times New Roman"/>
        <family val="1"/>
        <charset val="204"/>
      </rPr>
      <t>Реализация мероприятий по внедрению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человек, в рамках реализации регионального проекта "Общесистемные меры развития дорожного хозяйства (Астраханская область)" в рамках федерального проекта "Общесистемные меры развития дорожного хозяйства"</t>
    </r>
  </si>
  <si>
    <t>Заместитель главы муниципального образования "Городской округ
город Астрахань" - начальник управления</t>
  </si>
  <si>
    <t>И.В. Сапрыкин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</si>
</sst>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&quot;р.&quot;_-;\-* #,##0.00&quot;р.&quot;_-;_-* &quot;-&quot;??&quot;р.&quot;_-;_-@_-"/>
    <numFmt numFmtId="165" formatCode="0.0"/>
    <numFmt numFmtId="166" formatCode="0.000"/>
    <numFmt numFmtId="167" formatCode="#,##0.0"/>
  </numFmts>
  <fonts count="21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8"/>
      <name val="Calibri"/>
      <family val="2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7">
    <xf numFmtId="0" fontId="0" fillId="0" borderId="0"/>
    <xf numFmtId="0" fontId="1" fillId="0" borderId="0"/>
    <xf numFmtId="0" fontId="5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17">
    <xf numFmtId="0" fontId="0" fillId="0" borderId="0" xfId="0"/>
    <xf numFmtId="0" fontId="1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4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3" fontId="13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2" fontId="16" fillId="0" borderId="1" xfId="0" applyNumberFormat="1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6" fillId="0" borderId="0" xfId="0" applyFont="1" applyFill="1"/>
    <xf numFmtId="4" fontId="6" fillId="0" borderId="0" xfId="0" applyNumberFormat="1" applyFont="1" applyFill="1" applyAlignment="1">
      <alignment horizontal="center" wrapText="1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18" fillId="0" borderId="0" xfId="0" applyFont="1" applyFill="1"/>
    <xf numFmtId="0" fontId="19" fillId="0" borderId="0" xfId="0" applyFont="1" applyFill="1"/>
    <xf numFmtId="0" fontId="0" fillId="0" borderId="0" xfId="0" applyFont="1" applyFill="1" applyBorder="1"/>
    <xf numFmtId="0" fontId="2" fillId="0" borderId="0" xfId="0" applyFont="1" applyFill="1" applyBorder="1"/>
    <xf numFmtId="0" fontId="15" fillId="0" borderId="0" xfId="0" applyFont="1" applyFill="1"/>
    <xf numFmtId="0" fontId="14" fillId="0" borderId="0" xfId="0" applyFont="1" applyFill="1" applyAlignment="1">
      <alignment horizontal="right"/>
    </xf>
    <xf numFmtId="0" fontId="15" fillId="0" borderId="0" xfId="0" applyFont="1" applyFill="1" applyBorder="1" applyAlignment="1">
      <alignment wrapText="1"/>
    </xf>
    <xf numFmtId="0" fontId="14" fillId="0" borderId="0" xfId="0" applyFont="1" applyFill="1" applyBorder="1" applyAlignment="1">
      <alignment vertical="center"/>
    </xf>
    <xf numFmtId="3" fontId="13" fillId="0" borderId="1" xfId="0" applyNumberFormat="1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165" fontId="13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0" fontId="16" fillId="0" borderId="0" xfId="0" applyFont="1" applyFill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20" fillId="0" borderId="0" xfId="0" applyFont="1" applyFill="1" applyBorder="1" applyAlignment="1">
      <alignment vertical="center"/>
    </xf>
    <xf numFmtId="2" fontId="2" fillId="0" borderId="0" xfId="0" applyNumberFormat="1" applyFont="1" applyFill="1"/>
    <xf numFmtId="0" fontId="4" fillId="0" borderId="6" xfId="0" applyNumberFormat="1" applyFont="1" applyFill="1" applyBorder="1" applyAlignment="1">
      <alignment horizontal="center" wrapText="1"/>
    </xf>
    <xf numFmtId="166" fontId="13" fillId="0" borderId="1" xfId="0" applyNumberFormat="1" applyFont="1" applyFill="1" applyBorder="1" applyAlignment="1">
      <alignment horizontal="center" vertical="center" wrapText="1"/>
    </xf>
    <xf numFmtId="3" fontId="16" fillId="0" borderId="1" xfId="0" applyNumberFormat="1" applyFont="1" applyFill="1" applyBorder="1" applyAlignment="1">
      <alignment horizontal="center" vertical="center" wrapText="1"/>
    </xf>
    <xf numFmtId="2" fontId="14" fillId="0" borderId="0" xfId="0" applyNumberFormat="1" applyFont="1" applyFill="1" applyBorder="1" applyAlignment="1">
      <alignment horizontal="center" vertical="center" wrapText="1"/>
    </xf>
    <xf numFmtId="1" fontId="14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3" fontId="13" fillId="0" borderId="3" xfId="0" applyNumberFormat="1" applyFont="1" applyFill="1" applyBorder="1" applyAlignment="1">
      <alignment horizontal="center" vertical="center" wrapText="1"/>
    </xf>
    <xf numFmtId="3" fontId="13" fillId="0" borderId="1" xfId="1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left" vertical="center" wrapText="1"/>
    </xf>
    <xf numFmtId="2" fontId="13" fillId="0" borderId="1" xfId="0" applyNumberFormat="1" applyFont="1" applyFill="1" applyBorder="1" applyAlignment="1">
      <alignment horizontal="left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167" fontId="13" fillId="0" borderId="8" xfId="0" applyNumberFormat="1" applyFont="1" applyFill="1" applyBorder="1" applyAlignment="1">
      <alignment horizontal="center" vertical="center" wrapText="1"/>
    </xf>
    <xf numFmtId="2" fontId="13" fillId="0" borderId="1" xfId="1" applyNumberFormat="1" applyFont="1" applyFill="1" applyBorder="1" applyAlignment="1">
      <alignment horizontal="center" vertical="center" wrapText="1"/>
    </xf>
    <xf numFmtId="4" fontId="13" fillId="0" borderId="1" xfId="1" applyNumberFormat="1" applyFont="1" applyFill="1" applyBorder="1" applyAlignment="1">
      <alignment horizontal="center" vertical="center" wrapText="1"/>
    </xf>
    <xf numFmtId="4" fontId="13" fillId="0" borderId="8" xfId="0" applyNumberFormat="1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2" fontId="13" fillId="0" borderId="4" xfId="0" applyNumberFormat="1" applyFont="1" applyFill="1" applyBorder="1" applyAlignment="1">
      <alignment horizontal="center" vertical="center" wrapText="1"/>
    </xf>
    <xf numFmtId="2" fontId="13" fillId="0" borderId="5" xfId="0" applyNumberFormat="1" applyFont="1" applyFill="1" applyBorder="1" applyAlignment="1">
      <alignment horizontal="center" vertical="center" wrapText="1"/>
    </xf>
    <xf numFmtId="2" fontId="13" fillId="0" borderId="7" xfId="0" applyNumberFormat="1" applyFont="1" applyFill="1" applyBorder="1" applyAlignment="1">
      <alignment horizontal="center" vertical="center" wrapText="1"/>
    </xf>
    <xf numFmtId="2" fontId="8" fillId="0" borderId="4" xfId="0" applyNumberFormat="1" applyFont="1" applyFill="1" applyBorder="1" applyAlignment="1">
      <alignment horizontal="center" vertical="center" wrapText="1"/>
    </xf>
    <xf numFmtId="2" fontId="8" fillId="0" borderId="7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right" vertical="center" wrapText="1"/>
    </xf>
    <xf numFmtId="0" fontId="4" fillId="0" borderId="0" xfId="0" applyFont="1" applyFill="1" applyAlignment="1">
      <alignment horizontal="center"/>
    </xf>
    <xf numFmtId="0" fontId="4" fillId="0" borderId="0" xfId="0" applyNumberFormat="1" applyFont="1" applyFill="1" applyBorder="1" applyAlignment="1">
      <alignment horizontal="center" wrapText="1"/>
    </xf>
    <xf numFmtId="0" fontId="15" fillId="0" borderId="0" xfId="0" applyFont="1" applyFill="1" applyBorder="1" applyAlignment="1">
      <alignment horizontal="center" wrapText="1"/>
    </xf>
    <xf numFmtId="2" fontId="7" fillId="0" borderId="2" xfId="0" applyNumberFormat="1" applyFont="1" applyFill="1" applyBorder="1" applyAlignment="1">
      <alignment horizontal="center" vertical="center" wrapText="1"/>
    </xf>
    <xf numFmtId="2" fontId="7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2" fontId="9" fillId="0" borderId="4" xfId="0" applyNumberFormat="1" applyFont="1" applyFill="1" applyBorder="1" applyAlignment="1">
      <alignment horizontal="center" vertical="center" wrapText="1"/>
    </xf>
    <xf numFmtId="2" fontId="9" fillId="0" borderId="7" xfId="0" applyNumberFormat="1" applyFont="1" applyFill="1" applyBorder="1" applyAlignment="1">
      <alignment horizontal="center" vertical="center" wrapText="1"/>
    </xf>
    <xf numFmtId="2" fontId="15" fillId="0" borderId="0" xfId="0" applyNumberFormat="1" applyFont="1" applyFill="1" applyBorder="1" applyAlignment="1">
      <alignment horizontal="center" vertical="center" wrapText="1"/>
    </xf>
    <xf numFmtId="2" fontId="7" fillId="0" borderId="4" xfId="0" applyNumberFormat="1" applyFont="1" applyFill="1" applyBorder="1" applyAlignment="1">
      <alignment horizontal="center" vertical="center" wrapText="1"/>
    </xf>
    <xf numFmtId="2" fontId="7" fillId="0" borderId="5" xfId="0" applyNumberFormat="1" applyFont="1" applyFill="1" applyBorder="1" applyAlignment="1">
      <alignment horizontal="center" vertical="center" wrapText="1"/>
    </xf>
    <xf numFmtId="2" fontId="7" fillId="0" borderId="7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2" fontId="13" fillId="0" borderId="1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2" fontId="8" fillId="0" borderId="5" xfId="0" applyNumberFormat="1" applyFont="1" applyFill="1" applyBorder="1" applyAlignment="1">
      <alignment horizontal="center" vertical="center" wrapText="1"/>
    </xf>
  </cellXfs>
  <cellStyles count="7">
    <cellStyle name="Excel Built-in Normal" xfId="1"/>
    <cellStyle name="Денежный 2" xfId="6"/>
    <cellStyle name="Обычный" xfId="0" builtinId="0"/>
    <cellStyle name="Обычный 2" xfId="2"/>
    <cellStyle name="Обычный 2 2" xfId="3"/>
    <cellStyle name="Обычный 2_приложения МП 18.02.16" xfId="4"/>
    <cellStyle name="Процентный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86;&#1073;&#1097;&#1080;&#1077;%20&#1076;&#1086;&#1082;&#1091;&#1084;&#1077;&#1085;&#1090;&#1099;%20&#1072;&#1076;&#1084;&#1080;&#1085;&#1080;&#1089;&#1090;&#1088;&#1072;&#1094;&#1080;&#1080;%20&#1075;&#1086;&#1088;&#1086;&#1076;&#1072;/&#1059;&#1087;&#1088;&#1072;&#1074;&#1083;&#1077;&#1085;&#1080;&#1077;%20&#1076;&#1086;&#1088;&#1086;&#1078;&#1085;&#1086;&#1075;&#1086;%20&#1093;&#1086;&#1079;&#1103;&#1081;&#1089;&#1090;&#1074;&#1072;%20&#1080;%20&#1090;&#1088;&#1072;&#1085;&#1089;&#1087;&#1086;&#1088;&#1090;&#1072;/&#1044;&#1051;&#1071;%20&#1074;&#1089;&#1077;&#1093;/&#1040;&#1085;&#1076;&#1088;&#1077;&#1103;&#1085;&#1086;&#1074;&#1072;/!!!&#1055;&#1056;&#1054;&#1043;&#1056;&#1040;&#1052;&#1052;&#1067;/&#1055;&#1088;&#1086;&#1075;&#1088;&#1072;&#1084;&#1084;&#1072;%202024%20&#1075;/&#1052;&#1091;&#1085;.%20&#1087;&#1088;&#1086;&#1075;.%202024%20&#1075;/&#1050;&#1086;&#1087;&#1080;&#1103;%20&#1055;&#1088;&#1080;&#1083;&#1086;&#1078;&#1077;&#1085;&#1080;&#1077;%201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иложение 1"/>
    </sheetNames>
    <sheetDataSet>
      <sheetData sheetId="0">
        <row r="81">
          <cell r="C81" t="str">
            <v>Управление дорожного хозяйства и транспорта администрации муниципального образования "Город Астрахань"</v>
          </cell>
          <cell r="E81" t="str">
            <v>шт.</v>
          </cell>
          <cell r="F81" t="str">
            <v>х</v>
          </cell>
          <cell r="G81" t="str">
            <v>х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W128"/>
  <sheetViews>
    <sheetView tabSelected="1" view="pageBreakPreview" topLeftCell="A121" zoomScale="60" zoomScaleNormal="80" workbookViewId="0">
      <selection activeCell="Q124" sqref="Q124"/>
    </sheetView>
  </sheetViews>
  <sheetFormatPr defaultRowHeight="15" x14ac:dyDescent="0.25"/>
  <cols>
    <col min="1" max="1" width="4.28515625" style="14" customWidth="1"/>
    <col min="2" max="2" width="33.28515625" style="14" customWidth="1"/>
    <col min="3" max="3" width="34.85546875" style="19" customWidth="1"/>
    <col min="4" max="4" width="28.5703125" style="20" customWidth="1"/>
    <col min="5" max="5" width="9.28515625" style="21" customWidth="1"/>
    <col min="6" max="6" width="10" style="21" customWidth="1"/>
    <col min="7" max="7" width="8.85546875" style="21" customWidth="1"/>
    <col min="8" max="8" width="14" style="21" bestFit="1" customWidth="1"/>
    <col min="9" max="9" width="11.140625" style="21" customWidth="1"/>
    <col min="10" max="10" width="12.5703125" style="21" bestFit="1" customWidth="1"/>
    <col min="11" max="11" width="13" style="21" customWidth="1"/>
    <col min="12" max="12" width="12.5703125" style="21" bestFit="1" customWidth="1"/>
    <col min="13" max="13" width="12.140625" style="21" customWidth="1"/>
    <col min="14" max="14" width="12.5703125" style="21" bestFit="1" customWidth="1"/>
    <col min="15" max="19" width="12.5703125" style="21" customWidth="1"/>
    <col min="20" max="20" width="19.140625" style="23" customWidth="1"/>
    <col min="21" max="21" width="9.140625" style="23"/>
    <col min="22" max="22" width="47" style="23" customWidth="1"/>
    <col min="23" max="23" width="41" style="23" customWidth="1"/>
    <col min="24" max="16384" width="9.140625" style="23"/>
  </cols>
  <sheetData>
    <row r="1" spans="1:23" s="18" customFormat="1" ht="57.75" customHeight="1" x14ac:dyDescent="0.25">
      <c r="A1" s="14"/>
      <c r="B1" s="14"/>
      <c r="C1" s="15"/>
      <c r="D1" s="16"/>
      <c r="E1" s="17"/>
      <c r="F1" s="17"/>
      <c r="G1" s="17"/>
      <c r="H1" s="98" t="s">
        <v>151</v>
      </c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</row>
    <row r="2" spans="1:23" ht="15.75" customHeight="1" x14ac:dyDescent="0.25"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</row>
    <row r="3" spans="1:23" ht="18.75" customHeight="1" x14ac:dyDescent="0.3">
      <c r="A3" s="99" t="s">
        <v>174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</row>
    <row r="4" spans="1:23" ht="18.75" x14ac:dyDescent="0.3">
      <c r="A4" s="100" t="s">
        <v>175</v>
      </c>
      <c r="B4" s="100"/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</row>
    <row r="5" spans="1:23" ht="18.75" x14ac:dyDescent="0.3">
      <c r="A5" s="100" t="s">
        <v>152</v>
      </c>
      <c r="B5" s="100"/>
      <c r="C5" s="100"/>
      <c r="D5" s="100"/>
      <c r="E5" s="100"/>
      <c r="F5" s="100"/>
      <c r="G5" s="100"/>
      <c r="H5" s="100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</row>
    <row r="6" spans="1:23" ht="23.25" customHeight="1" x14ac:dyDescent="0.3">
      <c r="A6" s="41"/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</row>
    <row r="7" spans="1:23" ht="16.5" customHeight="1" x14ac:dyDescent="0.25">
      <c r="A7" s="89" t="s">
        <v>0</v>
      </c>
      <c r="B7" s="89" t="s">
        <v>1</v>
      </c>
      <c r="C7" s="89" t="s">
        <v>2</v>
      </c>
      <c r="D7" s="89" t="s">
        <v>3</v>
      </c>
      <c r="E7" s="79" t="s">
        <v>58</v>
      </c>
      <c r="F7" s="79" t="s">
        <v>50</v>
      </c>
      <c r="G7" s="79" t="s">
        <v>49</v>
      </c>
      <c r="H7" s="95"/>
      <c r="I7" s="97"/>
      <c r="J7" s="97"/>
      <c r="K7" s="97"/>
      <c r="L7" s="97"/>
      <c r="M7" s="97"/>
      <c r="N7" s="97"/>
      <c r="O7" s="97"/>
      <c r="P7" s="97"/>
      <c r="Q7" s="97"/>
      <c r="R7" s="97"/>
      <c r="S7" s="96"/>
      <c r="T7" s="79" t="s">
        <v>150</v>
      </c>
    </row>
    <row r="8" spans="1:23" ht="14.25" customHeight="1" x14ac:dyDescent="0.25">
      <c r="A8" s="89"/>
      <c r="B8" s="89"/>
      <c r="C8" s="89"/>
      <c r="D8" s="89"/>
      <c r="E8" s="79"/>
      <c r="F8" s="79"/>
      <c r="G8" s="79"/>
      <c r="H8" s="79">
        <v>2021</v>
      </c>
      <c r="I8" s="79"/>
      <c r="J8" s="79">
        <v>2022</v>
      </c>
      <c r="K8" s="79"/>
      <c r="L8" s="79">
        <v>2023</v>
      </c>
      <c r="M8" s="79"/>
      <c r="N8" s="95">
        <v>2024</v>
      </c>
      <c r="O8" s="96"/>
      <c r="P8" s="95">
        <v>2025</v>
      </c>
      <c r="Q8" s="96"/>
      <c r="R8" s="95">
        <v>2026</v>
      </c>
      <c r="S8" s="96"/>
      <c r="T8" s="79"/>
    </row>
    <row r="9" spans="1:23" ht="135.75" customHeight="1" x14ac:dyDescent="0.25">
      <c r="A9" s="89"/>
      <c r="B9" s="89"/>
      <c r="C9" s="89"/>
      <c r="D9" s="89"/>
      <c r="E9" s="79"/>
      <c r="F9" s="79"/>
      <c r="G9" s="79"/>
      <c r="H9" s="4" t="s">
        <v>4</v>
      </c>
      <c r="I9" s="60" t="s">
        <v>5</v>
      </c>
      <c r="J9" s="4" t="s">
        <v>4</v>
      </c>
      <c r="K9" s="60" t="s">
        <v>5</v>
      </c>
      <c r="L9" s="4" t="s">
        <v>4</v>
      </c>
      <c r="M9" s="60" t="s">
        <v>5</v>
      </c>
      <c r="N9" s="60" t="str">
        <f t="shared" ref="N9:S9" si="0">L9</f>
        <v>Всего</v>
      </c>
      <c r="O9" s="60" t="str">
        <f t="shared" si="0"/>
        <v>В том числе на 01.07</v>
      </c>
      <c r="P9" s="60" t="str">
        <f t="shared" si="0"/>
        <v>Всего</v>
      </c>
      <c r="Q9" s="60" t="str">
        <f t="shared" si="0"/>
        <v>В том числе на 01.07</v>
      </c>
      <c r="R9" s="60" t="str">
        <f t="shared" si="0"/>
        <v>Всего</v>
      </c>
      <c r="S9" s="60" t="str">
        <f t="shared" si="0"/>
        <v>В том числе на 01.07</v>
      </c>
      <c r="T9" s="79"/>
    </row>
    <row r="10" spans="1:23" s="24" customFormat="1" ht="15.75" x14ac:dyDescent="0.25">
      <c r="A10" s="67">
        <v>1</v>
      </c>
      <c r="B10" s="67">
        <v>2</v>
      </c>
      <c r="C10" s="67">
        <v>3</v>
      </c>
      <c r="D10" s="67">
        <v>4</v>
      </c>
      <c r="E10" s="67">
        <v>5</v>
      </c>
      <c r="F10" s="67">
        <v>6</v>
      </c>
      <c r="G10" s="67">
        <v>7</v>
      </c>
      <c r="H10" s="67">
        <v>8</v>
      </c>
      <c r="I10" s="67">
        <v>9</v>
      </c>
      <c r="J10" s="67">
        <v>10</v>
      </c>
      <c r="K10" s="67">
        <v>11</v>
      </c>
      <c r="L10" s="67">
        <v>12</v>
      </c>
      <c r="M10" s="67">
        <v>13</v>
      </c>
      <c r="N10" s="67">
        <v>14</v>
      </c>
      <c r="O10" s="67">
        <v>15</v>
      </c>
      <c r="P10" s="67">
        <v>16</v>
      </c>
      <c r="Q10" s="67">
        <v>17</v>
      </c>
      <c r="R10" s="67">
        <v>18</v>
      </c>
      <c r="S10" s="67">
        <v>19</v>
      </c>
      <c r="T10" s="67">
        <v>20</v>
      </c>
    </row>
    <row r="11" spans="1:23" ht="15.75" customHeight="1" x14ac:dyDescent="0.25">
      <c r="A11" s="65">
        <v>1</v>
      </c>
      <c r="B11" s="90" t="s">
        <v>153</v>
      </c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</row>
    <row r="12" spans="1:23" ht="120.75" customHeight="1" x14ac:dyDescent="0.25">
      <c r="A12" s="86">
        <v>2</v>
      </c>
      <c r="B12" s="93" t="s">
        <v>20</v>
      </c>
      <c r="C12" s="70" t="s">
        <v>154</v>
      </c>
      <c r="D12" s="2" t="s">
        <v>24</v>
      </c>
      <c r="E12" s="60" t="s">
        <v>13</v>
      </c>
      <c r="F12" s="60" t="s">
        <v>16</v>
      </c>
      <c r="G12" s="60" t="s">
        <v>16</v>
      </c>
      <c r="H12" s="64">
        <v>43.12</v>
      </c>
      <c r="I12" s="64">
        <v>43.67</v>
      </c>
      <c r="J12" s="64">
        <v>49.27</v>
      </c>
      <c r="K12" s="64">
        <v>49.82</v>
      </c>
      <c r="L12" s="64">
        <v>46.71</v>
      </c>
      <c r="M12" s="64" t="s">
        <v>6</v>
      </c>
      <c r="N12" s="64">
        <v>50.01</v>
      </c>
      <c r="O12" s="64" t="s">
        <v>6</v>
      </c>
      <c r="P12" s="64">
        <v>48.57</v>
      </c>
      <c r="Q12" s="64" t="s">
        <v>6</v>
      </c>
      <c r="R12" s="64">
        <v>47.06</v>
      </c>
      <c r="S12" s="64" t="s">
        <v>6</v>
      </c>
      <c r="T12" s="64">
        <f>R12</f>
        <v>47.06</v>
      </c>
      <c r="U12" s="26">
        <v>52.01</v>
      </c>
      <c r="V12" s="23" t="s">
        <v>191</v>
      </c>
      <c r="W12" s="40"/>
    </row>
    <row r="13" spans="1:23" ht="125.25" customHeight="1" x14ac:dyDescent="0.25">
      <c r="A13" s="87"/>
      <c r="B13" s="94"/>
      <c r="C13" s="72"/>
      <c r="D13" s="2" t="s">
        <v>149</v>
      </c>
      <c r="E13" s="60" t="s">
        <v>13</v>
      </c>
      <c r="F13" s="60" t="s">
        <v>6</v>
      </c>
      <c r="G13" s="60" t="s">
        <v>6</v>
      </c>
      <c r="H13" s="64" t="s">
        <v>6</v>
      </c>
      <c r="I13" s="64" t="s">
        <v>6</v>
      </c>
      <c r="J13" s="64" t="s">
        <v>6</v>
      </c>
      <c r="K13" s="64" t="s">
        <v>6</v>
      </c>
      <c r="L13" s="34">
        <v>4</v>
      </c>
      <c r="M13" s="64" t="s">
        <v>6</v>
      </c>
      <c r="N13" s="34">
        <v>13</v>
      </c>
      <c r="O13" s="64" t="s">
        <v>6</v>
      </c>
      <c r="P13" s="64" t="s">
        <v>6</v>
      </c>
      <c r="Q13" s="64" t="s">
        <v>6</v>
      </c>
      <c r="R13" s="64" t="s">
        <v>6</v>
      </c>
      <c r="S13" s="64" t="s">
        <v>6</v>
      </c>
      <c r="T13" s="34">
        <f>N13</f>
        <v>13</v>
      </c>
      <c r="W13" s="40"/>
    </row>
    <row r="14" spans="1:23" ht="165" customHeight="1" x14ac:dyDescent="0.25">
      <c r="A14" s="89">
        <v>3</v>
      </c>
      <c r="B14" s="92" t="s">
        <v>200</v>
      </c>
      <c r="C14" s="79" t="s">
        <v>155</v>
      </c>
      <c r="D14" s="6" t="s">
        <v>79</v>
      </c>
      <c r="E14" s="60" t="s">
        <v>13</v>
      </c>
      <c r="F14" s="60" t="s">
        <v>16</v>
      </c>
      <c r="G14" s="60" t="s">
        <v>16</v>
      </c>
      <c r="H14" s="34">
        <v>62</v>
      </c>
      <c r="I14" s="60" t="s">
        <v>16</v>
      </c>
      <c r="J14" s="60">
        <v>64</v>
      </c>
      <c r="K14" s="60" t="s">
        <v>16</v>
      </c>
      <c r="L14" s="60">
        <v>66</v>
      </c>
      <c r="M14" s="60" t="s">
        <v>16</v>
      </c>
      <c r="N14" s="60">
        <v>70</v>
      </c>
      <c r="O14" s="60" t="s">
        <v>6</v>
      </c>
      <c r="P14" s="34">
        <v>75</v>
      </c>
      <c r="Q14" s="64" t="s">
        <v>6</v>
      </c>
      <c r="R14" s="34">
        <v>90</v>
      </c>
      <c r="S14" s="64" t="s">
        <v>6</v>
      </c>
      <c r="T14" s="34">
        <f>R14</f>
        <v>90</v>
      </c>
      <c r="U14" s="25"/>
    </row>
    <row r="15" spans="1:23" ht="206.25" customHeight="1" x14ac:dyDescent="0.25">
      <c r="A15" s="89"/>
      <c r="B15" s="92"/>
      <c r="C15" s="79"/>
      <c r="D15" s="6" t="s">
        <v>80</v>
      </c>
      <c r="E15" s="60" t="s">
        <v>13</v>
      </c>
      <c r="F15" s="60" t="s">
        <v>16</v>
      </c>
      <c r="G15" s="60" t="s">
        <v>16</v>
      </c>
      <c r="H15" s="60">
        <v>56.32</v>
      </c>
      <c r="I15" s="60" t="s">
        <v>16</v>
      </c>
      <c r="J15" s="60">
        <v>60.6</v>
      </c>
      <c r="K15" s="60" t="s">
        <v>16</v>
      </c>
      <c r="L15" s="60">
        <v>64.5</v>
      </c>
      <c r="M15" s="60" t="s">
        <v>16</v>
      </c>
      <c r="N15" s="60">
        <v>67.98</v>
      </c>
      <c r="O15" s="60" t="s">
        <v>6</v>
      </c>
      <c r="P15" s="64">
        <v>71.34</v>
      </c>
      <c r="Q15" s="64" t="s">
        <v>6</v>
      </c>
      <c r="R15" s="64">
        <v>73.790000000000006</v>
      </c>
      <c r="S15" s="64" t="s">
        <v>6</v>
      </c>
      <c r="T15" s="64">
        <f>R15</f>
        <v>73.790000000000006</v>
      </c>
    </row>
    <row r="16" spans="1:23" ht="200.25" customHeight="1" x14ac:dyDescent="0.25">
      <c r="A16" s="65">
        <v>4</v>
      </c>
      <c r="B16" s="66" t="s">
        <v>199</v>
      </c>
      <c r="C16" s="60" t="s">
        <v>156</v>
      </c>
      <c r="D16" s="2" t="s">
        <v>195</v>
      </c>
      <c r="E16" s="60" t="s">
        <v>14</v>
      </c>
      <c r="F16" s="60" t="s">
        <v>16</v>
      </c>
      <c r="G16" s="60" t="s">
        <v>16</v>
      </c>
      <c r="H16" s="64">
        <v>21.11</v>
      </c>
      <c r="I16" s="60" t="s">
        <v>16</v>
      </c>
      <c r="J16" s="42">
        <v>23.117000000000001</v>
      </c>
      <c r="K16" s="60" t="s">
        <v>16</v>
      </c>
      <c r="L16" s="42">
        <v>22.684999999999999</v>
      </c>
      <c r="M16" s="60" t="s">
        <v>16</v>
      </c>
      <c r="N16" s="42">
        <v>16.614999999999998</v>
      </c>
      <c r="O16" s="60" t="s">
        <v>6</v>
      </c>
      <c r="P16" s="42">
        <v>13.335000000000001</v>
      </c>
      <c r="Q16" s="64" t="s">
        <v>6</v>
      </c>
      <c r="R16" s="42">
        <v>13.13</v>
      </c>
      <c r="S16" s="64" t="s">
        <v>6</v>
      </c>
      <c r="T16" s="42">
        <f>H16+J16+L16+N16+P16+R16</f>
        <v>109.99199999999999</v>
      </c>
      <c r="U16" s="21"/>
    </row>
    <row r="17" spans="1:20" ht="243.75" customHeight="1" x14ac:dyDescent="0.25">
      <c r="A17" s="65">
        <v>5</v>
      </c>
      <c r="B17" s="66" t="s">
        <v>52</v>
      </c>
      <c r="C17" s="60" t="s">
        <v>154</v>
      </c>
      <c r="D17" s="6" t="s">
        <v>25</v>
      </c>
      <c r="E17" s="60" t="s">
        <v>13</v>
      </c>
      <c r="F17" s="60" t="s">
        <v>16</v>
      </c>
      <c r="G17" s="60" t="s">
        <v>16</v>
      </c>
      <c r="H17" s="64">
        <f>100-H12</f>
        <v>56.88</v>
      </c>
      <c r="I17" s="64">
        <f t="shared" ref="I17:T17" si="1">100-I12</f>
        <v>56.33</v>
      </c>
      <c r="J17" s="64">
        <f t="shared" si="1"/>
        <v>50.73</v>
      </c>
      <c r="K17" s="64">
        <f t="shared" si="1"/>
        <v>50.18</v>
      </c>
      <c r="L17" s="64">
        <f>100-L12</f>
        <v>53.29</v>
      </c>
      <c r="M17" s="64" t="s">
        <v>6</v>
      </c>
      <c r="N17" s="64">
        <f t="shared" si="1"/>
        <v>49.99</v>
      </c>
      <c r="O17" s="64" t="s">
        <v>6</v>
      </c>
      <c r="P17" s="64">
        <f t="shared" si="1"/>
        <v>51.43</v>
      </c>
      <c r="Q17" s="64" t="s">
        <v>6</v>
      </c>
      <c r="R17" s="64">
        <f t="shared" si="1"/>
        <v>52.94</v>
      </c>
      <c r="S17" s="64" t="s">
        <v>6</v>
      </c>
      <c r="T17" s="64">
        <f t="shared" si="1"/>
        <v>52.94</v>
      </c>
    </row>
    <row r="18" spans="1:20" ht="157.5" x14ac:dyDescent="0.25">
      <c r="A18" s="65">
        <v>6</v>
      </c>
      <c r="B18" s="69" t="s">
        <v>61</v>
      </c>
      <c r="C18" s="60" t="s">
        <v>157</v>
      </c>
      <c r="D18" s="6" t="s">
        <v>60</v>
      </c>
      <c r="E18" s="60" t="s">
        <v>15</v>
      </c>
      <c r="F18" s="60" t="s">
        <v>16</v>
      </c>
      <c r="G18" s="60" t="s">
        <v>16</v>
      </c>
      <c r="H18" s="34">
        <f>H72</f>
        <v>45</v>
      </c>
      <c r="I18" s="34" t="str">
        <f t="shared" ref="I18:T18" si="2">I72</f>
        <v>х</v>
      </c>
      <c r="J18" s="34" t="str">
        <f t="shared" si="2"/>
        <v>х</v>
      </c>
      <c r="K18" s="34" t="str">
        <f t="shared" si="2"/>
        <v>х</v>
      </c>
      <c r="L18" s="34" t="str">
        <f t="shared" si="2"/>
        <v>х</v>
      </c>
      <c r="M18" s="34" t="str">
        <f t="shared" si="2"/>
        <v>х</v>
      </c>
      <c r="N18" s="34" t="str">
        <f t="shared" si="2"/>
        <v>х</v>
      </c>
      <c r="O18" s="34" t="str">
        <f t="shared" si="2"/>
        <v>х</v>
      </c>
      <c r="P18" s="34" t="str">
        <f t="shared" si="2"/>
        <v>х</v>
      </c>
      <c r="Q18" s="34" t="str">
        <f t="shared" si="2"/>
        <v>х</v>
      </c>
      <c r="R18" s="34" t="str">
        <f t="shared" si="2"/>
        <v>х</v>
      </c>
      <c r="S18" s="34" t="str">
        <f t="shared" si="2"/>
        <v>х</v>
      </c>
      <c r="T18" s="34">
        <f t="shared" si="2"/>
        <v>45</v>
      </c>
    </row>
    <row r="19" spans="1:20" ht="78.75" x14ac:dyDescent="0.25">
      <c r="A19" s="65">
        <v>7</v>
      </c>
      <c r="B19" s="66" t="s">
        <v>56</v>
      </c>
      <c r="C19" s="60" t="s">
        <v>158</v>
      </c>
      <c r="D19" s="3" t="s">
        <v>26</v>
      </c>
      <c r="E19" s="60" t="s">
        <v>13</v>
      </c>
      <c r="F19" s="60" t="s">
        <v>16</v>
      </c>
      <c r="G19" s="60" t="s">
        <v>16</v>
      </c>
      <c r="H19" s="34">
        <f>H79</f>
        <v>100</v>
      </c>
      <c r="I19" s="34">
        <f t="shared" ref="I19:T19" si="3">I79</f>
        <v>100</v>
      </c>
      <c r="J19" s="34">
        <f t="shared" si="3"/>
        <v>100</v>
      </c>
      <c r="K19" s="34" t="str">
        <f t="shared" si="3"/>
        <v>х</v>
      </c>
      <c r="L19" s="34" t="str">
        <f t="shared" si="3"/>
        <v>х</v>
      </c>
      <c r="M19" s="34" t="str">
        <f t="shared" si="3"/>
        <v>х</v>
      </c>
      <c r="N19" s="34" t="str">
        <f t="shared" si="3"/>
        <v>х</v>
      </c>
      <c r="O19" s="34" t="str">
        <f t="shared" si="3"/>
        <v>х</v>
      </c>
      <c r="P19" s="34" t="str">
        <f t="shared" si="3"/>
        <v>х</v>
      </c>
      <c r="Q19" s="34" t="str">
        <f t="shared" si="3"/>
        <v>х</v>
      </c>
      <c r="R19" s="34" t="str">
        <f t="shared" si="3"/>
        <v>х</v>
      </c>
      <c r="S19" s="34" t="str">
        <f t="shared" si="3"/>
        <v>х</v>
      </c>
      <c r="T19" s="34">
        <f t="shared" si="3"/>
        <v>100</v>
      </c>
    </row>
    <row r="20" spans="1:20" s="26" customFormat="1" ht="236.25" x14ac:dyDescent="0.25">
      <c r="A20" s="60">
        <v>8</v>
      </c>
      <c r="B20" s="8" t="s">
        <v>55</v>
      </c>
      <c r="C20" s="60" t="s">
        <v>159</v>
      </c>
      <c r="D20" s="6" t="s">
        <v>27</v>
      </c>
      <c r="E20" s="60" t="str">
        <f>E89</f>
        <v>%</v>
      </c>
      <c r="F20" s="60" t="s">
        <v>16</v>
      </c>
      <c r="G20" s="60" t="s">
        <v>16</v>
      </c>
      <c r="H20" s="60">
        <f>H89</f>
        <v>100</v>
      </c>
      <c r="I20" s="60">
        <f t="shared" ref="I20:T20" si="4">I89</f>
        <v>100</v>
      </c>
      <c r="J20" s="60">
        <f t="shared" si="4"/>
        <v>100</v>
      </c>
      <c r="K20" s="60">
        <f t="shared" si="4"/>
        <v>100</v>
      </c>
      <c r="L20" s="60">
        <f t="shared" si="4"/>
        <v>100</v>
      </c>
      <c r="M20" s="60">
        <f t="shared" si="4"/>
        <v>100</v>
      </c>
      <c r="N20" s="60">
        <f t="shared" si="4"/>
        <v>100</v>
      </c>
      <c r="O20" s="60">
        <f t="shared" si="4"/>
        <v>100</v>
      </c>
      <c r="P20" s="60">
        <f t="shared" si="4"/>
        <v>100</v>
      </c>
      <c r="Q20" s="60">
        <f t="shared" si="4"/>
        <v>100</v>
      </c>
      <c r="R20" s="60">
        <f t="shared" si="4"/>
        <v>100</v>
      </c>
      <c r="S20" s="60">
        <f t="shared" si="4"/>
        <v>100</v>
      </c>
      <c r="T20" s="60">
        <f t="shared" si="4"/>
        <v>100</v>
      </c>
    </row>
    <row r="21" spans="1:20" s="26" customFormat="1" ht="78.75" x14ac:dyDescent="0.25">
      <c r="A21" s="67">
        <v>9</v>
      </c>
      <c r="B21" s="9" t="s">
        <v>62</v>
      </c>
      <c r="C21" s="60" t="s">
        <v>160</v>
      </c>
      <c r="D21" s="6" t="s">
        <v>217</v>
      </c>
      <c r="E21" s="60" t="s">
        <v>13</v>
      </c>
      <c r="F21" s="60" t="s">
        <v>6</v>
      </c>
      <c r="G21" s="60" t="s">
        <v>6</v>
      </c>
      <c r="H21" s="64">
        <f>H108</f>
        <v>5.7</v>
      </c>
      <c r="I21" s="64">
        <f t="shared" ref="I21:S21" si="5">I108</f>
        <v>5.7</v>
      </c>
      <c r="J21" s="64">
        <f t="shared" si="5"/>
        <v>6.5</v>
      </c>
      <c r="K21" s="64" t="str">
        <f t="shared" si="5"/>
        <v>х</v>
      </c>
      <c r="L21" s="64">
        <f t="shared" si="5"/>
        <v>7.3</v>
      </c>
      <c r="M21" s="64" t="str">
        <f t="shared" si="5"/>
        <v>х</v>
      </c>
      <c r="N21" s="64">
        <f t="shared" si="5"/>
        <v>8.1</v>
      </c>
      <c r="O21" s="64" t="str">
        <f t="shared" si="5"/>
        <v>х</v>
      </c>
      <c r="P21" s="64">
        <f t="shared" si="5"/>
        <v>8.9</v>
      </c>
      <c r="Q21" s="64" t="str">
        <f t="shared" si="5"/>
        <v>х</v>
      </c>
      <c r="R21" s="64">
        <f t="shared" si="5"/>
        <v>9.6999999999999993</v>
      </c>
      <c r="S21" s="64" t="str">
        <f t="shared" si="5"/>
        <v>х</v>
      </c>
      <c r="T21" s="64">
        <f>R21</f>
        <v>9.6999999999999993</v>
      </c>
    </row>
    <row r="22" spans="1:20" ht="30" customHeight="1" x14ac:dyDescent="0.25">
      <c r="A22" s="65">
        <v>10</v>
      </c>
      <c r="B22" s="90" t="s">
        <v>12</v>
      </c>
      <c r="C22" s="91"/>
      <c r="D22" s="91"/>
      <c r="E22" s="91"/>
      <c r="F22" s="91"/>
      <c r="G22" s="91"/>
      <c r="H22" s="91"/>
      <c r="I22" s="91"/>
      <c r="J22" s="91"/>
      <c r="K22" s="91"/>
      <c r="L22" s="91"/>
      <c r="M22" s="91"/>
      <c r="N22" s="91"/>
      <c r="O22" s="91"/>
      <c r="P22" s="91"/>
      <c r="Q22" s="91"/>
      <c r="R22" s="91"/>
      <c r="S22" s="91"/>
      <c r="T22" s="91"/>
    </row>
    <row r="23" spans="1:20" ht="242.25" customHeight="1" x14ac:dyDescent="0.25">
      <c r="A23" s="65">
        <v>11</v>
      </c>
      <c r="B23" s="69" t="s">
        <v>28</v>
      </c>
      <c r="C23" s="60" t="s">
        <v>161</v>
      </c>
      <c r="D23" s="6" t="s">
        <v>25</v>
      </c>
      <c r="E23" s="60" t="s">
        <v>13</v>
      </c>
      <c r="F23" s="60" t="str">
        <f>F17</f>
        <v>x</v>
      </c>
      <c r="G23" s="64" t="str">
        <f>G17</f>
        <v>x</v>
      </c>
      <c r="H23" s="64">
        <f>H17</f>
        <v>56.88</v>
      </c>
      <c r="I23" s="64">
        <f t="shared" ref="I23:T23" si="6">I17</f>
        <v>56.33</v>
      </c>
      <c r="J23" s="64">
        <f t="shared" si="6"/>
        <v>50.73</v>
      </c>
      <c r="K23" s="64">
        <f t="shared" si="6"/>
        <v>50.18</v>
      </c>
      <c r="L23" s="64">
        <f t="shared" si="6"/>
        <v>53.29</v>
      </c>
      <c r="M23" s="64" t="str">
        <f>M17</f>
        <v>х</v>
      </c>
      <c r="N23" s="64">
        <f t="shared" si="6"/>
        <v>49.99</v>
      </c>
      <c r="O23" s="64" t="str">
        <f t="shared" si="6"/>
        <v>х</v>
      </c>
      <c r="P23" s="64">
        <f t="shared" si="6"/>
        <v>51.43</v>
      </c>
      <c r="Q23" s="64" t="str">
        <f t="shared" si="6"/>
        <v>х</v>
      </c>
      <c r="R23" s="64">
        <f t="shared" si="6"/>
        <v>52.94</v>
      </c>
      <c r="S23" s="64" t="str">
        <f t="shared" si="6"/>
        <v>х</v>
      </c>
      <c r="T23" s="64">
        <f t="shared" si="6"/>
        <v>52.94</v>
      </c>
    </row>
    <row r="24" spans="1:20" ht="245.25" customHeight="1" x14ac:dyDescent="0.25">
      <c r="A24" s="67">
        <v>12</v>
      </c>
      <c r="B24" s="69" t="s">
        <v>29</v>
      </c>
      <c r="C24" s="60" t="s">
        <v>161</v>
      </c>
      <c r="D24" s="2" t="s">
        <v>30</v>
      </c>
      <c r="E24" s="60" t="s">
        <v>7</v>
      </c>
      <c r="F24" s="60" t="s">
        <v>16</v>
      </c>
      <c r="G24" s="60" t="s">
        <v>16</v>
      </c>
      <c r="H24" s="33">
        <f>SUM(H25,H26,H27,H28,H29,H30,H31,H32)*6*1000+H40</f>
        <v>68493</v>
      </c>
      <c r="I24" s="33">
        <f t="shared" ref="I24:S24" si="7">SUM(I25,I26,I27,I28,I29,I30,I31,I32)*6*1000+I40</f>
        <v>45000</v>
      </c>
      <c r="J24" s="33">
        <f t="shared" si="7"/>
        <v>70540</v>
      </c>
      <c r="K24" s="33">
        <f t="shared" si="7"/>
        <v>5400</v>
      </c>
      <c r="L24" s="33">
        <f>SUM(L25,L26,L27,L28,L29,L30,L31,L32)*6*1000+L40</f>
        <v>43443.74</v>
      </c>
      <c r="M24" s="33">
        <f t="shared" si="7"/>
        <v>17983.52</v>
      </c>
      <c r="N24" s="33">
        <f t="shared" si="7"/>
        <v>21260</v>
      </c>
      <c r="O24" s="33">
        <f t="shared" si="7"/>
        <v>8500</v>
      </c>
      <c r="P24" s="33">
        <f>SUM(P25,P26,P27,P28,P29,P30,P31,P32)*6*1000+P40</f>
        <v>29983</v>
      </c>
      <c r="Q24" s="33">
        <f t="shared" si="7"/>
        <v>12771.5</v>
      </c>
      <c r="R24" s="33">
        <f t="shared" si="7"/>
        <v>34869</v>
      </c>
      <c r="S24" s="33">
        <f t="shared" si="7"/>
        <v>14434.5</v>
      </c>
      <c r="T24" s="33">
        <f>H24+J24+L24+N24+P24+R24</f>
        <v>268588.74</v>
      </c>
    </row>
    <row r="25" spans="1:20" ht="78.75" x14ac:dyDescent="0.25">
      <c r="A25" s="67">
        <v>13</v>
      </c>
      <c r="B25" s="69" t="s">
        <v>63</v>
      </c>
      <c r="C25" s="60" t="s">
        <v>158</v>
      </c>
      <c r="D25" s="6" t="s">
        <v>83</v>
      </c>
      <c r="E25" s="1" t="s">
        <v>14</v>
      </c>
      <c r="F25" s="1" t="s">
        <v>16</v>
      </c>
      <c r="G25" s="60" t="s">
        <v>16</v>
      </c>
      <c r="H25" s="12">
        <v>0.14000000000000001</v>
      </c>
      <c r="I25" s="60" t="s">
        <v>6</v>
      </c>
      <c r="J25" s="60" t="s">
        <v>6</v>
      </c>
      <c r="K25" s="60" t="s">
        <v>6</v>
      </c>
      <c r="L25" s="60" t="s">
        <v>6</v>
      </c>
      <c r="M25" s="60" t="s">
        <v>6</v>
      </c>
      <c r="N25" s="60">
        <v>0.71</v>
      </c>
      <c r="O25" s="60" t="s">
        <v>6</v>
      </c>
      <c r="P25" s="60">
        <v>0.74</v>
      </c>
      <c r="Q25" s="60" t="s">
        <v>6</v>
      </c>
      <c r="R25" s="60">
        <v>1</v>
      </c>
      <c r="S25" s="60" t="s">
        <v>6</v>
      </c>
      <c r="T25" s="64">
        <f>H25+N25+P25</f>
        <v>1.5899999999999999</v>
      </c>
    </row>
    <row r="26" spans="1:20" ht="78.75" x14ac:dyDescent="0.25">
      <c r="A26" s="67">
        <v>14</v>
      </c>
      <c r="B26" s="69" t="s">
        <v>77</v>
      </c>
      <c r="C26" s="60" t="s">
        <v>158</v>
      </c>
      <c r="D26" s="11" t="s">
        <v>75</v>
      </c>
      <c r="E26" s="1" t="s">
        <v>14</v>
      </c>
      <c r="F26" s="1" t="s">
        <v>6</v>
      </c>
      <c r="G26" s="60" t="s">
        <v>6</v>
      </c>
      <c r="H26" s="1">
        <v>0.38</v>
      </c>
      <c r="I26" s="60" t="s">
        <v>6</v>
      </c>
      <c r="J26" s="1" t="s">
        <v>6</v>
      </c>
      <c r="K26" s="60" t="s">
        <v>6</v>
      </c>
      <c r="L26" s="1" t="s">
        <v>6</v>
      </c>
      <c r="M26" s="60" t="s">
        <v>6</v>
      </c>
      <c r="N26" s="60" t="s">
        <v>6</v>
      </c>
      <c r="O26" s="60" t="s">
        <v>6</v>
      </c>
      <c r="P26" s="64" t="s">
        <v>6</v>
      </c>
      <c r="Q26" s="64" t="s">
        <v>6</v>
      </c>
      <c r="R26" s="60" t="s">
        <v>6</v>
      </c>
      <c r="S26" s="60" t="s">
        <v>6</v>
      </c>
      <c r="T26" s="10">
        <f>H26</f>
        <v>0.38</v>
      </c>
    </row>
    <row r="27" spans="1:20" ht="78.75" x14ac:dyDescent="0.25">
      <c r="A27" s="67">
        <v>15</v>
      </c>
      <c r="B27" s="69" t="s">
        <v>78</v>
      </c>
      <c r="C27" s="60" t="s">
        <v>160</v>
      </c>
      <c r="D27" s="11" t="s">
        <v>75</v>
      </c>
      <c r="E27" s="1" t="s">
        <v>14</v>
      </c>
      <c r="F27" s="1" t="s">
        <v>6</v>
      </c>
      <c r="G27" s="60" t="s">
        <v>6</v>
      </c>
      <c r="H27" s="1">
        <v>0.22</v>
      </c>
      <c r="I27" s="60" t="s">
        <v>6</v>
      </c>
      <c r="J27" s="1" t="s">
        <v>6</v>
      </c>
      <c r="K27" s="60" t="s">
        <v>6</v>
      </c>
      <c r="L27" s="1" t="s">
        <v>6</v>
      </c>
      <c r="M27" s="60" t="s">
        <v>6</v>
      </c>
      <c r="N27" s="60" t="s">
        <v>6</v>
      </c>
      <c r="O27" s="60" t="s">
        <v>6</v>
      </c>
      <c r="P27" s="64" t="s">
        <v>6</v>
      </c>
      <c r="Q27" s="64" t="s">
        <v>6</v>
      </c>
      <c r="R27" s="60" t="s">
        <v>6</v>
      </c>
      <c r="S27" s="60" t="s">
        <v>6</v>
      </c>
      <c r="T27" s="10">
        <f>H27</f>
        <v>0.22</v>
      </c>
    </row>
    <row r="28" spans="1:20" ht="78.75" x14ac:dyDescent="0.25">
      <c r="A28" s="67">
        <v>16</v>
      </c>
      <c r="B28" s="69" t="s">
        <v>74</v>
      </c>
      <c r="C28" s="60" t="s">
        <v>160</v>
      </c>
      <c r="D28" s="11" t="s">
        <v>75</v>
      </c>
      <c r="E28" s="1" t="s">
        <v>14</v>
      </c>
      <c r="F28" s="1" t="s">
        <v>6</v>
      </c>
      <c r="G28" s="60" t="s">
        <v>16</v>
      </c>
      <c r="H28" s="1">
        <v>0.43</v>
      </c>
      <c r="I28" s="60" t="s">
        <v>6</v>
      </c>
      <c r="J28" s="1" t="s">
        <v>6</v>
      </c>
      <c r="K28" s="60" t="s">
        <v>6</v>
      </c>
      <c r="L28" s="1" t="s">
        <v>6</v>
      </c>
      <c r="M28" s="60" t="s">
        <v>6</v>
      </c>
      <c r="N28" s="60" t="s">
        <v>6</v>
      </c>
      <c r="O28" s="60" t="s">
        <v>6</v>
      </c>
      <c r="P28" s="64" t="s">
        <v>6</v>
      </c>
      <c r="Q28" s="64" t="s">
        <v>6</v>
      </c>
      <c r="R28" s="60" t="s">
        <v>6</v>
      </c>
      <c r="S28" s="60" t="s">
        <v>6</v>
      </c>
      <c r="T28" s="10">
        <f>H28</f>
        <v>0.43</v>
      </c>
    </row>
    <row r="29" spans="1:20" ht="78.75" x14ac:dyDescent="0.25">
      <c r="A29" s="67">
        <v>17</v>
      </c>
      <c r="B29" s="69" t="s">
        <v>84</v>
      </c>
      <c r="C29" s="60" t="s">
        <v>160</v>
      </c>
      <c r="D29" s="11" t="s">
        <v>75</v>
      </c>
      <c r="E29" s="1" t="s">
        <v>14</v>
      </c>
      <c r="F29" s="1" t="s">
        <v>6</v>
      </c>
      <c r="G29" s="60" t="s">
        <v>6</v>
      </c>
      <c r="H29" s="1">
        <v>0.4</v>
      </c>
      <c r="I29" s="60" t="s">
        <v>6</v>
      </c>
      <c r="J29" s="1" t="s">
        <v>6</v>
      </c>
      <c r="K29" s="60" t="s">
        <v>6</v>
      </c>
      <c r="L29" s="1" t="s">
        <v>6</v>
      </c>
      <c r="M29" s="60" t="s">
        <v>6</v>
      </c>
      <c r="N29" s="60" t="s">
        <v>6</v>
      </c>
      <c r="O29" s="60" t="s">
        <v>6</v>
      </c>
      <c r="P29" s="64" t="s">
        <v>6</v>
      </c>
      <c r="Q29" s="64" t="s">
        <v>6</v>
      </c>
      <c r="R29" s="60" t="s">
        <v>6</v>
      </c>
      <c r="S29" s="60" t="s">
        <v>6</v>
      </c>
      <c r="T29" s="10">
        <f>H29</f>
        <v>0.4</v>
      </c>
    </row>
    <row r="30" spans="1:20" ht="94.5" x14ac:dyDescent="0.25">
      <c r="A30" s="67">
        <v>18</v>
      </c>
      <c r="B30" s="69" t="s">
        <v>122</v>
      </c>
      <c r="C30" s="60" t="s">
        <v>160</v>
      </c>
      <c r="D30" s="11" t="s">
        <v>75</v>
      </c>
      <c r="E30" s="1" t="s">
        <v>14</v>
      </c>
      <c r="F30" s="1" t="s">
        <v>6</v>
      </c>
      <c r="G30" s="60" t="s">
        <v>6</v>
      </c>
      <c r="H30" s="1" t="s">
        <v>6</v>
      </c>
      <c r="I30" s="60" t="s">
        <v>6</v>
      </c>
      <c r="J30" s="1">
        <v>0.51500000000000001</v>
      </c>
      <c r="K30" s="60" t="s">
        <v>6</v>
      </c>
      <c r="L30" s="60" t="s">
        <v>6</v>
      </c>
      <c r="M30" s="60" t="s">
        <v>6</v>
      </c>
      <c r="N30" s="60" t="s">
        <v>6</v>
      </c>
      <c r="O30" s="60" t="s">
        <v>6</v>
      </c>
      <c r="P30" s="64" t="s">
        <v>6</v>
      </c>
      <c r="Q30" s="64" t="s">
        <v>6</v>
      </c>
      <c r="R30" s="60" t="s">
        <v>6</v>
      </c>
      <c r="S30" s="60" t="s">
        <v>6</v>
      </c>
      <c r="T30" s="10">
        <f>J30</f>
        <v>0.51500000000000001</v>
      </c>
    </row>
    <row r="31" spans="1:20" ht="78.75" x14ac:dyDescent="0.25">
      <c r="A31" s="67">
        <v>19</v>
      </c>
      <c r="B31" s="69" t="s">
        <v>121</v>
      </c>
      <c r="C31" s="60" t="s">
        <v>160</v>
      </c>
      <c r="D31" s="11" t="s">
        <v>75</v>
      </c>
      <c r="E31" s="1" t="s">
        <v>14</v>
      </c>
      <c r="F31" s="1" t="s">
        <v>6</v>
      </c>
      <c r="G31" s="60" t="s">
        <v>6</v>
      </c>
      <c r="H31" s="1" t="s">
        <v>6</v>
      </c>
      <c r="I31" s="60" t="s">
        <v>6</v>
      </c>
      <c r="J31" s="1">
        <v>0.97499999999999998</v>
      </c>
      <c r="K31" s="60" t="s">
        <v>6</v>
      </c>
      <c r="L31" s="60" t="s">
        <v>6</v>
      </c>
      <c r="M31" s="60" t="s">
        <v>6</v>
      </c>
      <c r="N31" s="60" t="s">
        <v>6</v>
      </c>
      <c r="O31" s="60" t="s">
        <v>6</v>
      </c>
      <c r="P31" s="64" t="s">
        <v>6</v>
      </c>
      <c r="Q31" s="64" t="s">
        <v>6</v>
      </c>
      <c r="R31" s="60" t="s">
        <v>6</v>
      </c>
      <c r="S31" s="60" t="s">
        <v>6</v>
      </c>
      <c r="T31" s="10">
        <f>J31</f>
        <v>0.97499999999999998</v>
      </c>
    </row>
    <row r="32" spans="1:20" ht="78.75" x14ac:dyDescent="0.25">
      <c r="A32" s="67">
        <v>20</v>
      </c>
      <c r="B32" s="69" t="s">
        <v>142</v>
      </c>
      <c r="C32" s="60" t="s">
        <v>160</v>
      </c>
      <c r="D32" s="11" t="s">
        <v>143</v>
      </c>
      <c r="E32" s="1" t="s">
        <v>14</v>
      </c>
      <c r="F32" s="1" t="s">
        <v>6</v>
      </c>
      <c r="G32" s="60" t="s">
        <v>6</v>
      </c>
      <c r="H32" s="1" t="s">
        <v>6</v>
      </c>
      <c r="I32" s="60" t="s">
        <v>6</v>
      </c>
      <c r="J32" s="1" t="s">
        <v>6</v>
      </c>
      <c r="K32" s="60" t="s">
        <v>6</v>
      </c>
      <c r="L32" s="60">
        <v>0.98799999999999999</v>
      </c>
      <c r="M32" s="60" t="s">
        <v>6</v>
      </c>
      <c r="N32" s="60" t="s">
        <v>6</v>
      </c>
      <c r="O32" s="60" t="s">
        <v>6</v>
      </c>
      <c r="P32" s="64" t="s">
        <v>6</v>
      </c>
      <c r="Q32" s="64" t="s">
        <v>6</v>
      </c>
      <c r="R32" s="60" t="s">
        <v>6</v>
      </c>
      <c r="S32" s="60" t="s">
        <v>6</v>
      </c>
      <c r="T32" s="10">
        <f>L32</f>
        <v>0.98799999999999999</v>
      </c>
    </row>
    <row r="33" spans="1:20" ht="110.25" x14ac:dyDescent="0.25">
      <c r="A33" s="67">
        <v>21</v>
      </c>
      <c r="B33" s="69" t="s">
        <v>189</v>
      </c>
      <c r="C33" s="60" t="s">
        <v>162</v>
      </c>
      <c r="D33" s="11" t="s">
        <v>81</v>
      </c>
      <c r="E33" s="60" t="s">
        <v>8</v>
      </c>
      <c r="F33" s="1" t="s">
        <v>16</v>
      </c>
      <c r="G33" s="60" t="s">
        <v>16</v>
      </c>
      <c r="H33" s="1">
        <v>1</v>
      </c>
      <c r="I33" s="60" t="s">
        <v>6</v>
      </c>
      <c r="J33" s="1" t="s">
        <v>6</v>
      </c>
      <c r="K33" s="60" t="s">
        <v>6</v>
      </c>
      <c r="L33" s="1" t="s">
        <v>6</v>
      </c>
      <c r="M33" s="60" t="s">
        <v>6</v>
      </c>
      <c r="N33" s="60" t="s">
        <v>6</v>
      </c>
      <c r="O33" s="60" t="s">
        <v>6</v>
      </c>
      <c r="P33" s="64" t="s">
        <v>6</v>
      </c>
      <c r="Q33" s="64" t="s">
        <v>6</v>
      </c>
      <c r="R33" s="64" t="s">
        <v>6</v>
      </c>
      <c r="S33" s="64" t="s">
        <v>6</v>
      </c>
      <c r="T33" s="10">
        <v>1</v>
      </c>
    </row>
    <row r="34" spans="1:20" ht="47.25" x14ac:dyDescent="0.25">
      <c r="A34" s="76">
        <v>22</v>
      </c>
      <c r="B34" s="73" t="s">
        <v>201</v>
      </c>
      <c r="C34" s="70" t="s">
        <v>160</v>
      </c>
      <c r="D34" s="11" t="s">
        <v>209</v>
      </c>
      <c r="E34" s="60" t="s">
        <v>18</v>
      </c>
      <c r="F34" s="1" t="s">
        <v>6</v>
      </c>
      <c r="G34" s="1" t="s">
        <v>6</v>
      </c>
      <c r="H34" s="1" t="s">
        <v>6</v>
      </c>
      <c r="I34" s="1" t="s">
        <v>6</v>
      </c>
      <c r="J34" s="1" t="s">
        <v>6</v>
      </c>
      <c r="K34" s="1" t="s">
        <v>6</v>
      </c>
      <c r="L34" s="1" t="s">
        <v>6</v>
      </c>
      <c r="M34" s="1" t="s">
        <v>6</v>
      </c>
      <c r="N34" s="1" t="s">
        <v>6</v>
      </c>
      <c r="O34" s="1" t="s">
        <v>6</v>
      </c>
      <c r="P34" s="1" t="s">
        <v>6</v>
      </c>
      <c r="Q34" s="1" t="s">
        <v>6</v>
      </c>
      <c r="R34" s="1" t="s">
        <v>6</v>
      </c>
      <c r="S34" s="1" t="s">
        <v>6</v>
      </c>
      <c r="T34" s="10" t="s">
        <v>6</v>
      </c>
    </row>
    <row r="35" spans="1:20" ht="46.5" customHeight="1" x14ac:dyDescent="0.25">
      <c r="A35" s="77"/>
      <c r="B35" s="74"/>
      <c r="C35" s="71"/>
      <c r="D35" s="37" t="s">
        <v>210</v>
      </c>
      <c r="E35" s="60" t="s">
        <v>8</v>
      </c>
      <c r="F35" s="1" t="s">
        <v>6</v>
      </c>
      <c r="G35" s="60" t="s">
        <v>6</v>
      </c>
      <c r="H35" s="60" t="s">
        <v>6</v>
      </c>
      <c r="I35" s="60" t="s">
        <v>6</v>
      </c>
      <c r="J35" s="1" t="s">
        <v>6</v>
      </c>
      <c r="K35" s="60" t="s">
        <v>6</v>
      </c>
      <c r="L35" s="60">
        <v>1</v>
      </c>
      <c r="M35" s="60" t="s">
        <v>6</v>
      </c>
      <c r="N35" s="60" t="s">
        <v>6</v>
      </c>
      <c r="O35" s="60" t="s">
        <v>6</v>
      </c>
      <c r="P35" s="64" t="s">
        <v>6</v>
      </c>
      <c r="Q35" s="64" t="s">
        <v>6</v>
      </c>
      <c r="R35" s="64" t="s">
        <v>6</v>
      </c>
      <c r="S35" s="64" t="s">
        <v>6</v>
      </c>
      <c r="T35" s="10">
        <f>L35</f>
        <v>1</v>
      </c>
    </row>
    <row r="36" spans="1:20" ht="54" customHeight="1" x14ac:dyDescent="0.25">
      <c r="A36" s="78"/>
      <c r="B36" s="75"/>
      <c r="C36" s="72"/>
      <c r="D36" s="38" t="s">
        <v>211</v>
      </c>
      <c r="E36" s="60" t="s">
        <v>8</v>
      </c>
      <c r="F36" s="1" t="s">
        <v>6</v>
      </c>
      <c r="G36" s="60" t="s">
        <v>6</v>
      </c>
      <c r="H36" s="60" t="s">
        <v>6</v>
      </c>
      <c r="I36" s="60" t="s">
        <v>6</v>
      </c>
      <c r="J36" s="1">
        <v>1</v>
      </c>
      <c r="K36" s="60" t="s">
        <v>6</v>
      </c>
      <c r="L36" s="60" t="s">
        <v>6</v>
      </c>
      <c r="M36" s="60" t="s">
        <v>6</v>
      </c>
      <c r="N36" s="60" t="s">
        <v>6</v>
      </c>
      <c r="O36" s="60" t="s">
        <v>6</v>
      </c>
      <c r="P36" s="64" t="s">
        <v>6</v>
      </c>
      <c r="Q36" s="64" t="s">
        <v>6</v>
      </c>
      <c r="R36" s="64" t="s">
        <v>6</v>
      </c>
      <c r="S36" s="64" t="s">
        <v>6</v>
      </c>
      <c r="T36" s="10">
        <f>J36</f>
        <v>1</v>
      </c>
    </row>
    <row r="37" spans="1:20" s="27" customFormat="1" ht="126" x14ac:dyDescent="0.25">
      <c r="A37" s="67">
        <v>23</v>
      </c>
      <c r="B37" s="60" t="s">
        <v>134</v>
      </c>
      <c r="C37" s="60" t="s">
        <v>162</v>
      </c>
      <c r="D37" s="2" t="s">
        <v>73</v>
      </c>
      <c r="E37" s="60" t="s">
        <v>15</v>
      </c>
      <c r="F37" s="60" t="s">
        <v>16</v>
      </c>
      <c r="G37" s="60" t="s">
        <v>16</v>
      </c>
      <c r="H37" s="34">
        <v>1</v>
      </c>
      <c r="I37" s="33" t="s">
        <v>6</v>
      </c>
      <c r="J37" s="33" t="s">
        <v>6</v>
      </c>
      <c r="K37" s="33" t="s">
        <v>6</v>
      </c>
      <c r="L37" s="33" t="s">
        <v>6</v>
      </c>
      <c r="M37" s="33" t="s">
        <v>6</v>
      </c>
      <c r="N37" s="33" t="s">
        <v>6</v>
      </c>
      <c r="O37" s="33" t="s">
        <v>6</v>
      </c>
      <c r="P37" s="64" t="s">
        <v>6</v>
      </c>
      <c r="Q37" s="64" t="s">
        <v>6</v>
      </c>
      <c r="R37" s="64" t="s">
        <v>6</v>
      </c>
      <c r="S37" s="64" t="s">
        <v>6</v>
      </c>
      <c r="T37" s="34">
        <f>H37</f>
        <v>1</v>
      </c>
    </row>
    <row r="38" spans="1:20" s="27" customFormat="1" ht="132.75" customHeight="1" x14ac:dyDescent="0.25">
      <c r="A38" s="60">
        <v>24</v>
      </c>
      <c r="B38" s="60" t="s">
        <v>135</v>
      </c>
      <c r="C38" s="60" t="s">
        <v>163</v>
      </c>
      <c r="D38" s="2" t="s">
        <v>72</v>
      </c>
      <c r="E38" s="60" t="s">
        <v>8</v>
      </c>
      <c r="F38" s="60" t="s">
        <v>16</v>
      </c>
      <c r="G38" s="60" t="s">
        <v>16</v>
      </c>
      <c r="H38" s="60">
        <v>3</v>
      </c>
      <c r="I38" s="60" t="s">
        <v>6</v>
      </c>
      <c r="J38" s="60" t="s">
        <v>6</v>
      </c>
      <c r="K38" s="60" t="s">
        <v>6</v>
      </c>
      <c r="L38" s="60" t="s">
        <v>6</v>
      </c>
      <c r="M38" s="60" t="s">
        <v>6</v>
      </c>
      <c r="N38" s="60" t="s">
        <v>6</v>
      </c>
      <c r="O38" s="60" t="s">
        <v>6</v>
      </c>
      <c r="P38" s="64" t="s">
        <v>6</v>
      </c>
      <c r="Q38" s="64" t="s">
        <v>6</v>
      </c>
      <c r="R38" s="64" t="s">
        <v>6</v>
      </c>
      <c r="S38" s="64" t="s">
        <v>6</v>
      </c>
      <c r="T38" s="34">
        <f>H38</f>
        <v>3</v>
      </c>
    </row>
    <row r="39" spans="1:20" s="27" customFormat="1" ht="157.5" x14ac:dyDescent="0.25">
      <c r="A39" s="60">
        <v>25</v>
      </c>
      <c r="B39" s="60" t="s">
        <v>136</v>
      </c>
      <c r="C39" s="60" t="s">
        <v>164</v>
      </c>
      <c r="D39" s="2" t="s">
        <v>73</v>
      </c>
      <c r="E39" s="60" t="s">
        <v>82</v>
      </c>
      <c r="F39" s="60" t="s">
        <v>6</v>
      </c>
      <c r="G39" s="60" t="s">
        <v>6</v>
      </c>
      <c r="H39" s="33">
        <v>1</v>
      </c>
      <c r="I39" s="33" t="s">
        <v>6</v>
      </c>
      <c r="J39" s="33" t="s">
        <v>6</v>
      </c>
      <c r="K39" s="33" t="s">
        <v>6</v>
      </c>
      <c r="L39" s="33" t="s">
        <v>6</v>
      </c>
      <c r="M39" s="33" t="s">
        <v>6</v>
      </c>
      <c r="N39" s="33" t="s">
        <v>6</v>
      </c>
      <c r="O39" s="33" t="s">
        <v>6</v>
      </c>
      <c r="P39" s="64" t="s">
        <v>6</v>
      </c>
      <c r="Q39" s="64" t="s">
        <v>6</v>
      </c>
      <c r="R39" s="64" t="s">
        <v>6</v>
      </c>
      <c r="S39" s="64" t="s">
        <v>6</v>
      </c>
      <c r="T39" s="33">
        <f>H39</f>
        <v>1</v>
      </c>
    </row>
    <row r="40" spans="1:20" s="27" customFormat="1" ht="42" customHeight="1" x14ac:dyDescent="0.25">
      <c r="A40" s="70">
        <v>26</v>
      </c>
      <c r="B40" s="70" t="s">
        <v>137</v>
      </c>
      <c r="C40" s="70" t="s">
        <v>165</v>
      </c>
      <c r="D40" s="2" t="s">
        <v>71</v>
      </c>
      <c r="E40" s="60" t="s">
        <v>7</v>
      </c>
      <c r="F40" s="60" t="s">
        <v>16</v>
      </c>
      <c r="G40" s="60" t="s">
        <v>16</v>
      </c>
      <c r="H40" s="33">
        <v>59073</v>
      </c>
      <c r="I40" s="33">
        <v>45000</v>
      </c>
      <c r="J40" s="33">
        <v>61600</v>
      </c>
      <c r="K40" s="33">
        <v>5400</v>
      </c>
      <c r="L40" s="33">
        <v>37515.74</v>
      </c>
      <c r="M40" s="5">
        <v>17983.52</v>
      </c>
      <c r="N40" s="33">
        <v>17000</v>
      </c>
      <c r="O40" s="33">
        <f>N40/2</f>
        <v>8500</v>
      </c>
      <c r="P40" s="33">
        <v>25543</v>
      </c>
      <c r="Q40" s="33">
        <f t="shared" ref="Q40:Q47" si="8">P40/2</f>
        <v>12771.5</v>
      </c>
      <c r="R40" s="33">
        <v>28869</v>
      </c>
      <c r="S40" s="33">
        <f t="shared" ref="S40:S44" si="9">R40/2</f>
        <v>14434.5</v>
      </c>
      <c r="T40" s="33">
        <f>H40+J40+L40+P40+N40+R40</f>
        <v>229600.74</v>
      </c>
    </row>
    <row r="41" spans="1:20" s="27" customFormat="1" ht="42" customHeight="1" x14ac:dyDescent="0.25">
      <c r="A41" s="71"/>
      <c r="B41" s="71"/>
      <c r="C41" s="71"/>
      <c r="D41" s="2" t="s">
        <v>144</v>
      </c>
      <c r="E41" s="60" t="s">
        <v>7</v>
      </c>
      <c r="F41" s="60" t="s">
        <v>16</v>
      </c>
      <c r="G41" s="60" t="s">
        <v>16</v>
      </c>
      <c r="H41" s="60" t="s">
        <v>16</v>
      </c>
      <c r="I41" s="60" t="s">
        <v>16</v>
      </c>
      <c r="J41" s="33">
        <v>10884</v>
      </c>
      <c r="K41" s="33">
        <v>0</v>
      </c>
      <c r="L41" s="33">
        <v>0</v>
      </c>
      <c r="M41" s="33">
        <f>L41/2</f>
        <v>0</v>
      </c>
      <c r="N41" s="33">
        <v>3000</v>
      </c>
      <c r="O41" s="33">
        <f t="shared" ref="O41:O47" si="10">N41/2</f>
        <v>1500</v>
      </c>
      <c r="P41" s="33">
        <v>4507</v>
      </c>
      <c r="Q41" s="33">
        <f t="shared" si="8"/>
        <v>2253.5</v>
      </c>
      <c r="R41" s="33">
        <v>5093</v>
      </c>
      <c r="S41" s="33">
        <f t="shared" si="9"/>
        <v>2546.5</v>
      </c>
      <c r="T41" s="33">
        <f>J41+L41+P41+N41+R41</f>
        <v>23484</v>
      </c>
    </row>
    <row r="42" spans="1:20" s="27" customFormat="1" ht="47.25" x14ac:dyDescent="0.25">
      <c r="A42" s="71"/>
      <c r="B42" s="71"/>
      <c r="C42" s="71"/>
      <c r="D42" s="2" t="s">
        <v>145</v>
      </c>
      <c r="E42" s="60" t="s">
        <v>8</v>
      </c>
      <c r="F42" s="60" t="s">
        <v>16</v>
      </c>
      <c r="G42" s="60" t="s">
        <v>16</v>
      </c>
      <c r="H42" s="33">
        <v>916</v>
      </c>
      <c r="I42" s="33">
        <v>916</v>
      </c>
      <c r="J42" s="33">
        <v>3200</v>
      </c>
      <c r="K42" s="33">
        <v>459</v>
      </c>
      <c r="L42" s="33">
        <v>1139</v>
      </c>
      <c r="M42" s="33">
        <v>0</v>
      </c>
      <c r="N42" s="33">
        <v>15</v>
      </c>
      <c r="O42" s="33">
        <f t="shared" si="10"/>
        <v>7.5</v>
      </c>
      <c r="P42" s="33">
        <v>22</v>
      </c>
      <c r="Q42" s="33">
        <f t="shared" si="8"/>
        <v>11</v>
      </c>
      <c r="R42" s="33">
        <v>24</v>
      </c>
      <c r="S42" s="33">
        <f t="shared" si="9"/>
        <v>12</v>
      </c>
      <c r="T42" s="33">
        <f>H42+J42+L42+P42+N42+R42</f>
        <v>5316</v>
      </c>
    </row>
    <row r="43" spans="1:20" s="27" customFormat="1" ht="43.5" customHeight="1" x14ac:dyDescent="0.25">
      <c r="A43" s="71"/>
      <c r="B43" s="71"/>
      <c r="C43" s="71"/>
      <c r="D43" s="2" t="s">
        <v>146</v>
      </c>
      <c r="E43" s="60" t="s">
        <v>7</v>
      </c>
      <c r="F43" s="60" t="s">
        <v>16</v>
      </c>
      <c r="G43" s="60" t="s">
        <v>16</v>
      </c>
      <c r="H43" s="33">
        <v>8846</v>
      </c>
      <c r="I43" s="33">
        <v>4423</v>
      </c>
      <c r="J43" s="33">
        <v>12000</v>
      </c>
      <c r="K43" s="33">
        <v>1305</v>
      </c>
      <c r="L43" s="33">
        <v>1872.5260000000001</v>
      </c>
      <c r="M43" s="33">
        <v>0</v>
      </c>
      <c r="N43" s="33">
        <v>18000</v>
      </c>
      <c r="O43" s="33">
        <f t="shared" si="10"/>
        <v>9000</v>
      </c>
      <c r="P43" s="33">
        <v>27045</v>
      </c>
      <c r="Q43" s="33">
        <f t="shared" si="8"/>
        <v>13522.5</v>
      </c>
      <c r="R43" s="33">
        <v>30566</v>
      </c>
      <c r="S43" s="33">
        <f t="shared" si="9"/>
        <v>15283</v>
      </c>
      <c r="T43" s="33">
        <f>H43+J43+L43+P43+N43+R43</f>
        <v>98329.525999999998</v>
      </c>
    </row>
    <row r="44" spans="1:20" s="27" customFormat="1" ht="43.5" customHeight="1" x14ac:dyDescent="0.25">
      <c r="A44" s="71"/>
      <c r="B44" s="71"/>
      <c r="C44" s="71"/>
      <c r="D44" s="2" t="s">
        <v>147</v>
      </c>
      <c r="E44" s="60" t="s">
        <v>8</v>
      </c>
      <c r="F44" s="60" t="s">
        <v>16</v>
      </c>
      <c r="G44" s="60" t="s">
        <v>16</v>
      </c>
      <c r="H44" s="33">
        <v>175</v>
      </c>
      <c r="I44" s="33">
        <v>0</v>
      </c>
      <c r="J44" s="33">
        <v>520</v>
      </c>
      <c r="K44" s="33">
        <v>19</v>
      </c>
      <c r="L44" s="33">
        <v>793</v>
      </c>
      <c r="M44" s="33">
        <v>59</v>
      </c>
      <c r="N44" s="33">
        <v>148</v>
      </c>
      <c r="O44" s="33">
        <f t="shared" si="10"/>
        <v>74</v>
      </c>
      <c r="P44" s="33">
        <v>222</v>
      </c>
      <c r="Q44" s="33">
        <f t="shared" si="8"/>
        <v>111</v>
      </c>
      <c r="R44" s="33">
        <v>250</v>
      </c>
      <c r="S44" s="33">
        <f t="shared" si="9"/>
        <v>125</v>
      </c>
      <c r="T44" s="33">
        <f>H44+J44+L44+P44+N44+R44</f>
        <v>2108</v>
      </c>
    </row>
    <row r="45" spans="1:20" s="27" customFormat="1" ht="47.25" x14ac:dyDescent="0.25">
      <c r="A45" s="71"/>
      <c r="B45" s="71"/>
      <c r="C45" s="71"/>
      <c r="D45" s="2" t="s">
        <v>171</v>
      </c>
      <c r="E45" s="60" t="s">
        <v>15</v>
      </c>
      <c r="F45" s="60" t="s">
        <v>16</v>
      </c>
      <c r="G45" s="60" t="s">
        <v>16</v>
      </c>
      <c r="H45" s="60" t="s">
        <v>16</v>
      </c>
      <c r="I45" s="60" t="s">
        <v>16</v>
      </c>
      <c r="J45" s="60" t="s">
        <v>16</v>
      </c>
      <c r="K45" s="60" t="s">
        <v>16</v>
      </c>
      <c r="L45" s="60">
        <v>12</v>
      </c>
      <c r="M45" s="60">
        <v>0</v>
      </c>
      <c r="N45" s="33">
        <v>10</v>
      </c>
      <c r="O45" s="33">
        <f t="shared" si="10"/>
        <v>5</v>
      </c>
      <c r="P45" s="33">
        <v>15</v>
      </c>
      <c r="Q45" s="33">
        <f t="shared" si="8"/>
        <v>7.5</v>
      </c>
      <c r="R45" s="33">
        <v>16</v>
      </c>
      <c r="S45" s="33">
        <f>R45/2</f>
        <v>8</v>
      </c>
      <c r="T45" s="33">
        <f>P45+N45+R45+L45</f>
        <v>53</v>
      </c>
    </row>
    <row r="46" spans="1:20" s="27" customFormat="1" ht="94.5" x14ac:dyDescent="0.25">
      <c r="A46" s="71"/>
      <c r="B46" s="71"/>
      <c r="C46" s="71"/>
      <c r="D46" s="50" t="s">
        <v>193</v>
      </c>
      <c r="E46" s="60" t="s">
        <v>15</v>
      </c>
      <c r="F46" s="60" t="s">
        <v>6</v>
      </c>
      <c r="G46" s="64" t="s">
        <v>6</v>
      </c>
      <c r="H46" s="64" t="s">
        <v>6</v>
      </c>
      <c r="I46" s="64" t="s">
        <v>6</v>
      </c>
      <c r="J46" s="64" t="s">
        <v>6</v>
      </c>
      <c r="K46" s="64" t="s">
        <v>6</v>
      </c>
      <c r="L46" s="64" t="s">
        <v>6</v>
      </c>
      <c r="M46" s="60" t="s">
        <v>16</v>
      </c>
      <c r="N46" s="33">
        <v>29</v>
      </c>
      <c r="O46" s="33">
        <f t="shared" si="10"/>
        <v>14.5</v>
      </c>
      <c r="P46" s="33">
        <v>43</v>
      </c>
      <c r="Q46" s="33">
        <f t="shared" si="8"/>
        <v>21.5</v>
      </c>
      <c r="R46" s="33">
        <v>48</v>
      </c>
      <c r="S46" s="33">
        <f t="shared" ref="S46:S47" si="11">R46/2</f>
        <v>24</v>
      </c>
      <c r="T46" s="33">
        <f>P46+N46+R46</f>
        <v>120</v>
      </c>
    </row>
    <row r="47" spans="1:20" s="27" customFormat="1" ht="78.75" x14ac:dyDescent="0.25">
      <c r="A47" s="71"/>
      <c r="B47" s="71"/>
      <c r="C47" s="71"/>
      <c r="D47" s="6" t="s">
        <v>194</v>
      </c>
      <c r="E47" s="60" t="s">
        <v>94</v>
      </c>
      <c r="F47" s="60" t="s">
        <v>6</v>
      </c>
      <c r="G47" s="64" t="s">
        <v>6</v>
      </c>
      <c r="H47" s="64" t="s">
        <v>6</v>
      </c>
      <c r="I47" s="64" t="s">
        <v>6</v>
      </c>
      <c r="J47" s="64" t="s">
        <v>6</v>
      </c>
      <c r="K47" s="64" t="s">
        <v>6</v>
      </c>
      <c r="L47" s="64" t="s">
        <v>6</v>
      </c>
      <c r="M47" s="60" t="s">
        <v>16</v>
      </c>
      <c r="N47" s="33">
        <v>2200</v>
      </c>
      <c r="O47" s="33">
        <f t="shared" si="10"/>
        <v>1100</v>
      </c>
      <c r="P47" s="33">
        <v>3305</v>
      </c>
      <c r="Q47" s="33">
        <f t="shared" si="8"/>
        <v>1652.5</v>
      </c>
      <c r="R47" s="33">
        <v>3735</v>
      </c>
      <c r="S47" s="33">
        <f t="shared" si="11"/>
        <v>1867.5</v>
      </c>
      <c r="T47" s="33">
        <f t="shared" ref="T47" si="12">P47+N47+R47</f>
        <v>9240</v>
      </c>
    </row>
    <row r="48" spans="1:20" s="27" customFormat="1" ht="57" customHeight="1" x14ac:dyDescent="0.25">
      <c r="A48" s="70">
        <v>27</v>
      </c>
      <c r="B48" s="70" t="s">
        <v>138</v>
      </c>
      <c r="C48" s="70" t="s">
        <v>176</v>
      </c>
      <c r="D48" s="2" t="s">
        <v>107</v>
      </c>
      <c r="E48" s="60" t="s">
        <v>8</v>
      </c>
      <c r="F48" s="60" t="s">
        <v>6</v>
      </c>
      <c r="G48" s="60" t="s">
        <v>6</v>
      </c>
      <c r="H48" s="60">
        <v>172</v>
      </c>
      <c r="I48" s="60">
        <v>172</v>
      </c>
      <c r="J48" s="60">
        <v>172</v>
      </c>
      <c r="K48" s="60">
        <v>172</v>
      </c>
      <c r="L48" s="60">
        <v>172</v>
      </c>
      <c r="M48" s="53">
        <v>172</v>
      </c>
      <c r="N48" s="60">
        <v>172</v>
      </c>
      <c r="O48" s="60">
        <v>172</v>
      </c>
      <c r="P48" s="60">
        <v>172</v>
      </c>
      <c r="Q48" s="60">
        <v>172</v>
      </c>
      <c r="R48" s="60">
        <v>172</v>
      </c>
      <c r="S48" s="60">
        <v>172</v>
      </c>
      <c r="T48" s="60">
        <v>172</v>
      </c>
    </row>
    <row r="49" spans="1:20" s="27" customFormat="1" ht="83.25" customHeight="1" x14ac:dyDescent="0.25">
      <c r="A49" s="71"/>
      <c r="B49" s="71"/>
      <c r="C49" s="71"/>
      <c r="D49" s="2" t="s">
        <v>67</v>
      </c>
      <c r="E49" s="60" t="s">
        <v>8</v>
      </c>
      <c r="F49" s="60" t="s">
        <v>6</v>
      </c>
      <c r="G49" s="60" t="s">
        <v>6</v>
      </c>
      <c r="H49" s="33">
        <v>2084</v>
      </c>
      <c r="I49" s="33">
        <v>1040</v>
      </c>
      <c r="J49" s="33" t="s">
        <v>6</v>
      </c>
      <c r="K49" s="33" t="s">
        <v>6</v>
      </c>
      <c r="L49" s="33" t="s">
        <v>6</v>
      </c>
      <c r="M49" s="54" t="s">
        <v>6</v>
      </c>
      <c r="N49" s="33" t="str">
        <f>L49</f>
        <v>х</v>
      </c>
      <c r="O49" s="33" t="str">
        <f>M49</f>
        <v>х</v>
      </c>
      <c r="P49" s="64" t="s">
        <v>6</v>
      </c>
      <c r="Q49" s="64" t="s">
        <v>6</v>
      </c>
      <c r="R49" s="64" t="s">
        <v>6</v>
      </c>
      <c r="S49" s="64" t="s">
        <v>6</v>
      </c>
      <c r="T49" s="33">
        <v>2084</v>
      </c>
    </row>
    <row r="50" spans="1:20" s="27" customFormat="1" ht="54.75" customHeight="1" x14ac:dyDescent="0.25">
      <c r="A50" s="71"/>
      <c r="B50" s="71"/>
      <c r="C50" s="71"/>
      <c r="D50" s="2" t="s">
        <v>196</v>
      </c>
      <c r="E50" s="60" t="s">
        <v>7</v>
      </c>
      <c r="F50" s="60" t="s">
        <v>6</v>
      </c>
      <c r="G50" s="60" t="s">
        <v>6</v>
      </c>
      <c r="H50" s="33">
        <v>20000</v>
      </c>
      <c r="I50" s="33">
        <v>10000</v>
      </c>
      <c r="J50" s="33" t="s">
        <v>6</v>
      </c>
      <c r="K50" s="33" t="s">
        <v>6</v>
      </c>
      <c r="L50" s="33" t="s">
        <v>6</v>
      </c>
      <c r="M50" s="54" t="s">
        <v>6</v>
      </c>
      <c r="N50" s="33" t="s">
        <v>6</v>
      </c>
      <c r="O50" s="33" t="str">
        <f>M50</f>
        <v>х</v>
      </c>
      <c r="P50" s="64" t="s">
        <v>6</v>
      </c>
      <c r="Q50" s="64" t="s">
        <v>6</v>
      </c>
      <c r="R50" s="64" t="s">
        <v>6</v>
      </c>
      <c r="S50" s="64" t="s">
        <v>6</v>
      </c>
      <c r="T50" s="33">
        <f>H50</f>
        <v>20000</v>
      </c>
    </row>
    <row r="51" spans="1:20" s="27" customFormat="1" ht="47.25" x14ac:dyDescent="0.25">
      <c r="A51" s="71"/>
      <c r="B51" s="71"/>
      <c r="C51" s="71"/>
      <c r="D51" s="2" t="s">
        <v>68</v>
      </c>
      <c r="E51" s="60" t="s">
        <v>9</v>
      </c>
      <c r="F51" s="60" t="s">
        <v>6</v>
      </c>
      <c r="G51" s="60" t="s">
        <v>6</v>
      </c>
      <c r="H51" s="60">
        <v>100</v>
      </c>
      <c r="I51" s="60">
        <v>50</v>
      </c>
      <c r="J51" s="60" t="s">
        <v>6</v>
      </c>
      <c r="K51" s="60" t="s">
        <v>6</v>
      </c>
      <c r="L51" s="60" t="s">
        <v>6</v>
      </c>
      <c r="M51" s="55" t="s">
        <v>6</v>
      </c>
      <c r="N51" s="60" t="s">
        <v>6</v>
      </c>
      <c r="O51" s="60" t="s">
        <v>6</v>
      </c>
      <c r="P51" s="64" t="s">
        <v>6</v>
      </c>
      <c r="Q51" s="64" t="s">
        <v>6</v>
      </c>
      <c r="R51" s="64" t="s">
        <v>6</v>
      </c>
      <c r="S51" s="64" t="s">
        <v>6</v>
      </c>
      <c r="T51" s="33">
        <f>H51</f>
        <v>100</v>
      </c>
    </row>
    <row r="52" spans="1:20" s="27" customFormat="1" ht="72" customHeight="1" x14ac:dyDescent="0.25">
      <c r="A52" s="71"/>
      <c r="B52" s="71"/>
      <c r="C52" s="71"/>
      <c r="D52" s="2" t="s">
        <v>108</v>
      </c>
      <c r="E52" s="60" t="s">
        <v>7</v>
      </c>
      <c r="F52" s="60" t="s">
        <v>6</v>
      </c>
      <c r="G52" s="60" t="s">
        <v>6</v>
      </c>
      <c r="H52" s="60" t="s">
        <v>6</v>
      </c>
      <c r="I52" s="60" t="s">
        <v>6</v>
      </c>
      <c r="J52" s="33">
        <v>6501</v>
      </c>
      <c r="K52" s="43">
        <v>1997</v>
      </c>
      <c r="L52" s="33">
        <v>8000</v>
      </c>
      <c r="M52" s="56">
        <v>0</v>
      </c>
      <c r="N52" s="33">
        <v>8000</v>
      </c>
      <c r="O52" s="33">
        <f>N52/2</f>
        <v>4000</v>
      </c>
      <c r="P52" s="33">
        <v>8000</v>
      </c>
      <c r="Q52" s="33">
        <f>P52/2</f>
        <v>4000</v>
      </c>
      <c r="R52" s="33">
        <v>8000</v>
      </c>
      <c r="S52" s="33">
        <f>R52/2</f>
        <v>4000</v>
      </c>
      <c r="T52" s="33">
        <f>J52+L52+P52+N52+R52</f>
        <v>38501</v>
      </c>
    </row>
    <row r="53" spans="1:20" s="27" customFormat="1" ht="56.25" customHeight="1" x14ac:dyDescent="0.25">
      <c r="A53" s="71"/>
      <c r="B53" s="71"/>
      <c r="C53" s="71"/>
      <c r="D53" s="2" t="s">
        <v>109</v>
      </c>
      <c r="E53" s="60" t="s">
        <v>8</v>
      </c>
      <c r="F53" s="60" t="s">
        <v>6</v>
      </c>
      <c r="G53" s="60" t="s">
        <v>6</v>
      </c>
      <c r="H53" s="60" t="s">
        <v>6</v>
      </c>
      <c r="I53" s="60" t="s">
        <v>6</v>
      </c>
      <c r="J53" s="33">
        <v>2036</v>
      </c>
      <c r="K53" s="33">
        <v>701</v>
      </c>
      <c r="L53" s="33">
        <v>2100</v>
      </c>
      <c r="M53" s="48">
        <v>0</v>
      </c>
      <c r="N53" s="33">
        <v>2100</v>
      </c>
      <c r="O53" s="33">
        <f>N53/2</f>
        <v>1050</v>
      </c>
      <c r="P53" s="33">
        <v>2100</v>
      </c>
      <c r="Q53" s="33">
        <f>P53/2</f>
        <v>1050</v>
      </c>
      <c r="R53" s="33">
        <v>2100</v>
      </c>
      <c r="S53" s="33">
        <f>R53/2</f>
        <v>1050</v>
      </c>
      <c r="T53" s="33">
        <f>R53</f>
        <v>2100</v>
      </c>
    </row>
    <row r="54" spans="1:20" s="27" customFormat="1" ht="47.25" x14ac:dyDescent="0.25">
      <c r="A54" s="71"/>
      <c r="B54" s="71"/>
      <c r="C54" s="71"/>
      <c r="D54" s="2" t="s">
        <v>118</v>
      </c>
      <c r="E54" s="60" t="s">
        <v>8</v>
      </c>
      <c r="F54" s="60" t="s">
        <v>6</v>
      </c>
      <c r="G54" s="60" t="s">
        <v>6</v>
      </c>
      <c r="H54" s="60" t="s">
        <v>6</v>
      </c>
      <c r="I54" s="60" t="s">
        <v>6</v>
      </c>
      <c r="J54" s="33">
        <v>483</v>
      </c>
      <c r="K54" s="33">
        <v>124</v>
      </c>
      <c r="L54" s="33">
        <v>450</v>
      </c>
      <c r="M54" s="48">
        <v>2</v>
      </c>
      <c r="N54" s="33">
        <v>450</v>
      </c>
      <c r="O54" s="33">
        <f>N54/2</f>
        <v>225</v>
      </c>
      <c r="P54" s="33">
        <v>450</v>
      </c>
      <c r="Q54" s="33">
        <f>P54/2</f>
        <v>225</v>
      </c>
      <c r="R54" s="33">
        <v>450</v>
      </c>
      <c r="S54" s="33">
        <f>R54/2</f>
        <v>225</v>
      </c>
      <c r="T54" s="33">
        <f>R54</f>
        <v>450</v>
      </c>
    </row>
    <row r="55" spans="1:20" s="27" customFormat="1" ht="51" customHeight="1" x14ac:dyDescent="0.25">
      <c r="A55" s="71"/>
      <c r="B55" s="71"/>
      <c r="C55" s="71"/>
      <c r="D55" s="2" t="s">
        <v>212</v>
      </c>
      <c r="E55" s="60" t="s">
        <v>8</v>
      </c>
      <c r="F55" s="60" t="s">
        <v>6</v>
      </c>
      <c r="G55" s="60" t="s">
        <v>6</v>
      </c>
      <c r="H55" s="60">
        <v>45</v>
      </c>
      <c r="I55" s="60">
        <v>45</v>
      </c>
      <c r="J55" s="60">
        <v>45</v>
      </c>
      <c r="K55" s="60">
        <v>45</v>
      </c>
      <c r="L55" s="60">
        <v>45</v>
      </c>
      <c r="M55" s="53">
        <v>45</v>
      </c>
      <c r="N55" s="60">
        <v>45</v>
      </c>
      <c r="O55" s="60">
        <v>45</v>
      </c>
      <c r="P55" s="60">
        <v>45</v>
      </c>
      <c r="Q55" s="60">
        <v>45</v>
      </c>
      <c r="R55" s="60">
        <v>45</v>
      </c>
      <c r="S55" s="60">
        <v>45</v>
      </c>
      <c r="T55" s="33">
        <f>S55</f>
        <v>45</v>
      </c>
    </row>
    <row r="56" spans="1:20" s="27" customFormat="1" ht="39.75" customHeight="1" x14ac:dyDescent="0.25">
      <c r="A56" s="71"/>
      <c r="B56" s="71"/>
      <c r="C56" s="71"/>
      <c r="D56" s="2" t="s">
        <v>110</v>
      </c>
      <c r="E56" s="60" t="s">
        <v>8</v>
      </c>
      <c r="F56" s="60" t="s">
        <v>6</v>
      </c>
      <c r="G56" s="60" t="s">
        <v>6</v>
      </c>
      <c r="H56" s="60">
        <v>22</v>
      </c>
      <c r="I56" s="60">
        <v>22</v>
      </c>
      <c r="J56" s="60">
        <v>22</v>
      </c>
      <c r="K56" s="60">
        <v>22</v>
      </c>
      <c r="L56" s="60">
        <v>22</v>
      </c>
      <c r="M56" s="33">
        <v>16</v>
      </c>
      <c r="N56" s="60">
        <v>22</v>
      </c>
      <c r="O56" s="60">
        <v>22</v>
      </c>
      <c r="P56" s="60">
        <v>22</v>
      </c>
      <c r="Q56" s="60">
        <v>22</v>
      </c>
      <c r="R56" s="60">
        <v>22</v>
      </c>
      <c r="S56" s="60">
        <v>22</v>
      </c>
      <c r="T56" s="33">
        <f>S56</f>
        <v>22</v>
      </c>
    </row>
    <row r="57" spans="1:20" s="27" customFormat="1" ht="94.5" x14ac:dyDescent="0.25">
      <c r="A57" s="71"/>
      <c r="B57" s="71"/>
      <c r="C57" s="71"/>
      <c r="D57" s="2" t="s">
        <v>111</v>
      </c>
      <c r="E57" s="60" t="s">
        <v>69</v>
      </c>
      <c r="F57" s="60" t="s">
        <v>6</v>
      </c>
      <c r="G57" s="60" t="s">
        <v>6</v>
      </c>
      <c r="H57" s="33">
        <v>259000</v>
      </c>
      <c r="I57" s="33">
        <v>120000</v>
      </c>
      <c r="J57" s="5">
        <v>155742.51</v>
      </c>
      <c r="K57" s="5">
        <v>80495.53</v>
      </c>
      <c r="L57" s="5">
        <v>124267.1</v>
      </c>
      <c r="M57" s="57">
        <v>53577.65</v>
      </c>
      <c r="N57" s="5">
        <v>98142.75</v>
      </c>
      <c r="O57" s="5">
        <v>32714.25</v>
      </c>
      <c r="P57" s="5">
        <v>98142.75</v>
      </c>
      <c r="Q57" s="5">
        <v>32714.25</v>
      </c>
      <c r="R57" s="5">
        <v>98142.75</v>
      </c>
      <c r="S57" s="5">
        <v>32714.25</v>
      </c>
      <c r="T57" s="5">
        <f>H57+J57+L57+P57+N57+R57</f>
        <v>833437.86</v>
      </c>
    </row>
    <row r="58" spans="1:20" s="27" customFormat="1" ht="47.25" x14ac:dyDescent="0.25">
      <c r="A58" s="71"/>
      <c r="B58" s="71"/>
      <c r="C58" s="71"/>
      <c r="D58" s="6" t="s">
        <v>112</v>
      </c>
      <c r="E58" s="60" t="s">
        <v>69</v>
      </c>
      <c r="F58" s="60" t="s">
        <v>6</v>
      </c>
      <c r="G58" s="60" t="s">
        <v>6</v>
      </c>
      <c r="H58" s="5">
        <v>58143.37</v>
      </c>
      <c r="I58" s="5">
        <v>41337.370000000003</v>
      </c>
      <c r="J58" s="5">
        <v>37512.620000000003</v>
      </c>
      <c r="K58" s="5">
        <v>21169.38</v>
      </c>
      <c r="L58" s="5">
        <v>32311.85</v>
      </c>
      <c r="M58" s="57">
        <v>16698.400000000001</v>
      </c>
      <c r="N58" s="5">
        <v>26344.44</v>
      </c>
      <c r="O58" s="5">
        <v>6792.17</v>
      </c>
      <c r="P58" s="5">
        <v>26344.44</v>
      </c>
      <c r="Q58" s="5">
        <v>6792.17</v>
      </c>
      <c r="R58" s="5">
        <v>26344.44</v>
      </c>
      <c r="S58" s="5">
        <v>6792.17</v>
      </c>
      <c r="T58" s="5">
        <f>H58+J58+L58+P58+N58+R58</f>
        <v>207001.16</v>
      </c>
    </row>
    <row r="59" spans="1:20" s="27" customFormat="1" ht="47.25" x14ac:dyDescent="0.25">
      <c r="A59" s="71"/>
      <c r="B59" s="71"/>
      <c r="C59" s="71"/>
      <c r="D59" s="6" t="s">
        <v>119</v>
      </c>
      <c r="E59" s="60" t="s">
        <v>69</v>
      </c>
      <c r="F59" s="60" t="s">
        <v>6</v>
      </c>
      <c r="G59" s="60" t="s">
        <v>6</v>
      </c>
      <c r="H59" s="5">
        <v>13071.02</v>
      </c>
      <c r="I59" s="5">
        <v>7553.26</v>
      </c>
      <c r="J59" s="5" t="s">
        <v>6</v>
      </c>
      <c r="K59" s="33" t="s">
        <v>6</v>
      </c>
      <c r="L59" s="5" t="s">
        <v>6</v>
      </c>
      <c r="M59" s="54" t="s">
        <v>6</v>
      </c>
      <c r="N59" s="5" t="s">
        <v>6</v>
      </c>
      <c r="O59" s="33" t="s">
        <v>6</v>
      </c>
      <c r="P59" s="5" t="s">
        <v>6</v>
      </c>
      <c r="Q59" s="33" t="s">
        <v>6</v>
      </c>
      <c r="R59" s="5" t="s">
        <v>6</v>
      </c>
      <c r="S59" s="33" t="s">
        <v>6</v>
      </c>
      <c r="T59" s="5">
        <f>H59</f>
        <v>13071.02</v>
      </c>
    </row>
    <row r="60" spans="1:20" s="27" customFormat="1" ht="31.5" x14ac:dyDescent="0.25">
      <c r="A60" s="71"/>
      <c r="B60" s="71"/>
      <c r="C60" s="71"/>
      <c r="D60" s="6" t="s">
        <v>113</v>
      </c>
      <c r="E60" s="60" t="s">
        <v>69</v>
      </c>
      <c r="F60" s="60" t="s">
        <v>6</v>
      </c>
      <c r="G60" s="60" t="s">
        <v>6</v>
      </c>
      <c r="H60" s="5">
        <v>43791.08</v>
      </c>
      <c r="I60" s="5">
        <v>30593.31</v>
      </c>
      <c r="J60" s="5" t="s">
        <v>6</v>
      </c>
      <c r="K60" s="33" t="s">
        <v>6</v>
      </c>
      <c r="L60" s="5" t="s">
        <v>6</v>
      </c>
      <c r="M60" s="54" t="s">
        <v>6</v>
      </c>
      <c r="N60" s="5" t="s">
        <v>6</v>
      </c>
      <c r="O60" s="33" t="s">
        <v>6</v>
      </c>
      <c r="P60" s="5" t="s">
        <v>6</v>
      </c>
      <c r="Q60" s="33" t="s">
        <v>6</v>
      </c>
      <c r="R60" s="5" t="s">
        <v>6</v>
      </c>
      <c r="S60" s="33" t="s">
        <v>6</v>
      </c>
      <c r="T60" s="5">
        <f>H60</f>
        <v>43791.08</v>
      </c>
    </row>
    <row r="61" spans="1:20" s="27" customFormat="1" ht="47.25" x14ac:dyDescent="0.25">
      <c r="A61" s="71"/>
      <c r="B61" s="71"/>
      <c r="C61" s="71"/>
      <c r="D61" s="6" t="s">
        <v>114</v>
      </c>
      <c r="E61" s="60" t="s">
        <v>11</v>
      </c>
      <c r="F61" s="60" t="s">
        <v>6</v>
      </c>
      <c r="G61" s="60" t="s">
        <v>6</v>
      </c>
      <c r="H61" s="5">
        <v>53409.08</v>
      </c>
      <c r="I61" s="5">
        <v>28949.3</v>
      </c>
      <c r="J61" s="5">
        <v>43016.800000000003</v>
      </c>
      <c r="K61" s="5">
        <v>19023.599999999999</v>
      </c>
      <c r="L61" s="5">
        <v>24530.5</v>
      </c>
      <c r="M61" s="57">
        <v>14702</v>
      </c>
      <c r="N61" s="5">
        <v>25000</v>
      </c>
      <c r="O61" s="5">
        <v>14000</v>
      </c>
      <c r="P61" s="5">
        <v>25000</v>
      </c>
      <c r="Q61" s="5">
        <v>14000</v>
      </c>
      <c r="R61" s="5">
        <v>25000</v>
      </c>
      <c r="S61" s="5">
        <v>14000</v>
      </c>
      <c r="T61" s="5">
        <f>H61+J61+L61+P61+N61+R61</f>
        <v>195956.38</v>
      </c>
    </row>
    <row r="62" spans="1:20" s="27" customFormat="1" ht="108.75" customHeight="1" x14ac:dyDescent="0.25">
      <c r="A62" s="71"/>
      <c r="B62" s="71"/>
      <c r="C62" s="71"/>
      <c r="D62" s="6" t="s">
        <v>115</v>
      </c>
      <c r="E62" s="60" t="s">
        <v>10</v>
      </c>
      <c r="F62" s="60" t="s">
        <v>6</v>
      </c>
      <c r="G62" s="60" t="s">
        <v>6</v>
      </c>
      <c r="H62" s="33" t="s">
        <v>6</v>
      </c>
      <c r="I62" s="33" t="s">
        <v>6</v>
      </c>
      <c r="J62" s="5">
        <v>1490.98</v>
      </c>
      <c r="K62" s="5">
        <v>1490.98</v>
      </c>
      <c r="L62" s="5">
        <v>12432.15</v>
      </c>
      <c r="M62" s="5">
        <v>10571.41</v>
      </c>
      <c r="N62" s="5">
        <v>14032.65</v>
      </c>
      <c r="O62" s="5">
        <v>7016.33</v>
      </c>
      <c r="P62" s="5">
        <v>14032.65</v>
      </c>
      <c r="Q62" s="5">
        <v>7016.33</v>
      </c>
      <c r="R62" s="5">
        <v>14032.65</v>
      </c>
      <c r="S62" s="5">
        <v>7016.33</v>
      </c>
      <c r="T62" s="5">
        <f>J62+L62+P62+N62+R62</f>
        <v>56021.08</v>
      </c>
    </row>
    <row r="63" spans="1:20" s="27" customFormat="1" ht="78.75" x14ac:dyDescent="0.25">
      <c r="A63" s="71"/>
      <c r="B63" s="71"/>
      <c r="C63" s="71"/>
      <c r="D63" s="6" t="s">
        <v>116</v>
      </c>
      <c r="E63" s="60" t="s">
        <v>10</v>
      </c>
      <c r="F63" s="60" t="s">
        <v>6</v>
      </c>
      <c r="G63" s="60" t="s">
        <v>6</v>
      </c>
      <c r="H63" s="33" t="s">
        <v>6</v>
      </c>
      <c r="I63" s="33" t="s">
        <v>6</v>
      </c>
      <c r="J63" s="5">
        <v>126071.46</v>
      </c>
      <c r="K63" s="5">
        <v>57402.79</v>
      </c>
      <c r="L63" s="5">
        <v>104510.97</v>
      </c>
      <c r="M63" s="5">
        <v>51023.41</v>
      </c>
      <c r="N63" s="5">
        <v>95340.25</v>
      </c>
      <c r="O63" s="5">
        <v>47670.13</v>
      </c>
      <c r="P63" s="5">
        <v>95340.25</v>
      </c>
      <c r="Q63" s="5">
        <v>47670.13</v>
      </c>
      <c r="R63" s="5">
        <v>95340.25</v>
      </c>
      <c r="S63" s="5">
        <v>47670.13</v>
      </c>
      <c r="T63" s="5">
        <f t="shared" ref="T63:T64" si="13">J63+L63+P63+N63+R63</f>
        <v>516603.18</v>
      </c>
    </row>
    <row r="64" spans="1:20" s="27" customFormat="1" ht="54.75" customHeight="1" x14ac:dyDescent="0.25">
      <c r="A64" s="72"/>
      <c r="B64" s="72"/>
      <c r="C64" s="72"/>
      <c r="D64" s="6" t="s">
        <v>117</v>
      </c>
      <c r="E64" s="60" t="s">
        <v>10</v>
      </c>
      <c r="F64" s="60" t="s">
        <v>6</v>
      </c>
      <c r="G64" s="60" t="s">
        <v>6</v>
      </c>
      <c r="H64" s="33" t="s">
        <v>6</v>
      </c>
      <c r="I64" s="33" t="s">
        <v>6</v>
      </c>
      <c r="J64" s="5">
        <v>206786.28</v>
      </c>
      <c r="K64" s="5">
        <v>101857.53</v>
      </c>
      <c r="L64" s="5">
        <v>165764.81</v>
      </c>
      <c r="M64" s="5">
        <v>89186.42</v>
      </c>
      <c r="N64" s="5">
        <v>167306.47</v>
      </c>
      <c r="O64" s="5">
        <v>83653.240000000005</v>
      </c>
      <c r="P64" s="5">
        <v>167306.47</v>
      </c>
      <c r="Q64" s="5">
        <v>83653.240000000005</v>
      </c>
      <c r="R64" s="5">
        <v>167306.47</v>
      </c>
      <c r="S64" s="5">
        <v>83653.240000000005</v>
      </c>
      <c r="T64" s="5">
        <f t="shared" si="13"/>
        <v>874470.49999999988</v>
      </c>
    </row>
    <row r="65" spans="1:23" s="27" customFormat="1" ht="78.75" x14ac:dyDescent="0.25">
      <c r="A65" s="60">
        <v>28</v>
      </c>
      <c r="B65" s="60" t="s">
        <v>139</v>
      </c>
      <c r="C65" s="60" t="s">
        <v>160</v>
      </c>
      <c r="D65" s="2" t="s">
        <v>101</v>
      </c>
      <c r="E65" s="60" t="s">
        <v>14</v>
      </c>
      <c r="F65" s="60" t="s">
        <v>6</v>
      </c>
      <c r="G65" s="60" t="s">
        <v>6</v>
      </c>
      <c r="H65" s="5" t="s">
        <v>6</v>
      </c>
      <c r="I65" s="5" t="s">
        <v>6</v>
      </c>
      <c r="J65" s="5">
        <v>25.96</v>
      </c>
      <c r="K65" s="5" t="s">
        <v>6</v>
      </c>
      <c r="L65" s="5" t="s">
        <v>6</v>
      </c>
      <c r="M65" s="5" t="s">
        <v>6</v>
      </c>
      <c r="N65" s="5" t="s">
        <v>6</v>
      </c>
      <c r="O65" s="5" t="s">
        <v>6</v>
      </c>
      <c r="P65" s="5" t="s">
        <v>6</v>
      </c>
      <c r="Q65" s="5" t="s">
        <v>6</v>
      </c>
      <c r="R65" s="5" t="s">
        <v>6</v>
      </c>
      <c r="S65" s="5" t="s">
        <v>6</v>
      </c>
      <c r="T65" s="5">
        <f>J65</f>
        <v>25.96</v>
      </c>
    </row>
    <row r="66" spans="1:23" s="27" customFormat="1" ht="78.75" x14ac:dyDescent="0.25">
      <c r="A66" s="60">
        <v>29</v>
      </c>
      <c r="B66" s="60" t="s">
        <v>140</v>
      </c>
      <c r="C66" s="60" t="s">
        <v>160</v>
      </c>
      <c r="D66" s="6" t="s">
        <v>197</v>
      </c>
      <c r="E66" s="60" t="s">
        <v>82</v>
      </c>
      <c r="F66" s="60" t="s">
        <v>6</v>
      </c>
      <c r="G66" s="60" t="s">
        <v>6</v>
      </c>
      <c r="H66" s="5" t="s">
        <v>6</v>
      </c>
      <c r="I66" s="5" t="s">
        <v>6</v>
      </c>
      <c r="J66" s="33">
        <v>1</v>
      </c>
      <c r="K66" s="5" t="s">
        <v>6</v>
      </c>
      <c r="L66" s="5" t="s">
        <v>6</v>
      </c>
      <c r="M66" s="5" t="s">
        <v>6</v>
      </c>
      <c r="N66" s="5" t="s">
        <v>6</v>
      </c>
      <c r="O66" s="5" t="s">
        <v>6</v>
      </c>
      <c r="P66" s="5" t="s">
        <v>6</v>
      </c>
      <c r="Q66" s="5" t="s">
        <v>6</v>
      </c>
      <c r="R66" s="5" t="s">
        <v>6</v>
      </c>
      <c r="S66" s="5" t="s">
        <v>6</v>
      </c>
      <c r="T66" s="33">
        <f>J66</f>
        <v>1</v>
      </c>
    </row>
    <row r="67" spans="1:23" s="27" customFormat="1" ht="78.75" x14ac:dyDescent="0.25">
      <c r="A67" s="60">
        <v>30</v>
      </c>
      <c r="B67" s="60" t="s">
        <v>141</v>
      </c>
      <c r="C67" s="60" t="s">
        <v>160</v>
      </c>
      <c r="D67" s="6" t="s">
        <v>120</v>
      </c>
      <c r="E67" s="60" t="s">
        <v>13</v>
      </c>
      <c r="F67" s="60" t="s">
        <v>6</v>
      </c>
      <c r="G67" s="60" t="s">
        <v>6</v>
      </c>
      <c r="H67" s="5" t="s">
        <v>6</v>
      </c>
      <c r="I67" s="5" t="s">
        <v>6</v>
      </c>
      <c r="J67" s="5">
        <v>100</v>
      </c>
      <c r="K67" s="5" t="s">
        <v>6</v>
      </c>
      <c r="L67" s="5">
        <v>100</v>
      </c>
      <c r="M67" s="5" t="s">
        <v>6</v>
      </c>
      <c r="N67" s="5">
        <v>100</v>
      </c>
      <c r="O67" s="5" t="s">
        <v>6</v>
      </c>
      <c r="P67" s="5">
        <v>100</v>
      </c>
      <c r="Q67" s="5" t="s">
        <v>6</v>
      </c>
      <c r="R67" s="5">
        <v>100</v>
      </c>
      <c r="S67" s="5" t="s">
        <v>6</v>
      </c>
      <c r="T67" s="5">
        <f>J67</f>
        <v>100</v>
      </c>
    </row>
    <row r="68" spans="1:23" s="27" customFormat="1" ht="252.75" customHeight="1" x14ac:dyDescent="0.25">
      <c r="A68" s="70">
        <v>31</v>
      </c>
      <c r="B68" s="70" t="s">
        <v>219</v>
      </c>
      <c r="C68" s="70" t="s">
        <v>160</v>
      </c>
      <c r="D68" s="6" t="s">
        <v>148</v>
      </c>
      <c r="E68" s="60" t="s">
        <v>82</v>
      </c>
      <c r="F68" s="60" t="s">
        <v>6</v>
      </c>
      <c r="G68" s="60" t="s">
        <v>6</v>
      </c>
      <c r="H68" s="60" t="s">
        <v>6</v>
      </c>
      <c r="I68" s="60" t="s">
        <v>6</v>
      </c>
      <c r="J68" s="60">
        <v>50</v>
      </c>
      <c r="K68" s="60" t="s">
        <v>6</v>
      </c>
      <c r="L68" s="60">
        <v>374</v>
      </c>
      <c r="M68" s="60" t="s">
        <v>6</v>
      </c>
      <c r="N68" s="33">
        <v>395</v>
      </c>
      <c r="O68" s="5" t="s">
        <v>6</v>
      </c>
      <c r="P68" s="60" t="s">
        <v>6</v>
      </c>
      <c r="Q68" s="60" t="s">
        <v>6</v>
      </c>
      <c r="R68" s="60" t="s">
        <v>6</v>
      </c>
      <c r="S68" s="60" t="s">
        <v>6</v>
      </c>
      <c r="T68" s="33">
        <f>J68+L68+N68</f>
        <v>819</v>
      </c>
    </row>
    <row r="69" spans="1:23" s="27" customFormat="1" ht="220.5" x14ac:dyDescent="0.25">
      <c r="A69" s="71"/>
      <c r="B69" s="71"/>
      <c r="C69" s="71"/>
      <c r="D69" s="6" t="s">
        <v>198</v>
      </c>
      <c r="E69" s="60" t="s">
        <v>82</v>
      </c>
      <c r="F69" s="60" t="s">
        <v>6</v>
      </c>
      <c r="G69" s="60" t="s">
        <v>6</v>
      </c>
      <c r="H69" s="60" t="s">
        <v>6</v>
      </c>
      <c r="I69" s="60" t="s">
        <v>6</v>
      </c>
      <c r="J69" s="60" t="s">
        <v>6</v>
      </c>
      <c r="K69" s="60" t="s">
        <v>6</v>
      </c>
      <c r="L69" s="60">
        <v>8</v>
      </c>
      <c r="M69" s="60" t="s">
        <v>6</v>
      </c>
      <c r="N69" s="60" t="s">
        <v>6</v>
      </c>
      <c r="O69" s="60" t="s">
        <v>6</v>
      </c>
      <c r="P69" s="60" t="s">
        <v>6</v>
      </c>
      <c r="Q69" s="60" t="s">
        <v>6</v>
      </c>
      <c r="R69" s="60" t="s">
        <v>6</v>
      </c>
      <c r="S69" s="60" t="s">
        <v>6</v>
      </c>
      <c r="T69" s="33">
        <f>L69</f>
        <v>8</v>
      </c>
    </row>
    <row r="70" spans="1:23" s="27" customFormat="1" ht="252.75" customHeight="1" x14ac:dyDescent="0.25">
      <c r="A70" s="72"/>
      <c r="B70" s="72"/>
      <c r="C70" s="72"/>
      <c r="D70" s="6" t="s">
        <v>183</v>
      </c>
      <c r="E70" s="60" t="s">
        <v>82</v>
      </c>
      <c r="F70" s="60" t="s">
        <v>6</v>
      </c>
      <c r="G70" s="60" t="s">
        <v>6</v>
      </c>
      <c r="H70" s="60" t="s">
        <v>6</v>
      </c>
      <c r="I70" s="60" t="s">
        <v>6</v>
      </c>
      <c r="J70" s="60" t="s">
        <v>6</v>
      </c>
      <c r="K70" s="60" t="s">
        <v>6</v>
      </c>
      <c r="L70" s="60">
        <v>24</v>
      </c>
      <c r="M70" s="60" t="s">
        <v>6</v>
      </c>
      <c r="N70" s="60" t="s">
        <v>6</v>
      </c>
      <c r="O70" s="60" t="s">
        <v>6</v>
      </c>
      <c r="P70" s="60" t="s">
        <v>6</v>
      </c>
      <c r="Q70" s="60" t="s">
        <v>6</v>
      </c>
      <c r="R70" s="60" t="s">
        <v>6</v>
      </c>
      <c r="S70" s="60" t="s">
        <v>6</v>
      </c>
      <c r="T70" s="33">
        <f>L70</f>
        <v>24</v>
      </c>
    </row>
    <row r="71" spans="1:23" s="27" customFormat="1" ht="132.75" customHeight="1" x14ac:dyDescent="0.25">
      <c r="A71" s="62">
        <v>32</v>
      </c>
      <c r="B71" s="68" t="s">
        <v>190</v>
      </c>
      <c r="C71" s="61" t="s">
        <v>160</v>
      </c>
      <c r="D71" s="2" t="s">
        <v>192</v>
      </c>
      <c r="E71" s="60" t="s">
        <v>13</v>
      </c>
      <c r="F71" s="60" t="s">
        <v>6</v>
      </c>
      <c r="G71" s="60" t="s">
        <v>6</v>
      </c>
      <c r="H71" s="60" t="s">
        <v>6</v>
      </c>
      <c r="I71" s="60" t="s">
        <v>6</v>
      </c>
      <c r="J71" s="60" t="s">
        <v>6</v>
      </c>
      <c r="K71" s="60" t="s">
        <v>6</v>
      </c>
      <c r="L71" s="60">
        <v>100</v>
      </c>
      <c r="M71" s="60" t="s">
        <v>6</v>
      </c>
      <c r="N71" s="60">
        <v>100</v>
      </c>
      <c r="O71" s="60" t="s">
        <v>6</v>
      </c>
      <c r="P71" s="60">
        <v>100</v>
      </c>
      <c r="Q71" s="60" t="s">
        <v>6</v>
      </c>
      <c r="R71" s="60">
        <v>100</v>
      </c>
      <c r="S71" s="60" t="s">
        <v>6</v>
      </c>
      <c r="T71" s="33">
        <f>N71</f>
        <v>100</v>
      </c>
    </row>
    <row r="72" spans="1:23" s="27" customFormat="1" ht="157.5" x14ac:dyDescent="0.25">
      <c r="A72" s="61">
        <v>33</v>
      </c>
      <c r="B72" s="69" t="s">
        <v>59</v>
      </c>
      <c r="C72" s="60" t="s">
        <v>177</v>
      </c>
      <c r="D72" s="2" t="s">
        <v>70</v>
      </c>
      <c r="E72" s="60" t="s">
        <v>15</v>
      </c>
      <c r="F72" s="60" t="s">
        <v>16</v>
      </c>
      <c r="G72" s="60" t="s">
        <v>16</v>
      </c>
      <c r="H72" s="60">
        <v>45</v>
      </c>
      <c r="I72" s="60" t="s">
        <v>6</v>
      </c>
      <c r="J72" s="60" t="s">
        <v>6</v>
      </c>
      <c r="K72" s="60" t="s">
        <v>6</v>
      </c>
      <c r="L72" s="60" t="s">
        <v>6</v>
      </c>
      <c r="M72" s="60" t="s">
        <v>6</v>
      </c>
      <c r="N72" s="60" t="s">
        <v>6</v>
      </c>
      <c r="O72" s="60" t="s">
        <v>6</v>
      </c>
      <c r="P72" s="60" t="s">
        <v>6</v>
      </c>
      <c r="Q72" s="60" t="s">
        <v>6</v>
      </c>
      <c r="R72" s="60" t="s">
        <v>6</v>
      </c>
      <c r="S72" s="60" t="s">
        <v>6</v>
      </c>
      <c r="T72" s="10">
        <f>H72</f>
        <v>45</v>
      </c>
    </row>
    <row r="73" spans="1:23" s="27" customFormat="1" ht="157.5" x14ac:dyDescent="0.25">
      <c r="A73" s="63">
        <v>34</v>
      </c>
      <c r="B73" s="69" t="s">
        <v>179</v>
      </c>
      <c r="C73" s="60" t="s">
        <v>178</v>
      </c>
      <c r="D73" s="6" t="s">
        <v>85</v>
      </c>
      <c r="E73" s="60" t="s">
        <v>13</v>
      </c>
      <c r="F73" s="60" t="s">
        <v>16</v>
      </c>
      <c r="G73" s="60" t="s">
        <v>16</v>
      </c>
      <c r="H73" s="34">
        <v>100</v>
      </c>
      <c r="I73" s="60" t="s">
        <v>6</v>
      </c>
      <c r="J73" s="33" t="s">
        <v>6</v>
      </c>
      <c r="K73" s="60" t="s">
        <v>6</v>
      </c>
      <c r="L73" s="33" t="s">
        <v>6</v>
      </c>
      <c r="M73" s="60" t="s">
        <v>6</v>
      </c>
      <c r="N73" s="60">
        <v>100</v>
      </c>
      <c r="O73" s="60" t="s">
        <v>6</v>
      </c>
      <c r="P73" s="60" t="s">
        <v>6</v>
      </c>
      <c r="Q73" s="60" t="s">
        <v>6</v>
      </c>
      <c r="R73" s="60" t="s">
        <v>6</v>
      </c>
      <c r="S73" s="60" t="s">
        <v>6</v>
      </c>
      <c r="T73" s="34">
        <v>100</v>
      </c>
    </row>
    <row r="74" spans="1:23" s="27" customFormat="1" ht="78.75" x14ac:dyDescent="0.25">
      <c r="A74" s="60">
        <v>35</v>
      </c>
      <c r="B74" s="69" t="s">
        <v>93</v>
      </c>
      <c r="C74" s="60" t="s">
        <v>213</v>
      </c>
      <c r="D74" s="6" t="s">
        <v>76</v>
      </c>
      <c r="E74" s="60" t="s">
        <v>8</v>
      </c>
      <c r="F74" s="60" t="s">
        <v>16</v>
      </c>
      <c r="G74" s="60" t="s">
        <v>16</v>
      </c>
      <c r="H74" s="33">
        <v>2</v>
      </c>
      <c r="I74" s="33" t="s">
        <v>6</v>
      </c>
      <c r="J74" s="33" t="s">
        <v>6</v>
      </c>
      <c r="K74" s="33" t="s">
        <v>6</v>
      </c>
      <c r="L74" s="33" t="s">
        <v>6</v>
      </c>
      <c r="M74" s="33" t="s">
        <v>6</v>
      </c>
      <c r="N74" s="33" t="s">
        <v>6</v>
      </c>
      <c r="O74" s="33" t="s">
        <v>6</v>
      </c>
      <c r="P74" s="60" t="s">
        <v>6</v>
      </c>
      <c r="Q74" s="60" t="s">
        <v>6</v>
      </c>
      <c r="R74" s="60" t="s">
        <v>6</v>
      </c>
      <c r="S74" s="60" t="s">
        <v>6</v>
      </c>
      <c r="T74" s="34">
        <f>H74</f>
        <v>2</v>
      </c>
    </row>
    <row r="75" spans="1:23" s="27" customFormat="1" ht="78" customHeight="1" x14ac:dyDescent="0.25">
      <c r="A75" s="79">
        <v>36</v>
      </c>
      <c r="B75" s="80" t="s">
        <v>180</v>
      </c>
      <c r="C75" s="79" t="s">
        <v>160</v>
      </c>
      <c r="D75" s="2" t="s">
        <v>207</v>
      </c>
      <c r="E75" s="60" t="s">
        <v>8</v>
      </c>
      <c r="F75" s="60" t="s">
        <v>6</v>
      </c>
      <c r="G75" s="60" t="s">
        <v>6</v>
      </c>
      <c r="H75" s="33" t="s">
        <v>6</v>
      </c>
      <c r="I75" s="33" t="s">
        <v>6</v>
      </c>
      <c r="J75" s="33" t="s">
        <v>6</v>
      </c>
      <c r="K75" s="33" t="s">
        <v>6</v>
      </c>
      <c r="L75" s="33" t="s">
        <v>6</v>
      </c>
      <c r="M75" s="33" t="s">
        <v>6</v>
      </c>
      <c r="N75" s="33">
        <v>30</v>
      </c>
      <c r="O75" s="33" t="s">
        <v>6</v>
      </c>
      <c r="P75" s="60" t="s">
        <v>6</v>
      </c>
      <c r="Q75" s="60" t="s">
        <v>6</v>
      </c>
      <c r="R75" s="60" t="s">
        <v>6</v>
      </c>
      <c r="S75" s="60" t="s">
        <v>6</v>
      </c>
      <c r="T75" s="34">
        <f>N75</f>
        <v>30</v>
      </c>
      <c r="V75" s="58" t="s">
        <v>205</v>
      </c>
      <c r="W75" s="58" t="s">
        <v>206</v>
      </c>
    </row>
    <row r="76" spans="1:23" s="27" customFormat="1" ht="47.25" x14ac:dyDescent="0.25">
      <c r="A76" s="79"/>
      <c r="B76" s="80"/>
      <c r="C76" s="79"/>
      <c r="D76" s="6" t="s">
        <v>208</v>
      </c>
      <c r="E76" s="60" t="s">
        <v>8</v>
      </c>
      <c r="F76" s="60" t="s">
        <v>6</v>
      </c>
      <c r="G76" s="60" t="s">
        <v>6</v>
      </c>
      <c r="H76" s="33" t="s">
        <v>6</v>
      </c>
      <c r="I76" s="33" t="s">
        <v>6</v>
      </c>
      <c r="J76" s="33" t="s">
        <v>6</v>
      </c>
      <c r="K76" s="33" t="s">
        <v>6</v>
      </c>
      <c r="L76" s="33" t="s">
        <v>6</v>
      </c>
      <c r="M76" s="33" t="s">
        <v>6</v>
      </c>
      <c r="N76" s="33">
        <v>30</v>
      </c>
      <c r="O76" s="33" t="s">
        <v>6</v>
      </c>
      <c r="P76" s="60" t="s">
        <v>6</v>
      </c>
      <c r="Q76" s="60" t="s">
        <v>6</v>
      </c>
      <c r="R76" s="60" t="s">
        <v>6</v>
      </c>
      <c r="S76" s="60" t="s">
        <v>6</v>
      </c>
      <c r="T76" s="34">
        <f t="shared" ref="T76:T77" si="14">N76</f>
        <v>30</v>
      </c>
    </row>
    <row r="77" spans="1:23" s="27" customFormat="1" ht="47.25" x14ac:dyDescent="0.25">
      <c r="A77" s="79"/>
      <c r="B77" s="80"/>
      <c r="C77" s="79"/>
      <c r="D77" s="6" t="s">
        <v>204</v>
      </c>
      <c r="E77" s="60" t="s">
        <v>82</v>
      </c>
      <c r="F77" s="60" t="s">
        <v>6</v>
      </c>
      <c r="G77" s="60" t="s">
        <v>6</v>
      </c>
      <c r="H77" s="33" t="s">
        <v>6</v>
      </c>
      <c r="I77" s="33" t="s">
        <v>6</v>
      </c>
      <c r="J77" s="33" t="s">
        <v>6</v>
      </c>
      <c r="K77" s="33" t="s">
        <v>6</v>
      </c>
      <c r="L77" s="33" t="s">
        <v>6</v>
      </c>
      <c r="M77" s="33" t="s">
        <v>6</v>
      </c>
      <c r="N77" s="33">
        <v>30</v>
      </c>
      <c r="O77" s="33" t="s">
        <v>6</v>
      </c>
      <c r="P77" s="60" t="s">
        <v>6</v>
      </c>
      <c r="Q77" s="60" t="s">
        <v>6</v>
      </c>
      <c r="R77" s="60" t="s">
        <v>6</v>
      </c>
      <c r="S77" s="60" t="s">
        <v>6</v>
      </c>
      <c r="T77" s="34">
        <f t="shared" si="14"/>
        <v>30</v>
      </c>
    </row>
    <row r="78" spans="1:23" ht="30" customHeight="1" x14ac:dyDescent="0.25">
      <c r="A78" s="60">
        <v>37</v>
      </c>
      <c r="B78" s="104" t="s">
        <v>53</v>
      </c>
      <c r="C78" s="105"/>
      <c r="D78" s="105"/>
      <c r="E78" s="105"/>
      <c r="F78" s="105"/>
      <c r="G78" s="105"/>
      <c r="H78" s="105"/>
      <c r="I78" s="105"/>
      <c r="J78" s="105"/>
      <c r="K78" s="105"/>
      <c r="L78" s="105"/>
      <c r="M78" s="105"/>
      <c r="N78" s="105"/>
      <c r="O78" s="105"/>
      <c r="P78" s="105"/>
      <c r="Q78" s="105"/>
      <c r="R78" s="105"/>
      <c r="S78" s="105"/>
      <c r="T78" s="105"/>
    </row>
    <row r="79" spans="1:23" ht="78.75" x14ac:dyDescent="0.25">
      <c r="A79" s="67">
        <v>38</v>
      </c>
      <c r="B79" s="69" t="s">
        <v>31</v>
      </c>
      <c r="C79" s="60" t="s">
        <v>160</v>
      </c>
      <c r="D79" s="3" t="s">
        <v>32</v>
      </c>
      <c r="E79" s="60" t="s">
        <v>13</v>
      </c>
      <c r="F79" s="60" t="s">
        <v>16</v>
      </c>
      <c r="G79" s="60" t="s">
        <v>16</v>
      </c>
      <c r="H79" s="34">
        <v>100</v>
      </c>
      <c r="I79" s="13">
        <v>100</v>
      </c>
      <c r="J79" s="13">
        <v>100</v>
      </c>
      <c r="K79" s="13" t="s">
        <v>6</v>
      </c>
      <c r="L79" s="13" t="s">
        <v>6</v>
      </c>
      <c r="M79" s="13" t="s">
        <v>6</v>
      </c>
      <c r="N79" s="13" t="s">
        <v>6</v>
      </c>
      <c r="O79" s="13" t="s">
        <v>6</v>
      </c>
      <c r="P79" s="13" t="s">
        <v>6</v>
      </c>
      <c r="Q79" s="13" t="s">
        <v>6</v>
      </c>
      <c r="R79" s="13" t="s">
        <v>6</v>
      </c>
      <c r="S79" s="13" t="s">
        <v>6</v>
      </c>
      <c r="T79" s="13">
        <f>J79</f>
        <v>100</v>
      </c>
    </row>
    <row r="80" spans="1:23" ht="78.75" x14ac:dyDescent="0.25">
      <c r="A80" s="67">
        <v>39</v>
      </c>
      <c r="B80" s="69" t="s">
        <v>33</v>
      </c>
      <c r="C80" s="60" t="s">
        <v>160</v>
      </c>
      <c r="D80" s="3" t="s">
        <v>34</v>
      </c>
      <c r="E80" s="60" t="s">
        <v>13</v>
      </c>
      <c r="F80" s="60" t="s">
        <v>16</v>
      </c>
      <c r="G80" s="60" t="s">
        <v>16</v>
      </c>
      <c r="H80" s="34">
        <v>100</v>
      </c>
      <c r="I80" s="13">
        <v>100</v>
      </c>
      <c r="J80" s="13">
        <v>100</v>
      </c>
      <c r="K80" s="13" t="s">
        <v>6</v>
      </c>
      <c r="L80" s="13" t="s">
        <v>6</v>
      </c>
      <c r="M80" s="13" t="s">
        <v>6</v>
      </c>
      <c r="N80" s="13" t="s">
        <v>6</v>
      </c>
      <c r="O80" s="13" t="s">
        <v>6</v>
      </c>
      <c r="P80" s="13" t="s">
        <v>6</v>
      </c>
      <c r="Q80" s="13" t="s">
        <v>6</v>
      </c>
      <c r="R80" s="13" t="s">
        <v>6</v>
      </c>
      <c r="S80" s="13" t="s">
        <v>6</v>
      </c>
      <c r="T80" s="13">
        <f>J80</f>
        <v>100</v>
      </c>
    </row>
    <row r="81" spans="1:20" ht="94.5" x14ac:dyDescent="0.25">
      <c r="A81" s="67">
        <v>40</v>
      </c>
      <c r="B81" s="60" t="s">
        <v>21</v>
      </c>
      <c r="C81" s="60" t="s">
        <v>160</v>
      </c>
      <c r="D81" s="3" t="s">
        <v>35</v>
      </c>
      <c r="E81" s="60" t="s">
        <v>15</v>
      </c>
      <c r="F81" s="60" t="s">
        <v>16</v>
      </c>
      <c r="G81" s="60" t="s">
        <v>16</v>
      </c>
      <c r="H81" s="7">
        <v>20</v>
      </c>
      <c r="I81" s="60">
        <v>10</v>
      </c>
      <c r="J81" s="4">
        <v>21</v>
      </c>
      <c r="K81" s="60" t="s">
        <v>6</v>
      </c>
      <c r="L81" s="13" t="s">
        <v>6</v>
      </c>
      <c r="M81" s="13" t="s">
        <v>6</v>
      </c>
      <c r="N81" s="13" t="s">
        <v>6</v>
      </c>
      <c r="O81" s="13" t="s">
        <v>6</v>
      </c>
      <c r="P81" s="13" t="s">
        <v>6</v>
      </c>
      <c r="Q81" s="13" t="s">
        <v>6</v>
      </c>
      <c r="R81" s="13" t="s">
        <v>6</v>
      </c>
      <c r="S81" s="13" t="s">
        <v>6</v>
      </c>
      <c r="T81" s="7">
        <f>H81+J81</f>
        <v>41</v>
      </c>
    </row>
    <row r="82" spans="1:20" ht="78.75" x14ac:dyDescent="0.25">
      <c r="A82" s="67">
        <v>41</v>
      </c>
      <c r="B82" s="60" t="s">
        <v>22</v>
      </c>
      <c r="C82" s="60" t="s">
        <v>160</v>
      </c>
      <c r="D82" s="3" t="s">
        <v>36</v>
      </c>
      <c r="E82" s="60" t="s">
        <v>17</v>
      </c>
      <c r="F82" s="60" t="s">
        <v>16</v>
      </c>
      <c r="G82" s="60" t="s">
        <v>16</v>
      </c>
      <c r="H82" s="7">
        <v>1</v>
      </c>
      <c r="I82" s="4">
        <v>1</v>
      </c>
      <c r="J82" s="4">
        <v>1</v>
      </c>
      <c r="K82" s="4">
        <v>1</v>
      </c>
      <c r="L82" s="13" t="s">
        <v>6</v>
      </c>
      <c r="M82" s="13" t="s">
        <v>6</v>
      </c>
      <c r="N82" s="13" t="s">
        <v>6</v>
      </c>
      <c r="O82" s="13" t="s">
        <v>6</v>
      </c>
      <c r="P82" s="13" t="s">
        <v>6</v>
      </c>
      <c r="Q82" s="13" t="s">
        <v>6</v>
      </c>
      <c r="R82" s="13" t="s">
        <v>6</v>
      </c>
      <c r="S82" s="13" t="s">
        <v>6</v>
      </c>
      <c r="T82" s="4">
        <v>1</v>
      </c>
    </row>
    <row r="83" spans="1:20" ht="65.25" customHeight="1" x14ac:dyDescent="0.25">
      <c r="A83" s="88">
        <v>42</v>
      </c>
      <c r="B83" s="79" t="s">
        <v>37</v>
      </c>
      <c r="C83" s="79" t="s">
        <v>160</v>
      </c>
      <c r="D83" s="3" t="s">
        <v>38</v>
      </c>
      <c r="E83" s="60" t="s">
        <v>15</v>
      </c>
      <c r="F83" s="60" t="s">
        <v>16</v>
      </c>
      <c r="G83" s="4" t="s">
        <v>6</v>
      </c>
      <c r="H83" s="7" t="s">
        <v>6</v>
      </c>
      <c r="I83" s="7" t="s">
        <v>6</v>
      </c>
      <c r="J83" s="7">
        <v>72</v>
      </c>
      <c r="K83" s="7">
        <v>72</v>
      </c>
      <c r="L83" s="13" t="s">
        <v>6</v>
      </c>
      <c r="M83" s="13" t="s">
        <v>6</v>
      </c>
      <c r="N83" s="13" t="s">
        <v>6</v>
      </c>
      <c r="O83" s="13" t="s">
        <v>6</v>
      </c>
      <c r="P83" s="13" t="s">
        <v>6</v>
      </c>
      <c r="Q83" s="13" t="s">
        <v>6</v>
      </c>
      <c r="R83" s="13" t="s">
        <v>6</v>
      </c>
      <c r="S83" s="13" t="s">
        <v>6</v>
      </c>
      <c r="T83" s="4">
        <v>72</v>
      </c>
    </row>
    <row r="84" spans="1:20" ht="80.25" customHeight="1" x14ac:dyDescent="0.25">
      <c r="A84" s="88"/>
      <c r="B84" s="79"/>
      <c r="C84" s="79"/>
      <c r="D84" s="3" t="s">
        <v>39</v>
      </c>
      <c r="E84" s="60" t="s">
        <v>15</v>
      </c>
      <c r="F84" s="60" t="s">
        <v>16</v>
      </c>
      <c r="G84" s="4" t="s">
        <v>6</v>
      </c>
      <c r="H84" s="7" t="s">
        <v>6</v>
      </c>
      <c r="I84" s="7" t="s">
        <v>6</v>
      </c>
      <c r="J84" s="13">
        <v>3</v>
      </c>
      <c r="K84" s="4" t="s">
        <v>6</v>
      </c>
      <c r="L84" s="13" t="s">
        <v>6</v>
      </c>
      <c r="M84" s="13" t="s">
        <v>6</v>
      </c>
      <c r="N84" s="13" t="s">
        <v>6</v>
      </c>
      <c r="O84" s="13" t="s">
        <v>6</v>
      </c>
      <c r="P84" s="13" t="s">
        <v>6</v>
      </c>
      <c r="Q84" s="13" t="s">
        <v>6</v>
      </c>
      <c r="R84" s="13" t="s">
        <v>6</v>
      </c>
      <c r="S84" s="13" t="s">
        <v>6</v>
      </c>
      <c r="T84" s="13">
        <f>J84</f>
        <v>3</v>
      </c>
    </row>
    <row r="85" spans="1:20" ht="81" customHeight="1" x14ac:dyDescent="0.25">
      <c r="A85" s="88"/>
      <c r="B85" s="79"/>
      <c r="C85" s="79"/>
      <c r="D85" s="3" t="s">
        <v>51</v>
      </c>
      <c r="E85" s="60" t="s">
        <v>19</v>
      </c>
      <c r="F85" s="60" t="s">
        <v>16</v>
      </c>
      <c r="G85" s="4" t="s">
        <v>6</v>
      </c>
      <c r="H85" s="7" t="s">
        <v>6</v>
      </c>
      <c r="I85" s="7" t="s">
        <v>6</v>
      </c>
      <c r="J85" s="7">
        <v>217</v>
      </c>
      <c r="K85" s="7" t="s">
        <v>6</v>
      </c>
      <c r="L85" s="13" t="s">
        <v>6</v>
      </c>
      <c r="M85" s="13" t="s">
        <v>6</v>
      </c>
      <c r="N85" s="13" t="s">
        <v>6</v>
      </c>
      <c r="O85" s="13" t="s">
        <v>6</v>
      </c>
      <c r="P85" s="13" t="s">
        <v>6</v>
      </c>
      <c r="Q85" s="13" t="s">
        <v>6</v>
      </c>
      <c r="R85" s="13" t="s">
        <v>6</v>
      </c>
      <c r="S85" s="13" t="s">
        <v>6</v>
      </c>
      <c r="T85" s="7">
        <f>J85</f>
        <v>217</v>
      </c>
    </row>
    <row r="86" spans="1:20" ht="78.75" x14ac:dyDescent="0.25">
      <c r="A86" s="67">
        <v>43</v>
      </c>
      <c r="B86" s="60" t="s">
        <v>47</v>
      </c>
      <c r="C86" s="60" t="s">
        <v>160</v>
      </c>
      <c r="D86" s="3" t="s">
        <v>40</v>
      </c>
      <c r="E86" s="60" t="s">
        <v>15</v>
      </c>
      <c r="F86" s="60" t="s">
        <v>16</v>
      </c>
      <c r="G86" s="4" t="s">
        <v>6</v>
      </c>
      <c r="H86" s="7" t="s">
        <v>6</v>
      </c>
      <c r="I86" s="7" t="s">
        <v>6</v>
      </c>
      <c r="J86" s="7" t="s">
        <v>6</v>
      </c>
      <c r="K86" s="7" t="s">
        <v>6</v>
      </c>
      <c r="L86" s="13" t="s">
        <v>6</v>
      </c>
      <c r="M86" s="13" t="s">
        <v>6</v>
      </c>
      <c r="N86" s="13" t="s">
        <v>6</v>
      </c>
      <c r="O86" s="13" t="s">
        <v>6</v>
      </c>
      <c r="P86" s="13" t="s">
        <v>6</v>
      </c>
      <c r="Q86" s="13" t="s">
        <v>6</v>
      </c>
      <c r="R86" s="13" t="s">
        <v>6</v>
      </c>
      <c r="S86" s="13" t="s">
        <v>6</v>
      </c>
      <c r="T86" s="7" t="s">
        <v>6</v>
      </c>
    </row>
    <row r="87" spans="1:20" ht="105" customHeight="1" x14ac:dyDescent="0.25">
      <c r="A87" s="67">
        <v>44</v>
      </c>
      <c r="B87" s="60" t="s">
        <v>48</v>
      </c>
      <c r="C87" s="60" t="s">
        <v>160</v>
      </c>
      <c r="D87" s="3" t="s">
        <v>41</v>
      </c>
      <c r="E87" s="60" t="s">
        <v>15</v>
      </c>
      <c r="F87" s="60" t="s">
        <v>16</v>
      </c>
      <c r="G87" s="4" t="s">
        <v>6</v>
      </c>
      <c r="H87" s="7" t="s">
        <v>6</v>
      </c>
      <c r="I87" s="7" t="s">
        <v>6</v>
      </c>
      <c r="J87" s="7" t="s">
        <v>6</v>
      </c>
      <c r="K87" s="7" t="s">
        <v>6</v>
      </c>
      <c r="L87" s="13" t="s">
        <v>6</v>
      </c>
      <c r="M87" s="13" t="s">
        <v>6</v>
      </c>
      <c r="N87" s="13" t="s">
        <v>6</v>
      </c>
      <c r="O87" s="13" t="s">
        <v>6</v>
      </c>
      <c r="P87" s="13" t="s">
        <v>6</v>
      </c>
      <c r="Q87" s="13" t="s">
        <v>6</v>
      </c>
      <c r="R87" s="13" t="s">
        <v>6</v>
      </c>
      <c r="S87" s="13" t="s">
        <v>6</v>
      </c>
      <c r="T87" s="7" t="s">
        <v>6</v>
      </c>
    </row>
    <row r="88" spans="1:20" s="28" customFormat="1" ht="30" customHeight="1" x14ac:dyDescent="0.25">
      <c r="A88" s="65">
        <v>45</v>
      </c>
      <c r="B88" s="104" t="s">
        <v>57</v>
      </c>
      <c r="C88" s="105"/>
      <c r="D88" s="105"/>
      <c r="E88" s="105"/>
      <c r="F88" s="105"/>
      <c r="G88" s="105"/>
      <c r="H88" s="105"/>
      <c r="I88" s="105"/>
      <c r="J88" s="105"/>
      <c r="K88" s="105"/>
      <c r="L88" s="105"/>
      <c r="M88" s="105"/>
      <c r="N88" s="105"/>
      <c r="O88" s="105"/>
      <c r="P88" s="105"/>
      <c r="Q88" s="105"/>
      <c r="R88" s="105"/>
      <c r="S88" s="105"/>
      <c r="T88" s="105"/>
    </row>
    <row r="89" spans="1:20" s="28" customFormat="1" ht="187.5" customHeight="1" x14ac:dyDescent="0.25">
      <c r="A89" s="67">
        <v>46</v>
      </c>
      <c r="B89" s="60" t="s">
        <v>54</v>
      </c>
      <c r="C89" s="60" t="s">
        <v>159</v>
      </c>
      <c r="D89" s="6" t="s">
        <v>27</v>
      </c>
      <c r="E89" s="60" t="s">
        <v>13</v>
      </c>
      <c r="F89" s="60" t="s">
        <v>16</v>
      </c>
      <c r="G89" s="60" t="s">
        <v>6</v>
      </c>
      <c r="H89" s="60">
        <v>100</v>
      </c>
      <c r="I89" s="60">
        <v>100</v>
      </c>
      <c r="J89" s="60">
        <v>100</v>
      </c>
      <c r="K89" s="60">
        <v>100</v>
      </c>
      <c r="L89" s="60">
        <v>100</v>
      </c>
      <c r="M89" s="60">
        <v>100</v>
      </c>
      <c r="N89" s="60">
        <v>100</v>
      </c>
      <c r="O89" s="60">
        <v>100</v>
      </c>
      <c r="P89" s="60">
        <v>100</v>
      </c>
      <c r="Q89" s="60">
        <v>100</v>
      </c>
      <c r="R89" s="60">
        <v>100</v>
      </c>
      <c r="S89" s="60">
        <v>100</v>
      </c>
      <c r="T89" s="60">
        <v>100</v>
      </c>
    </row>
    <row r="90" spans="1:20" s="28" customFormat="1" ht="192" customHeight="1" x14ac:dyDescent="0.25">
      <c r="A90" s="67">
        <v>47</v>
      </c>
      <c r="B90" s="69" t="s">
        <v>42</v>
      </c>
      <c r="C90" s="60" t="s">
        <v>159</v>
      </c>
      <c r="D90" s="2" t="s">
        <v>43</v>
      </c>
      <c r="E90" s="60" t="s">
        <v>14</v>
      </c>
      <c r="F90" s="60" t="s">
        <v>16</v>
      </c>
      <c r="G90" s="60" t="s">
        <v>6</v>
      </c>
      <c r="H90" s="60">
        <v>10</v>
      </c>
      <c r="I90" s="60">
        <v>5</v>
      </c>
      <c r="J90" s="60">
        <v>10</v>
      </c>
      <c r="K90" s="60">
        <v>5</v>
      </c>
      <c r="L90" s="60">
        <v>1.7</v>
      </c>
      <c r="M90" s="60">
        <f>L90/2</f>
        <v>0.85</v>
      </c>
      <c r="N90" s="60">
        <v>1.7</v>
      </c>
      <c r="O90" s="60">
        <f>N90/2</f>
        <v>0.85</v>
      </c>
      <c r="P90" s="60">
        <v>1.7</v>
      </c>
      <c r="Q90" s="60">
        <f>P90/2</f>
        <v>0.85</v>
      </c>
      <c r="R90" s="60">
        <v>1.7</v>
      </c>
      <c r="S90" s="60">
        <f>R90/2</f>
        <v>0.85</v>
      </c>
      <c r="T90" s="60">
        <f>P90</f>
        <v>1.7</v>
      </c>
    </row>
    <row r="91" spans="1:20" ht="51" customHeight="1" x14ac:dyDescent="0.25">
      <c r="A91" s="79">
        <v>48</v>
      </c>
      <c r="B91" s="106" t="s">
        <v>23</v>
      </c>
      <c r="C91" s="79" t="s">
        <v>166</v>
      </c>
      <c r="D91" s="2" t="s">
        <v>44</v>
      </c>
      <c r="E91" s="60" t="s">
        <v>8</v>
      </c>
      <c r="F91" s="60" t="s">
        <v>16</v>
      </c>
      <c r="G91" s="60" t="s">
        <v>6</v>
      </c>
      <c r="H91" s="60">
        <v>21</v>
      </c>
      <c r="I91" s="60">
        <v>15</v>
      </c>
      <c r="J91" s="60">
        <v>0</v>
      </c>
      <c r="K91" s="60">
        <v>0</v>
      </c>
      <c r="L91" s="60">
        <v>0</v>
      </c>
      <c r="M91" s="60">
        <v>0</v>
      </c>
      <c r="N91" s="60">
        <v>0</v>
      </c>
      <c r="O91" s="60">
        <v>0</v>
      </c>
      <c r="P91" s="60">
        <v>0</v>
      </c>
      <c r="Q91" s="60">
        <v>0</v>
      </c>
      <c r="R91" s="60">
        <v>0</v>
      </c>
      <c r="S91" s="60">
        <v>0</v>
      </c>
      <c r="T91" s="60">
        <f>H91+J91+L91+P91+N91+R91</f>
        <v>21</v>
      </c>
    </row>
    <row r="92" spans="1:20" ht="50.25" customHeight="1" x14ac:dyDescent="0.25">
      <c r="A92" s="79"/>
      <c r="B92" s="106"/>
      <c r="C92" s="79"/>
      <c r="D92" s="2" t="s">
        <v>45</v>
      </c>
      <c r="E92" s="60" t="s">
        <v>8</v>
      </c>
      <c r="F92" s="60" t="s">
        <v>16</v>
      </c>
      <c r="G92" s="60" t="s">
        <v>6</v>
      </c>
      <c r="H92" s="60">
        <v>21</v>
      </c>
      <c r="I92" s="60">
        <v>10</v>
      </c>
      <c r="J92" s="60">
        <v>0</v>
      </c>
      <c r="K92" s="60">
        <v>0</v>
      </c>
      <c r="L92" s="60">
        <v>0</v>
      </c>
      <c r="M92" s="60">
        <v>0</v>
      </c>
      <c r="N92" s="60">
        <v>0</v>
      </c>
      <c r="O92" s="60">
        <v>0</v>
      </c>
      <c r="P92" s="60">
        <v>0</v>
      </c>
      <c r="Q92" s="60">
        <v>0</v>
      </c>
      <c r="R92" s="60">
        <v>0</v>
      </c>
      <c r="S92" s="60">
        <v>0</v>
      </c>
      <c r="T92" s="60">
        <f>H92+J92+L92+P92+N92+R92</f>
        <v>21</v>
      </c>
    </row>
    <row r="93" spans="1:20" ht="67.5" customHeight="1" x14ac:dyDescent="0.25">
      <c r="A93" s="79"/>
      <c r="B93" s="106"/>
      <c r="C93" s="79"/>
      <c r="D93" s="2" t="s">
        <v>46</v>
      </c>
      <c r="E93" s="60" t="s">
        <v>18</v>
      </c>
      <c r="F93" s="60" t="s">
        <v>16</v>
      </c>
      <c r="G93" s="60" t="s">
        <v>6</v>
      </c>
      <c r="H93" s="33">
        <v>3000</v>
      </c>
      <c r="I93" s="33">
        <v>800</v>
      </c>
      <c r="J93" s="33">
        <v>576</v>
      </c>
      <c r="K93" s="33">
        <v>576</v>
      </c>
      <c r="L93" s="33">
        <v>1708</v>
      </c>
      <c r="M93" s="48">
        <v>1464</v>
      </c>
      <c r="N93" s="33">
        <v>2343</v>
      </c>
      <c r="O93" s="33">
        <f>N93/2</f>
        <v>1171.5</v>
      </c>
      <c r="P93" s="33">
        <v>2253</v>
      </c>
      <c r="Q93" s="33">
        <f>P93/2</f>
        <v>1126.5</v>
      </c>
      <c r="R93" s="33">
        <v>2166</v>
      </c>
      <c r="S93" s="33">
        <f>R93/2</f>
        <v>1083</v>
      </c>
      <c r="T93" s="33">
        <f>H93+J93+L93+P93+N93+R93</f>
        <v>12046</v>
      </c>
    </row>
    <row r="94" spans="1:20" ht="52.5" customHeight="1" x14ac:dyDescent="0.25">
      <c r="A94" s="70">
        <v>49</v>
      </c>
      <c r="B94" s="110" t="s">
        <v>87</v>
      </c>
      <c r="C94" s="70" t="s">
        <v>167</v>
      </c>
      <c r="D94" s="2" t="s">
        <v>88</v>
      </c>
      <c r="E94" s="60" t="s">
        <v>8</v>
      </c>
      <c r="F94" s="60" t="s">
        <v>6</v>
      </c>
      <c r="G94" s="60" t="s">
        <v>6</v>
      </c>
      <c r="H94" s="33">
        <v>1</v>
      </c>
      <c r="I94" s="33" t="s">
        <v>6</v>
      </c>
      <c r="J94" s="33" t="s">
        <v>6</v>
      </c>
      <c r="K94" s="33" t="s">
        <v>6</v>
      </c>
      <c r="L94" s="33" t="s">
        <v>6</v>
      </c>
      <c r="M94" s="33" t="s">
        <v>6</v>
      </c>
      <c r="N94" s="33" t="s">
        <v>6</v>
      </c>
      <c r="O94" s="33" t="s">
        <v>6</v>
      </c>
      <c r="P94" s="33" t="s">
        <v>6</v>
      </c>
      <c r="Q94" s="33" t="s">
        <v>6</v>
      </c>
      <c r="R94" s="33" t="s">
        <v>6</v>
      </c>
      <c r="S94" s="33" t="s">
        <v>6</v>
      </c>
      <c r="T94" s="7">
        <f>H94</f>
        <v>1</v>
      </c>
    </row>
    <row r="95" spans="1:20" ht="78.75" x14ac:dyDescent="0.25">
      <c r="A95" s="71"/>
      <c r="B95" s="111"/>
      <c r="C95" s="71"/>
      <c r="D95" s="2" t="s">
        <v>126</v>
      </c>
      <c r="E95" s="60" t="s">
        <v>15</v>
      </c>
      <c r="F95" s="60" t="s">
        <v>6</v>
      </c>
      <c r="G95" s="60" t="s">
        <v>6</v>
      </c>
      <c r="H95" s="33" t="s">
        <v>6</v>
      </c>
      <c r="I95" s="33" t="s">
        <v>6</v>
      </c>
      <c r="J95" s="33" t="s">
        <v>6</v>
      </c>
      <c r="K95" s="33" t="s">
        <v>6</v>
      </c>
      <c r="L95" s="33" t="s">
        <v>6</v>
      </c>
      <c r="M95" s="33" t="s">
        <v>6</v>
      </c>
      <c r="N95" s="33">
        <v>1</v>
      </c>
      <c r="O95" s="33" t="s">
        <v>6</v>
      </c>
      <c r="P95" s="33" t="s">
        <v>6</v>
      </c>
      <c r="Q95" s="33" t="s">
        <v>6</v>
      </c>
      <c r="R95" s="33" t="s">
        <v>6</v>
      </c>
      <c r="S95" s="33" t="s">
        <v>6</v>
      </c>
      <c r="T95" s="7" t="str">
        <f>L95</f>
        <v>х</v>
      </c>
    </row>
    <row r="96" spans="1:20" ht="189" x14ac:dyDescent="0.25">
      <c r="A96" s="71"/>
      <c r="B96" s="111"/>
      <c r="C96" s="71"/>
      <c r="D96" s="2" t="s">
        <v>130</v>
      </c>
      <c r="E96" s="60" t="s">
        <v>13</v>
      </c>
      <c r="F96" s="60" t="s">
        <v>6</v>
      </c>
      <c r="G96" s="60" t="s">
        <v>6</v>
      </c>
      <c r="H96" s="60" t="s">
        <v>6</v>
      </c>
      <c r="I96" s="60" t="s">
        <v>6</v>
      </c>
      <c r="J96" s="33">
        <v>80</v>
      </c>
      <c r="K96" s="33" t="s">
        <v>6</v>
      </c>
      <c r="L96" s="33">
        <v>80</v>
      </c>
      <c r="M96" s="33" t="s">
        <v>6</v>
      </c>
      <c r="N96" s="33">
        <v>80</v>
      </c>
      <c r="O96" s="33" t="s">
        <v>6</v>
      </c>
      <c r="P96" s="33">
        <v>0</v>
      </c>
      <c r="Q96" s="33" t="s">
        <v>6</v>
      </c>
      <c r="R96" s="33" t="s">
        <v>6</v>
      </c>
      <c r="S96" s="33" t="s">
        <v>6</v>
      </c>
      <c r="T96" s="7">
        <v>0</v>
      </c>
    </row>
    <row r="97" spans="1:20" ht="63" x14ac:dyDescent="0.25">
      <c r="A97" s="71"/>
      <c r="B97" s="111"/>
      <c r="C97" s="71"/>
      <c r="D97" s="2" t="s">
        <v>127</v>
      </c>
      <c r="E97" s="60" t="s">
        <v>129</v>
      </c>
      <c r="F97" s="60" t="s">
        <v>6</v>
      </c>
      <c r="G97" s="60" t="s">
        <v>6</v>
      </c>
      <c r="H97" s="60" t="s">
        <v>6</v>
      </c>
      <c r="I97" s="60" t="s">
        <v>6</v>
      </c>
      <c r="J97" s="33">
        <v>7060</v>
      </c>
      <c r="K97" s="33" t="s">
        <v>6</v>
      </c>
      <c r="L97" s="33">
        <v>7060</v>
      </c>
      <c r="M97" s="33" t="s">
        <v>6</v>
      </c>
      <c r="N97" s="33">
        <v>7060</v>
      </c>
      <c r="O97" s="33" t="s">
        <v>6</v>
      </c>
      <c r="P97" s="33">
        <v>0</v>
      </c>
      <c r="Q97" s="33" t="s">
        <v>6</v>
      </c>
      <c r="R97" s="33" t="s">
        <v>6</v>
      </c>
      <c r="S97" s="33" t="s">
        <v>6</v>
      </c>
      <c r="T97" s="7">
        <v>0</v>
      </c>
    </row>
    <row r="98" spans="1:20" ht="63" x14ac:dyDescent="0.25">
      <c r="A98" s="72"/>
      <c r="B98" s="112"/>
      <c r="C98" s="72"/>
      <c r="D98" s="2" t="s">
        <v>128</v>
      </c>
      <c r="E98" s="60" t="s">
        <v>13</v>
      </c>
      <c r="F98" s="60" t="s">
        <v>6</v>
      </c>
      <c r="G98" s="60" t="s">
        <v>6</v>
      </c>
      <c r="H98" s="33" t="s">
        <v>6</v>
      </c>
      <c r="I98" s="33" t="s">
        <v>6</v>
      </c>
      <c r="J98" s="33">
        <v>50</v>
      </c>
      <c r="K98" s="33" t="s">
        <v>6</v>
      </c>
      <c r="L98" s="33">
        <v>50</v>
      </c>
      <c r="M98" s="33" t="s">
        <v>6</v>
      </c>
      <c r="N98" s="33">
        <v>50</v>
      </c>
      <c r="O98" s="33" t="s">
        <v>6</v>
      </c>
      <c r="P98" s="33">
        <v>0</v>
      </c>
      <c r="Q98" s="33" t="s">
        <v>6</v>
      </c>
      <c r="R98" s="33" t="s">
        <v>6</v>
      </c>
      <c r="S98" s="33" t="s">
        <v>6</v>
      </c>
      <c r="T98" s="7">
        <f>P98</f>
        <v>0</v>
      </c>
    </row>
    <row r="99" spans="1:20" ht="51.75" customHeight="1" x14ac:dyDescent="0.25">
      <c r="A99" s="70">
        <v>50</v>
      </c>
      <c r="B99" s="114" t="s">
        <v>125</v>
      </c>
      <c r="C99" s="79" t="s">
        <v>168</v>
      </c>
      <c r="D99" s="2" t="s">
        <v>88</v>
      </c>
      <c r="E99" s="60" t="s">
        <v>15</v>
      </c>
      <c r="F99" s="60" t="s">
        <v>6</v>
      </c>
      <c r="G99" s="60" t="s">
        <v>6</v>
      </c>
      <c r="H99" s="33" t="s">
        <v>6</v>
      </c>
      <c r="I99" s="33" t="s">
        <v>6</v>
      </c>
      <c r="J99" s="33">
        <v>0</v>
      </c>
      <c r="K99" s="33">
        <v>0</v>
      </c>
      <c r="L99" s="33" t="s">
        <v>6</v>
      </c>
      <c r="M99" s="33" t="s">
        <v>6</v>
      </c>
      <c r="N99" s="33">
        <v>2</v>
      </c>
      <c r="O99" s="33" t="s">
        <v>6</v>
      </c>
      <c r="P99" s="33" t="s">
        <v>6</v>
      </c>
      <c r="Q99" s="33" t="s">
        <v>6</v>
      </c>
      <c r="R99" s="33" t="s">
        <v>6</v>
      </c>
      <c r="S99" s="33" t="s">
        <v>6</v>
      </c>
      <c r="T99" s="7">
        <v>2</v>
      </c>
    </row>
    <row r="100" spans="1:20" ht="78.75" x14ac:dyDescent="0.25">
      <c r="A100" s="71"/>
      <c r="B100" s="114"/>
      <c r="C100" s="79"/>
      <c r="D100" s="2" t="s">
        <v>126</v>
      </c>
      <c r="E100" s="60" t="s">
        <v>15</v>
      </c>
      <c r="F100" s="60" t="s">
        <v>6</v>
      </c>
      <c r="G100" s="60" t="s">
        <v>6</v>
      </c>
      <c r="H100" s="33" t="s">
        <v>6</v>
      </c>
      <c r="I100" s="33" t="s">
        <v>6</v>
      </c>
      <c r="J100" s="33" t="s">
        <v>6</v>
      </c>
      <c r="K100" s="33" t="s">
        <v>6</v>
      </c>
      <c r="L100" s="33" t="s">
        <v>6</v>
      </c>
      <c r="M100" s="33" t="s">
        <v>6</v>
      </c>
      <c r="N100" s="33">
        <v>2</v>
      </c>
      <c r="O100" s="33" t="s">
        <v>6</v>
      </c>
      <c r="P100" s="33" t="s">
        <v>6</v>
      </c>
      <c r="Q100" s="33" t="s">
        <v>6</v>
      </c>
      <c r="R100" s="33" t="s">
        <v>6</v>
      </c>
      <c r="S100" s="33" t="s">
        <v>6</v>
      </c>
      <c r="T100" s="7" t="str">
        <f>L100</f>
        <v>х</v>
      </c>
    </row>
    <row r="101" spans="1:20" ht="141.75" x14ac:dyDescent="0.25">
      <c r="A101" s="71"/>
      <c r="B101" s="114"/>
      <c r="C101" s="79"/>
      <c r="D101" s="2" t="s">
        <v>131</v>
      </c>
      <c r="E101" s="60" t="s">
        <v>13</v>
      </c>
      <c r="F101" s="60" t="s">
        <v>6</v>
      </c>
      <c r="G101" s="60" t="s">
        <v>6</v>
      </c>
      <c r="H101" s="60" t="s">
        <v>6</v>
      </c>
      <c r="I101" s="60" t="s">
        <v>6</v>
      </c>
      <c r="J101" s="33">
        <v>70</v>
      </c>
      <c r="K101" s="33" t="s">
        <v>6</v>
      </c>
      <c r="L101" s="33">
        <v>70</v>
      </c>
      <c r="M101" s="33" t="s">
        <v>6</v>
      </c>
      <c r="N101" s="33">
        <v>70</v>
      </c>
      <c r="O101" s="33" t="s">
        <v>6</v>
      </c>
      <c r="P101" s="33">
        <v>0</v>
      </c>
      <c r="Q101" s="33" t="s">
        <v>6</v>
      </c>
      <c r="R101" s="33" t="s">
        <v>6</v>
      </c>
      <c r="S101" s="33" t="s">
        <v>6</v>
      </c>
      <c r="T101" s="7">
        <v>0</v>
      </c>
    </row>
    <row r="102" spans="1:20" ht="152.25" customHeight="1" x14ac:dyDescent="0.25">
      <c r="A102" s="71"/>
      <c r="B102" s="114"/>
      <c r="C102" s="79"/>
      <c r="D102" s="2" t="s">
        <v>132</v>
      </c>
      <c r="E102" s="60" t="s">
        <v>13</v>
      </c>
      <c r="F102" s="60" t="s">
        <v>6</v>
      </c>
      <c r="G102" s="60" t="s">
        <v>6</v>
      </c>
      <c r="H102" s="60" t="s">
        <v>6</v>
      </c>
      <c r="I102" s="60" t="s">
        <v>6</v>
      </c>
      <c r="J102" s="33">
        <v>50</v>
      </c>
      <c r="K102" s="33" t="s">
        <v>6</v>
      </c>
      <c r="L102" s="33">
        <v>50</v>
      </c>
      <c r="M102" s="33" t="s">
        <v>6</v>
      </c>
      <c r="N102" s="33">
        <v>50</v>
      </c>
      <c r="O102" s="33" t="s">
        <v>6</v>
      </c>
      <c r="P102" s="33">
        <v>0</v>
      </c>
      <c r="Q102" s="33" t="s">
        <v>6</v>
      </c>
      <c r="R102" s="33" t="s">
        <v>6</v>
      </c>
      <c r="S102" s="33" t="s">
        <v>6</v>
      </c>
      <c r="T102" s="7">
        <v>0</v>
      </c>
    </row>
    <row r="103" spans="1:20" ht="141.75" x14ac:dyDescent="0.25">
      <c r="A103" s="71"/>
      <c r="B103" s="114"/>
      <c r="C103" s="79"/>
      <c r="D103" s="2" t="s">
        <v>172</v>
      </c>
      <c r="E103" s="60" t="s">
        <v>129</v>
      </c>
      <c r="F103" s="33" t="s">
        <v>6</v>
      </c>
      <c r="G103" s="33" t="s">
        <v>6</v>
      </c>
      <c r="H103" s="33" t="s">
        <v>6</v>
      </c>
      <c r="I103" s="33" t="s">
        <v>6</v>
      </c>
      <c r="J103" s="47">
        <v>12550</v>
      </c>
      <c r="K103" s="33" t="s">
        <v>6</v>
      </c>
      <c r="L103" s="47">
        <v>12550</v>
      </c>
      <c r="M103" s="33" t="s">
        <v>6</v>
      </c>
      <c r="N103" s="47">
        <v>12550</v>
      </c>
      <c r="O103" s="33" t="s">
        <v>6</v>
      </c>
      <c r="P103" s="47">
        <v>0</v>
      </c>
      <c r="Q103" s="33" t="s">
        <v>6</v>
      </c>
      <c r="R103" s="33" t="s">
        <v>6</v>
      </c>
      <c r="S103" s="33" t="s">
        <v>6</v>
      </c>
      <c r="T103" s="7">
        <v>0</v>
      </c>
    </row>
    <row r="104" spans="1:20" ht="141.75" x14ac:dyDescent="0.25">
      <c r="A104" s="71"/>
      <c r="B104" s="114"/>
      <c r="C104" s="79"/>
      <c r="D104" s="2" t="s">
        <v>214</v>
      </c>
      <c r="E104" s="60" t="s">
        <v>129</v>
      </c>
      <c r="F104" s="33" t="s">
        <v>6</v>
      </c>
      <c r="G104" s="33" t="s">
        <v>6</v>
      </c>
      <c r="H104" s="33" t="s">
        <v>6</v>
      </c>
      <c r="I104" s="33" t="s">
        <v>6</v>
      </c>
      <c r="J104" s="47">
        <v>11850</v>
      </c>
      <c r="K104" s="33" t="s">
        <v>6</v>
      </c>
      <c r="L104" s="47">
        <v>11850</v>
      </c>
      <c r="M104" s="33" t="s">
        <v>6</v>
      </c>
      <c r="N104" s="33">
        <v>11850</v>
      </c>
      <c r="O104" s="33" t="s">
        <v>6</v>
      </c>
      <c r="P104" s="33">
        <v>0</v>
      </c>
      <c r="Q104" s="33" t="s">
        <v>6</v>
      </c>
      <c r="R104" s="33" t="s">
        <v>6</v>
      </c>
      <c r="S104" s="33" t="s">
        <v>203</v>
      </c>
      <c r="T104" s="7">
        <f>P104</f>
        <v>0</v>
      </c>
    </row>
    <row r="105" spans="1:20" ht="157.5" x14ac:dyDescent="0.25">
      <c r="A105" s="72"/>
      <c r="B105" s="114"/>
      <c r="C105" s="79"/>
      <c r="D105" s="2" t="s">
        <v>215</v>
      </c>
      <c r="E105" s="60" t="s">
        <v>13</v>
      </c>
      <c r="F105" s="33" t="s">
        <v>6</v>
      </c>
      <c r="G105" s="33" t="s">
        <v>6</v>
      </c>
      <c r="H105" s="33" t="s">
        <v>6</v>
      </c>
      <c r="I105" s="33" t="s">
        <v>6</v>
      </c>
      <c r="J105" s="47">
        <v>50</v>
      </c>
      <c r="K105" s="33" t="s">
        <v>6</v>
      </c>
      <c r="L105" s="47">
        <v>50</v>
      </c>
      <c r="M105" s="33" t="s">
        <v>6</v>
      </c>
      <c r="N105" s="47">
        <v>50</v>
      </c>
      <c r="O105" s="33" t="s">
        <v>6</v>
      </c>
      <c r="P105" s="47">
        <v>0</v>
      </c>
      <c r="Q105" s="33" t="s">
        <v>6</v>
      </c>
      <c r="R105" s="33" t="s">
        <v>6</v>
      </c>
      <c r="S105" s="33" t="s">
        <v>6</v>
      </c>
      <c r="T105" s="7">
        <f>P105</f>
        <v>0</v>
      </c>
    </row>
    <row r="106" spans="1:20" ht="110.25" x14ac:dyDescent="0.25">
      <c r="A106" s="60">
        <v>51</v>
      </c>
      <c r="B106" s="64" t="s">
        <v>216</v>
      </c>
      <c r="C106" s="60" t="s">
        <v>168</v>
      </c>
      <c r="D106" s="2" t="s">
        <v>88</v>
      </c>
      <c r="E106" s="60" t="s">
        <v>82</v>
      </c>
      <c r="F106" s="33" t="s">
        <v>6</v>
      </c>
      <c r="G106" s="33" t="s">
        <v>6</v>
      </c>
      <c r="H106" s="33" t="s">
        <v>6</v>
      </c>
      <c r="I106" s="33" t="s">
        <v>6</v>
      </c>
      <c r="J106" s="33" t="s">
        <v>6</v>
      </c>
      <c r="K106" s="33" t="s">
        <v>6</v>
      </c>
      <c r="L106" s="33" t="s">
        <v>6</v>
      </c>
      <c r="M106" s="33" t="s">
        <v>6</v>
      </c>
      <c r="N106" s="33" t="s">
        <v>6</v>
      </c>
      <c r="O106" s="33" t="s">
        <v>6</v>
      </c>
      <c r="P106" s="33">
        <v>1</v>
      </c>
      <c r="Q106" s="33" t="s">
        <v>6</v>
      </c>
      <c r="R106" s="33">
        <v>1</v>
      </c>
      <c r="S106" s="33" t="s">
        <v>6</v>
      </c>
      <c r="T106" s="7">
        <f>P106+R106</f>
        <v>2</v>
      </c>
    </row>
    <row r="107" spans="1:20" ht="15.75" x14ac:dyDescent="0.25">
      <c r="A107" s="60">
        <v>52</v>
      </c>
      <c r="B107" s="102" t="s">
        <v>64</v>
      </c>
      <c r="C107" s="103"/>
      <c r="D107" s="103"/>
      <c r="E107" s="103"/>
      <c r="F107" s="103"/>
      <c r="G107" s="103"/>
      <c r="H107" s="103"/>
      <c r="I107" s="103"/>
      <c r="J107" s="103"/>
      <c r="K107" s="103"/>
      <c r="L107" s="103"/>
      <c r="M107" s="103"/>
      <c r="N107" s="103"/>
      <c r="O107" s="103"/>
      <c r="P107" s="103"/>
      <c r="Q107" s="103"/>
      <c r="R107" s="103"/>
      <c r="S107" s="103"/>
      <c r="T107" s="103"/>
    </row>
    <row r="108" spans="1:20" ht="78.75" x14ac:dyDescent="0.25">
      <c r="A108" s="60">
        <v>53</v>
      </c>
      <c r="B108" s="64" t="s">
        <v>182</v>
      </c>
      <c r="C108" s="64" t="s">
        <v>170</v>
      </c>
      <c r="D108" s="49" t="s">
        <v>66</v>
      </c>
      <c r="E108" s="64" t="s">
        <v>13</v>
      </c>
      <c r="F108" s="64" t="s">
        <v>6</v>
      </c>
      <c r="G108" s="64" t="s">
        <v>6</v>
      </c>
      <c r="H108" s="64">
        <v>5.7</v>
      </c>
      <c r="I108" s="64">
        <v>5.7</v>
      </c>
      <c r="J108" s="64">
        <v>6.5</v>
      </c>
      <c r="K108" s="64" t="s">
        <v>6</v>
      </c>
      <c r="L108" s="64">
        <v>7.3</v>
      </c>
      <c r="M108" s="64" t="s">
        <v>6</v>
      </c>
      <c r="N108" s="64">
        <v>8.1</v>
      </c>
      <c r="O108" s="64" t="s">
        <v>6</v>
      </c>
      <c r="P108" s="64">
        <v>8.9</v>
      </c>
      <c r="Q108" s="64" t="s">
        <v>6</v>
      </c>
      <c r="R108" s="64">
        <v>9.6999999999999993</v>
      </c>
      <c r="S108" s="64" t="s">
        <v>6</v>
      </c>
      <c r="T108" s="64">
        <f>R108</f>
        <v>9.6999999999999993</v>
      </c>
    </row>
    <row r="109" spans="1:20" ht="96.75" customHeight="1" x14ac:dyDescent="0.25">
      <c r="A109" s="70">
        <v>54</v>
      </c>
      <c r="B109" s="81" t="s">
        <v>65</v>
      </c>
      <c r="C109" s="81" t="s">
        <v>170</v>
      </c>
      <c r="D109" s="49" t="s">
        <v>90</v>
      </c>
      <c r="E109" s="64" t="s">
        <v>13</v>
      </c>
      <c r="F109" s="64" t="s">
        <v>6</v>
      </c>
      <c r="G109" s="64" t="s">
        <v>6</v>
      </c>
      <c r="H109" s="34">
        <v>100</v>
      </c>
      <c r="I109" s="34" t="s">
        <v>6</v>
      </c>
      <c r="J109" s="34">
        <v>100</v>
      </c>
      <c r="K109" s="34" t="s">
        <v>6</v>
      </c>
      <c r="L109" s="34">
        <v>100</v>
      </c>
      <c r="M109" s="34" t="s">
        <v>6</v>
      </c>
      <c r="N109" s="34">
        <v>100</v>
      </c>
      <c r="O109" s="34" t="s">
        <v>6</v>
      </c>
      <c r="P109" s="34">
        <v>100</v>
      </c>
      <c r="Q109" s="34" t="s">
        <v>6</v>
      </c>
      <c r="R109" s="34">
        <v>100</v>
      </c>
      <c r="S109" s="34" t="s">
        <v>6</v>
      </c>
      <c r="T109" s="34">
        <v>100</v>
      </c>
    </row>
    <row r="110" spans="1:20" ht="112.5" customHeight="1" x14ac:dyDescent="0.25">
      <c r="A110" s="71"/>
      <c r="B110" s="82"/>
      <c r="C110" s="82"/>
      <c r="D110" s="49" t="s">
        <v>91</v>
      </c>
      <c r="E110" s="64" t="s">
        <v>13</v>
      </c>
      <c r="F110" s="64" t="s">
        <v>6</v>
      </c>
      <c r="G110" s="64" t="s">
        <v>6</v>
      </c>
      <c r="H110" s="34">
        <v>100</v>
      </c>
      <c r="I110" s="34" t="s">
        <v>6</v>
      </c>
      <c r="J110" s="34">
        <v>100</v>
      </c>
      <c r="K110" s="34" t="s">
        <v>6</v>
      </c>
      <c r="L110" s="34">
        <v>100</v>
      </c>
      <c r="M110" s="34" t="s">
        <v>6</v>
      </c>
      <c r="N110" s="34">
        <v>100</v>
      </c>
      <c r="O110" s="34" t="s">
        <v>6</v>
      </c>
      <c r="P110" s="34">
        <v>100</v>
      </c>
      <c r="Q110" s="34" t="s">
        <v>6</v>
      </c>
      <c r="R110" s="34">
        <v>100</v>
      </c>
      <c r="S110" s="34" t="s">
        <v>6</v>
      </c>
      <c r="T110" s="34">
        <v>100</v>
      </c>
    </row>
    <row r="111" spans="1:20" ht="126" x14ac:dyDescent="0.25">
      <c r="A111" s="72"/>
      <c r="B111" s="83"/>
      <c r="C111" s="83"/>
      <c r="D111" s="49" t="s">
        <v>202</v>
      </c>
      <c r="E111" s="64" t="s">
        <v>13</v>
      </c>
      <c r="F111" s="64" t="s">
        <v>6</v>
      </c>
      <c r="G111" s="64" t="s">
        <v>6</v>
      </c>
      <c r="H111" s="34" t="s">
        <v>6</v>
      </c>
      <c r="I111" s="34" t="s">
        <v>6</v>
      </c>
      <c r="J111" s="34" t="s">
        <v>6</v>
      </c>
      <c r="K111" s="34" t="s">
        <v>6</v>
      </c>
      <c r="L111" s="34" t="s">
        <v>6</v>
      </c>
      <c r="M111" s="34" t="s">
        <v>6</v>
      </c>
      <c r="N111" s="34">
        <v>100</v>
      </c>
      <c r="O111" s="34" t="s">
        <v>6</v>
      </c>
      <c r="P111" s="34">
        <v>100</v>
      </c>
      <c r="Q111" s="34" t="s">
        <v>6</v>
      </c>
      <c r="R111" s="34" t="s">
        <v>6</v>
      </c>
      <c r="S111" s="34" t="s">
        <v>6</v>
      </c>
      <c r="T111" s="34">
        <f>P111</f>
        <v>100</v>
      </c>
    </row>
    <row r="112" spans="1:20" ht="158.25" customHeight="1" x14ac:dyDescent="0.25">
      <c r="A112" s="60">
        <v>55</v>
      </c>
      <c r="B112" s="64" t="s">
        <v>103</v>
      </c>
      <c r="C112" s="64" t="s">
        <v>170</v>
      </c>
      <c r="D112" s="50" t="s">
        <v>86</v>
      </c>
      <c r="E112" s="64" t="s">
        <v>8</v>
      </c>
      <c r="F112" s="64" t="s">
        <v>6</v>
      </c>
      <c r="G112" s="64" t="s">
        <v>6</v>
      </c>
      <c r="H112" s="34">
        <v>20</v>
      </c>
      <c r="I112" s="34" t="s">
        <v>6</v>
      </c>
      <c r="J112" s="10">
        <v>20</v>
      </c>
      <c r="K112" s="34" t="s">
        <v>6</v>
      </c>
      <c r="L112" s="10">
        <v>20</v>
      </c>
      <c r="M112" s="34" t="s">
        <v>6</v>
      </c>
      <c r="N112" s="34">
        <v>20</v>
      </c>
      <c r="O112" s="34" t="s">
        <v>6</v>
      </c>
      <c r="P112" s="34">
        <v>20</v>
      </c>
      <c r="Q112" s="34" t="s">
        <v>6</v>
      </c>
      <c r="R112" s="34">
        <v>20</v>
      </c>
      <c r="S112" s="34" t="s">
        <v>6</v>
      </c>
      <c r="T112" s="34">
        <f>J112</f>
        <v>20</v>
      </c>
    </row>
    <row r="113" spans="1:20" ht="93.75" customHeight="1" x14ac:dyDescent="0.25">
      <c r="A113" s="61">
        <v>56</v>
      </c>
      <c r="B113" s="66" t="s">
        <v>92</v>
      </c>
      <c r="C113" s="65" t="s">
        <v>170</v>
      </c>
      <c r="D113" s="6" t="s">
        <v>99</v>
      </c>
      <c r="E113" s="60" t="s">
        <v>82</v>
      </c>
      <c r="F113" s="60" t="s">
        <v>6</v>
      </c>
      <c r="G113" s="64" t="s">
        <v>6</v>
      </c>
      <c r="H113" s="34">
        <v>39</v>
      </c>
      <c r="I113" s="34" t="s">
        <v>6</v>
      </c>
      <c r="J113" s="10">
        <v>39</v>
      </c>
      <c r="K113" s="34" t="s">
        <v>6</v>
      </c>
      <c r="L113" s="10" t="s">
        <v>6</v>
      </c>
      <c r="M113" s="34" t="s">
        <v>6</v>
      </c>
      <c r="N113" s="34" t="s">
        <v>6</v>
      </c>
      <c r="O113" s="34" t="s">
        <v>6</v>
      </c>
      <c r="P113" s="34" t="s">
        <v>6</v>
      </c>
      <c r="Q113" s="34" t="s">
        <v>6</v>
      </c>
      <c r="R113" s="34" t="s">
        <v>6</v>
      </c>
      <c r="S113" s="34" t="s">
        <v>6</v>
      </c>
      <c r="T113" s="34">
        <f>J113</f>
        <v>39</v>
      </c>
    </row>
    <row r="114" spans="1:20" ht="84" customHeight="1" x14ac:dyDescent="0.25">
      <c r="A114" s="60">
        <v>57</v>
      </c>
      <c r="B114" s="51" t="s">
        <v>96</v>
      </c>
      <c r="C114" s="51" t="s">
        <v>160</v>
      </c>
      <c r="D114" s="6" t="s">
        <v>98</v>
      </c>
      <c r="E114" s="60" t="s">
        <v>94</v>
      </c>
      <c r="F114" s="60" t="s">
        <v>6</v>
      </c>
      <c r="G114" s="64" t="s">
        <v>6</v>
      </c>
      <c r="H114" s="35">
        <v>2601.8000000000002</v>
      </c>
      <c r="I114" s="34" t="s">
        <v>6</v>
      </c>
      <c r="J114" s="34">
        <v>712</v>
      </c>
      <c r="K114" s="34" t="s">
        <v>6</v>
      </c>
      <c r="L114" s="34" t="s">
        <v>6</v>
      </c>
      <c r="M114" s="34" t="s">
        <v>6</v>
      </c>
      <c r="N114" s="34" t="s">
        <v>6</v>
      </c>
      <c r="O114" s="34" t="s">
        <v>6</v>
      </c>
      <c r="P114" s="34" t="s">
        <v>6</v>
      </c>
      <c r="Q114" s="34" t="s">
        <v>6</v>
      </c>
      <c r="R114" s="34" t="s">
        <v>6</v>
      </c>
      <c r="S114" s="34" t="s">
        <v>6</v>
      </c>
      <c r="T114" s="36">
        <f>H114+J114</f>
        <v>3313.8</v>
      </c>
    </row>
    <row r="115" spans="1:20" ht="108" customHeight="1" x14ac:dyDescent="0.25">
      <c r="A115" s="70">
        <v>58</v>
      </c>
      <c r="B115" s="107" t="s">
        <v>95</v>
      </c>
      <c r="C115" s="107" t="s">
        <v>160</v>
      </c>
      <c r="D115" s="50" t="s">
        <v>133</v>
      </c>
      <c r="E115" s="60" t="s">
        <v>15</v>
      </c>
      <c r="F115" s="60" t="s">
        <v>6</v>
      </c>
      <c r="G115" s="64" t="s">
        <v>6</v>
      </c>
      <c r="H115" s="34">
        <v>60</v>
      </c>
      <c r="I115" s="34" t="s">
        <v>6</v>
      </c>
      <c r="J115" s="34">
        <v>10</v>
      </c>
      <c r="K115" s="34" t="s">
        <v>6</v>
      </c>
      <c r="L115" s="34">
        <v>14</v>
      </c>
      <c r="M115" s="34" t="s">
        <v>6</v>
      </c>
      <c r="N115" s="34" t="s">
        <v>6</v>
      </c>
      <c r="O115" s="34" t="s">
        <v>6</v>
      </c>
      <c r="P115" s="34" t="s">
        <v>6</v>
      </c>
      <c r="Q115" s="34" t="s">
        <v>6</v>
      </c>
      <c r="R115" s="34" t="s">
        <v>6</v>
      </c>
      <c r="S115" s="34" t="s">
        <v>6</v>
      </c>
      <c r="T115" s="36">
        <f>H115+J115+L115</f>
        <v>84</v>
      </c>
    </row>
    <row r="116" spans="1:20" ht="58.5" customHeight="1" x14ac:dyDescent="0.25">
      <c r="A116" s="72"/>
      <c r="B116" s="108"/>
      <c r="C116" s="108"/>
      <c r="D116" s="50" t="s">
        <v>97</v>
      </c>
      <c r="E116" s="60" t="s">
        <v>15</v>
      </c>
      <c r="F116" s="60" t="s">
        <v>6</v>
      </c>
      <c r="G116" s="64" t="s">
        <v>6</v>
      </c>
      <c r="H116" s="34">
        <v>30</v>
      </c>
      <c r="I116" s="34" t="s">
        <v>6</v>
      </c>
      <c r="J116" s="34">
        <v>39</v>
      </c>
      <c r="K116" s="34" t="s">
        <v>6</v>
      </c>
      <c r="L116" s="34">
        <v>21</v>
      </c>
      <c r="M116" s="34" t="s">
        <v>6</v>
      </c>
      <c r="N116" s="34" t="s">
        <v>6</v>
      </c>
      <c r="O116" s="34" t="s">
        <v>6</v>
      </c>
      <c r="P116" s="34" t="s">
        <v>6</v>
      </c>
      <c r="Q116" s="34" t="s">
        <v>6</v>
      </c>
      <c r="R116" s="34" t="s">
        <v>6</v>
      </c>
      <c r="S116" s="34" t="s">
        <v>6</v>
      </c>
      <c r="T116" s="36">
        <f>H116+J116+L116</f>
        <v>90</v>
      </c>
    </row>
    <row r="117" spans="1:20" ht="75" customHeight="1" x14ac:dyDescent="0.25">
      <c r="A117" s="60">
        <v>59</v>
      </c>
      <c r="B117" s="51" t="s">
        <v>100</v>
      </c>
      <c r="C117" s="51" t="str">
        <f>'[1]Приложение 1'!C81</f>
        <v>Управление дорожного хозяйства и транспорта администрации муниципального образования "Город Астрахань"</v>
      </c>
      <c r="D117" s="50" t="s">
        <v>102</v>
      </c>
      <c r="E117" s="64" t="str">
        <f>'[1]Приложение 1'!E81</f>
        <v>шт.</v>
      </c>
      <c r="F117" s="64" t="str">
        <f>'[1]Приложение 1'!F81</f>
        <v>х</v>
      </c>
      <c r="G117" s="64" t="str">
        <f>'[1]Приложение 1'!G81</f>
        <v>х</v>
      </c>
      <c r="H117" s="34" t="s">
        <v>6</v>
      </c>
      <c r="I117" s="34" t="s">
        <v>6</v>
      </c>
      <c r="J117" s="34">
        <v>1</v>
      </c>
      <c r="K117" s="34" t="s">
        <v>6</v>
      </c>
      <c r="L117" s="34" t="s">
        <v>6</v>
      </c>
      <c r="M117" s="34" t="s">
        <v>6</v>
      </c>
      <c r="N117" s="34" t="s">
        <v>6</v>
      </c>
      <c r="O117" s="34" t="s">
        <v>6</v>
      </c>
      <c r="P117" s="34" t="s">
        <v>6</v>
      </c>
      <c r="Q117" s="34" t="s">
        <v>6</v>
      </c>
      <c r="R117" s="34" t="s">
        <v>6</v>
      </c>
      <c r="S117" s="34" t="s">
        <v>6</v>
      </c>
      <c r="T117" s="36">
        <f>J117</f>
        <v>1</v>
      </c>
    </row>
    <row r="118" spans="1:20" ht="94.5" x14ac:dyDescent="0.25">
      <c r="A118" s="60">
        <v>60</v>
      </c>
      <c r="B118" s="52" t="s">
        <v>218</v>
      </c>
      <c r="C118" s="65" t="s">
        <v>160</v>
      </c>
      <c r="D118" s="50" t="s">
        <v>105</v>
      </c>
      <c r="E118" s="64" t="s">
        <v>82</v>
      </c>
      <c r="F118" s="64" t="s">
        <v>6</v>
      </c>
      <c r="G118" s="64" t="s">
        <v>6</v>
      </c>
      <c r="H118" s="34" t="s">
        <v>6</v>
      </c>
      <c r="I118" s="34" t="s">
        <v>6</v>
      </c>
      <c r="J118" s="34">
        <v>1</v>
      </c>
      <c r="K118" s="34" t="s">
        <v>6</v>
      </c>
      <c r="L118" s="34" t="s">
        <v>6</v>
      </c>
      <c r="M118" s="34" t="s">
        <v>6</v>
      </c>
      <c r="N118" s="34" t="s">
        <v>6</v>
      </c>
      <c r="O118" s="34" t="s">
        <v>6</v>
      </c>
      <c r="P118" s="34" t="s">
        <v>6</v>
      </c>
      <c r="Q118" s="34" t="s">
        <v>6</v>
      </c>
      <c r="R118" s="34" t="s">
        <v>6</v>
      </c>
      <c r="S118" s="34" t="s">
        <v>6</v>
      </c>
      <c r="T118" s="36">
        <f>J118</f>
        <v>1</v>
      </c>
    </row>
    <row r="119" spans="1:20" ht="114" customHeight="1" x14ac:dyDescent="0.25">
      <c r="A119" s="70">
        <v>61</v>
      </c>
      <c r="B119" s="84" t="s">
        <v>104</v>
      </c>
      <c r="C119" s="86" t="s">
        <v>160</v>
      </c>
      <c r="D119" s="49" t="s">
        <v>106</v>
      </c>
      <c r="E119" s="64" t="s">
        <v>9</v>
      </c>
      <c r="F119" s="64" t="s">
        <v>6</v>
      </c>
      <c r="G119" s="64" t="s">
        <v>6</v>
      </c>
      <c r="H119" s="34" t="s">
        <v>6</v>
      </c>
      <c r="I119" s="34" t="s">
        <v>6</v>
      </c>
      <c r="J119" s="34">
        <v>18</v>
      </c>
      <c r="K119" s="34" t="s">
        <v>6</v>
      </c>
      <c r="L119" s="34" t="s">
        <v>6</v>
      </c>
      <c r="M119" s="34" t="s">
        <v>6</v>
      </c>
      <c r="N119" s="34" t="s">
        <v>6</v>
      </c>
      <c r="O119" s="34" t="s">
        <v>6</v>
      </c>
      <c r="P119" s="34" t="s">
        <v>6</v>
      </c>
      <c r="Q119" s="34" t="s">
        <v>6</v>
      </c>
      <c r="R119" s="34" t="s">
        <v>6</v>
      </c>
      <c r="S119" s="34" t="s">
        <v>6</v>
      </c>
      <c r="T119" s="36">
        <f>J119</f>
        <v>18</v>
      </c>
    </row>
    <row r="120" spans="1:20" ht="55.5" customHeight="1" x14ac:dyDescent="0.25">
      <c r="A120" s="72"/>
      <c r="B120" s="85"/>
      <c r="C120" s="87"/>
      <c r="D120" s="49" t="s">
        <v>173</v>
      </c>
      <c r="E120" s="64" t="s">
        <v>82</v>
      </c>
      <c r="F120" s="64" t="s">
        <v>6</v>
      </c>
      <c r="G120" s="64" t="s">
        <v>6</v>
      </c>
      <c r="H120" s="64" t="s">
        <v>6</v>
      </c>
      <c r="I120" s="64" t="s">
        <v>6</v>
      </c>
      <c r="J120" s="64" t="s">
        <v>6</v>
      </c>
      <c r="K120" s="64" t="s">
        <v>6</v>
      </c>
      <c r="L120" s="34">
        <v>5</v>
      </c>
      <c r="M120" s="34" t="s">
        <v>6</v>
      </c>
      <c r="N120" s="34" t="s">
        <v>6</v>
      </c>
      <c r="O120" s="34" t="s">
        <v>6</v>
      </c>
      <c r="P120" s="34" t="s">
        <v>6</v>
      </c>
      <c r="Q120" s="34" t="s">
        <v>6</v>
      </c>
      <c r="R120" s="34" t="s">
        <v>6</v>
      </c>
      <c r="S120" s="34" t="s">
        <v>6</v>
      </c>
      <c r="T120" s="36">
        <f>L120</f>
        <v>5</v>
      </c>
    </row>
    <row r="121" spans="1:20" ht="84" customHeight="1" x14ac:dyDescent="0.25">
      <c r="A121" s="60">
        <v>62</v>
      </c>
      <c r="B121" s="52" t="s">
        <v>123</v>
      </c>
      <c r="C121" s="65" t="s">
        <v>160</v>
      </c>
      <c r="D121" s="49" t="s">
        <v>124</v>
      </c>
      <c r="E121" s="64" t="s">
        <v>82</v>
      </c>
      <c r="F121" s="64" t="s">
        <v>6</v>
      </c>
      <c r="G121" s="64" t="s">
        <v>6</v>
      </c>
      <c r="H121" s="64" t="s">
        <v>6</v>
      </c>
      <c r="I121" s="64" t="s">
        <v>6</v>
      </c>
      <c r="J121" s="34">
        <v>26</v>
      </c>
      <c r="K121" s="34" t="s">
        <v>6</v>
      </c>
      <c r="L121" s="64" t="s">
        <v>6</v>
      </c>
      <c r="M121" s="64" t="s">
        <v>6</v>
      </c>
      <c r="N121" s="64" t="s">
        <v>6</v>
      </c>
      <c r="O121" s="64" t="s">
        <v>6</v>
      </c>
      <c r="P121" s="64" t="s">
        <v>6</v>
      </c>
      <c r="Q121" s="64" t="s">
        <v>6</v>
      </c>
      <c r="R121" s="64" t="s">
        <v>6</v>
      </c>
      <c r="S121" s="64" t="s">
        <v>6</v>
      </c>
      <c r="T121" s="36">
        <f>J121</f>
        <v>26</v>
      </c>
    </row>
    <row r="122" spans="1:20" ht="141.75" x14ac:dyDescent="0.25">
      <c r="A122" s="60">
        <v>63</v>
      </c>
      <c r="B122" s="52" t="s">
        <v>181</v>
      </c>
      <c r="C122" s="65" t="s">
        <v>160</v>
      </c>
      <c r="D122" s="49" t="s">
        <v>184</v>
      </c>
      <c r="E122" s="64" t="s">
        <v>8</v>
      </c>
      <c r="F122" s="64" t="s">
        <v>6</v>
      </c>
      <c r="G122" s="64" t="s">
        <v>6</v>
      </c>
      <c r="H122" s="64" t="s">
        <v>6</v>
      </c>
      <c r="I122" s="64" t="s">
        <v>6</v>
      </c>
      <c r="J122" s="64" t="s">
        <v>6</v>
      </c>
      <c r="K122" s="64" t="s">
        <v>6</v>
      </c>
      <c r="L122" s="64" t="s">
        <v>6</v>
      </c>
      <c r="M122" s="64" t="s">
        <v>6</v>
      </c>
      <c r="N122" s="34">
        <v>9</v>
      </c>
      <c r="O122" s="64" t="s">
        <v>6</v>
      </c>
      <c r="P122" s="34">
        <v>9</v>
      </c>
      <c r="Q122" s="64" t="s">
        <v>6</v>
      </c>
      <c r="R122" s="64" t="s">
        <v>6</v>
      </c>
      <c r="S122" s="64" t="s">
        <v>6</v>
      </c>
      <c r="T122" s="36">
        <f>N122+P122</f>
        <v>18</v>
      </c>
    </row>
    <row r="123" spans="1:20" ht="173.25" customHeight="1" x14ac:dyDescent="0.25">
      <c r="A123" s="70">
        <v>64</v>
      </c>
      <c r="B123" s="84" t="s">
        <v>220</v>
      </c>
      <c r="C123" s="86" t="s">
        <v>160</v>
      </c>
      <c r="D123" s="50" t="s">
        <v>186</v>
      </c>
      <c r="E123" s="64" t="s">
        <v>8</v>
      </c>
      <c r="F123" s="64" t="s">
        <v>6</v>
      </c>
      <c r="G123" s="64" t="s">
        <v>6</v>
      </c>
      <c r="H123" s="64" t="s">
        <v>6</v>
      </c>
      <c r="I123" s="64" t="s">
        <v>6</v>
      </c>
      <c r="J123" s="64" t="s">
        <v>6</v>
      </c>
      <c r="K123" s="64" t="s">
        <v>6</v>
      </c>
      <c r="L123" s="64" t="s">
        <v>6</v>
      </c>
      <c r="M123" s="64" t="s">
        <v>6</v>
      </c>
      <c r="N123" s="34">
        <v>9</v>
      </c>
      <c r="O123" s="64" t="s">
        <v>6</v>
      </c>
      <c r="P123" s="34">
        <v>9</v>
      </c>
      <c r="Q123" s="64" t="s">
        <v>6</v>
      </c>
      <c r="R123" s="64" t="s">
        <v>6</v>
      </c>
      <c r="S123" s="64" t="s">
        <v>6</v>
      </c>
      <c r="T123" s="59">
        <f>N123+P123</f>
        <v>18</v>
      </c>
    </row>
    <row r="124" spans="1:20" ht="141.75" x14ac:dyDescent="0.25">
      <c r="A124" s="71"/>
      <c r="B124" s="116"/>
      <c r="C124" s="115"/>
      <c r="D124" s="50" t="s">
        <v>185</v>
      </c>
      <c r="E124" s="64" t="s">
        <v>8</v>
      </c>
      <c r="F124" s="64" t="s">
        <v>6</v>
      </c>
      <c r="G124" s="64" t="s">
        <v>6</v>
      </c>
      <c r="H124" s="64" t="s">
        <v>6</v>
      </c>
      <c r="I124" s="64" t="s">
        <v>6</v>
      </c>
      <c r="J124" s="64" t="s">
        <v>6</v>
      </c>
      <c r="K124" s="64" t="s">
        <v>6</v>
      </c>
      <c r="L124" s="64" t="s">
        <v>6</v>
      </c>
      <c r="M124" s="64" t="s">
        <v>6</v>
      </c>
      <c r="N124" s="34">
        <v>9</v>
      </c>
      <c r="O124" s="64" t="s">
        <v>6</v>
      </c>
      <c r="P124" s="34">
        <v>9</v>
      </c>
      <c r="Q124" s="64" t="s">
        <v>6</v>
      </c>
      <c r="R124" s="64" t="s">
        <v>6</v>
      </c>
      <c r="S124" s="64" t="s">
        <v>6</v>
      </c>
      <c r="T124" s="59">
        <f>N124+P124</f>
        <v>18</v>
      </c>
    </row>
    <row r="125" spans="1:20" ht="47.25" x14ac:dyDescent="0.25">
      <c r="A125" s="71"/>
      <c r="B125" s="116"/>
      <c r="C125" s="115"/>
      <c r="D125" s="50" t="s">
        <v>187</v>
      </c>
      <c r="E125" s="64" t="s">
        <v>15</v>
      </c>
      <c r="F125" s="64" t="s">
        <v>6</v>
      </c>
      <c r="G125" s="64" t="s">
        <v>6</v>
      </c>
      <c r="H125" s="64" t="s">
        <v>6</v>
      </c>
      <c r="I125" s="64" t="s">
        <v>6</v>
      </c>
      <c r="J125" s="64" t="s">
        <v>6</v>
      </c>
      <c r="K125" s="64" t="s">
        <v>6</v>
      </c>
      <c r="L125" s="64" t="s">
        <v>6</v>
      </c>
      <c r="M125" s="64" t="s">
        <v>6</v>
      </c>
      <c r="N125" s="34">
        <v>1</v>
      </c>
      <c r="O125" s="64" t="s">
        <v>6</v>
      </c>
      <c r="P125" s="34" t="s">
        <v>6</v>
      </c>
      <c r="Q125" s="64" t="s">
        <v>6</v>
      </c>
      <c r="R125" s="64" t="s">
        <v>6</v>
      </c>
      <c r="S125" s="64" t="s">
        <v>6</v>
      </c>
      <c r="T125" s="59">
        <f>N125</f>
        <v>1</v>
      </c>
    </row>
    <row r="126" spans="1:20" ht="204.75" x14ac:dyDescent="0.25">
      <c r="A126" s="71"/>
      <c r="B126" s="116"/>
      <c r="C126" s="115"/>
      <c r="D126" s="50" t="s">
        <v>188</v>
      </c>
      <c r="E126" s="64" t="s">
        <v>8</v>
      </c>
      <c r="F126" s="64" t="s">
        <v>6</v>
      </c>
      <c r="G126" s="64" t="s">
        <v>6</v>
      </c>
      <c r="H126" s="64" t="s">
        <v>6</v>
      </c>
      <c r="I126" s="64" t="s">
        <v>6</v>
      </c>
      <c r="J126" s="64" t="s">
        <v>6</v>
      </c>
      <c r="K126" s="64" t="s">
        <v>6</v>
      </c>
      <c r="L126" s="64" t="s">
        <v>6</v>
      </c>
      <c r="M126" s="64" t="s">
        <v>6</v>
      </c>
      <c r="N126" s="34">
        <v>29</v>
      </c>
      <c r="O126" s="64" t="s">
        <v>6</v>
      </c>
      <c r="P126" s="34">
        <v>25</v>
      </c>
      <c r="Q126" s="64" t="s">
        <v>6</v>
      </c>
      <c r="R126" s="64" t="s">
        <v>6</v>
      </c>
      <c r="S126" s="64" t="s">
        <v>6</v>
      </c>
      <c r="T126" s="59">
        <f>N126+P126</f>
        <v>54</v>
      </c>
    </row>
    <row r="127" spans="1:20" s="29" customFormat="1" ht="82.5" customHeight="1" x14ac:dyDescent="0.3">
      <c r="A127" s="46"/>
      <c r="B127" s="109" t="s">
        <v>221</v>
      </c>
      <c r="C127" s="109"/>
      <c r="D127" s="109"/>
      <c r="E127" s="44"/>
      <c r="F127" s="44"/>
      <c r="G127" s="44"/>
      <c r="H127" s="45"/>
      <c r="I127" s="45"/>
      <c r="J127" s="45"/>
      <c r="K127" s="45"/>
      <c r="M127" s="39"/>
      <c r="N127" s="32"/>
      <c r="O127" s="32"/>
      <c r="P127" s="113" t="s">
        <v>222</v>
      </c>
      <c r="Q127" s="113"/>
      <c r="R127" s="113"/>
      <c r="S127" s="113"/>
      <c r="T127" s="113"/>
    </row>
    <row r="128" spans="1:20" ht="18.75" x14ac:dyDescent="0.3">
      <c r="A128" s="31" t="s">
        <v>89</v>
      </c>
      <c r="B128" s="101" t="s">
        <v>169</v>
      </c>
      <c r="C128" s="101"/>
      <c r="D128" s="101"/>
      <c r="E128" s="101"/>
      <c r="F128" s="31"/>
      <c r="G128" s="31"/>
      <c r="H128" s="29"/>
      <c r="I128" s="29"/>
      <c r="J128" s="30"/>
      <c r="K128" s="29"/>
    </row>
  </sheetData>
  <mergeCells count="72">
    <mergeCell ref="B128:E128"/>
    <mergeCell ref="B83:B85"/>
    <mergeCell ref="B107:T107"/>
    <mergeCell ref="B88:T88"/>
    <mergeCell ref="B78:T78"/>
    <mergeCell ref="B91:B93"/>
    <mergeCell ref="C115:C116"/>
    <mergeCell ref="B115:B116"/>
    <mergeCell ref="B127:D127"/>
    <mergeCell ref="C83:C85"/>
    <mergeCell ref="C94:C98"/>
    <mergeCell ref="B94:B98"/>
    <mergeCell ref="P127:T127"/>
    <mergeCell ref="C119:C120"/>
    <mergeCell ref="B99:B105"/>
    <mergeCell ref="C123:C126"/>
    <mergeCell ref="H1:T1"/>
    <mergeCell ref="A3:T3"/>
    <mergeCell ref="A4:T4"/>
    <mergeCell ref="A5:T5"/>
    <mergeCell ref="H8:I8"/>
    <mergeCell ref="L8:M8"/>
    <mergeCell ref="J8:K8"/>
    <mergeCell ref="N8:O8"/>
    <mergeCell ref="A7:A9"/>
    <mergeCell ref="B11:T11"/>
    <mergeCell ref="B7:B9"/>
    <mergeCell ref="T7:T9"/>
    <mergeCell ref="D7:D9"/>
    <mergeCell ref="C14:C15"/>
    <mergeCell ref="C7:C9"/>
    <mergeCell ref="F7:F9"/>
    <mergeCell ref="G7:G9"/>
    <mergeCell ref="E7:E9"/>
    <mergeCell ref="B14:B15"/>
    <mergeCell ref="C12:C13"/>
    <mergeCell ref="B12:B13"/>
    <mergeCell ref="P8:Q8"/>
    <mergeCell ref="H7:S7"/>
    <mergeCell ref="R8:S8"/>
    <mergeCell ref="A94:A98"/>
    <mergeCell ref="C99:C105"/>
    <mergeCell ref="A99:A105"/>
    <mergeCell ref="A12:A13"/>
    <mergeCell ref="A83:A85"/>
    <mergeCell ref="B48:B64"/>
    <mergeCell ref="C48:C64"/>
    <mergeCell ref="A14:A15"/>
    <mergeCell ref="A48:A64"/>
    <mergeCell ref="B22:T22"/>
    <mergeCell ref="C40:C47"/>
    <mergeCell ref="B40:B47"/>
    <mergeCell ref="A40:A47"/>
    <mergeCell ref="C68:C70"/>
    <mergeCell ref="B68:B70"/>
    <mergeCell ref="A68:A70"/>
    <mergeCell ref="C34:C36"/>
    <mergeCell ref="B34:B36"/>
    <mergeCell ref="A34:A36"/>
    <mergeCell ref="B123:B126"/>
    <mergeCell ref="A123:A126"/>
    <mergeCell ref="C75:C77"/>
    <mergeCell ref="B75:B77"/>
    <mergeCell ref="A75:A77"/>
    <mergeCell ref="C109:C111"/>
    <mergeCell ref="B109:B111"/>
    <mergeCell ref="A109:A111"/>
    <mergeCell ref="B119:B120"/>
    <mergeCell ref="A119:A120"/>
    <mergeCell ref="A115:A116"/>
    <mergeCell ref="A91:A93"/>
    <mergeCell ref="C91:C93"/>
  </mergeCells>
  <phoneticPr fontId="10" type="noConversion"/>
  <pageMargins left="0.39370078740157483" right="0.39370078740157483" top="1.299212598425197" bottom="0.51181102362204722" header="0.31496062992125984" footer="0.31496062992125984"/>
  <pageSetup paperSize="9" scale="46" fitToHeight="0" orientation="landscape" r:id="rId1"/>
  <headerFooter alignWithMargins="0">
    <oddHeader>&amp;C&amp;P</oddHeader>
  </headerFooter>
  <rowBreaks count="7" manualBreakCount="7">
    <brk id="19" max="19" man="1"/>
    <brk id="77" max="17" man="1"/>
    <brk id="87" max="17" man="1"/>
    <brk id="95" max="17" man="1"/>
    <brk id="102" max="17" man="1"/>
    <brk id="110" max="19" man="1"/>
    <brk id="118" max="19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1</vt:lpstr>
      <vt:lpstr>'Приложение 1'!Заголовки_для_печати</vt:lpstr>
      <vt:lpstr>'Приложение 1'!Область_печати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2016-04-11T15:22:51Z</cp:lastPrinted>
  <dcterms:created xsi:type="dcterms:W3CDTF">2006-09-28T05:33:49Z</dcterms:created>
  <dcterms:modified xsi:type="dcterms:W3CDTF">2024-03-22T12:06:37Z</dcterms:modified>
</cp:coreProperties>
</file>