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 tabRatio="831"/>
  </bookViews>
  <sheets>
    <sheet name="Приложение 2" sheetId="5" r:id="rId1"/>
    <sheet name="старая субвенция" sheetId="3" state="hidden" r:id="rId2"/>
  </sheets>
  <definedNames>
    <definedName name="_xlnm._FilterDatabase" localSheetId="0" hidden="1">'Приложение 2'!$A$6:$J$143</definedName>
    <definedName name="_xlnm._FilterDatabase" localSheetId="1" hidden="1">'старая субвенция'!$A$6:$L$141</definedName>
    <definedName name="_xlnm.Print_Titles" localSheetId="0">'Приложение 2'!$B:$B,'Приложение 2'!$5:$7</definedName>
    <definedName name="_xlnm.Print_Titles" localSheetId="1">'старая субвенция'!$B:$B,'старая субвенция'!$5:$7</definedName>
    <definedName name="_xlnm.Print_Area" localSheetId="0">'Приложение 2'!$A$1:$J$149</definedName>
  </definedNames>
  <calcPr calcId="152511"/>
</workbook>
</file>

<file path=xl/calcChain.xml><?xml version="1.0" encoding="utf-8"?>
<calcChain xmlns="http://schemas.openxmlformats.org/spreadsheetml/2006/main">
  <c r="I118" i="5" l="1"/>
  <c r="I45" i="5" l="1"/>
  <c r="H45" i="5"/>
  <c r="G47" i="5"/>
  <c r="G48" i="5"/>
  <c r="G51" i="5"/>
  <c r="G62" i="5"/>
  <c r="G64" i="5"/>
  <c r="G65" i="5"/>
  <c r="G67" i="5"/>
  <c r="G71" i="5"/>
  <c r="G72" i="5"/>
  <c r="G76" i="5"/>
  <c r="G77" i="5"/>
  <c r="G78" i="5"/>
  <c r="G80" i="5"/>
  <c r="G84" i="5"/>
  <c r="G86" i="5"/>
  <c r="G88" i="5"/>
  <c r="G91" i="5"/>
  <c r="G95" i="5"/>
  <c r="G97" i="5"/>
  <c r="G99" i="5"/>
  <c r="G101" i="5"/>
  <c r="G103" i="5"/>
  <c r="G104" i="5"/>
  <c r="G105" i="5"/>
  <c r="G106" i="5"/>
  <c r="G107" i="5"/>
  <c r="G111" i="5"/>
  <c r="G113" i="5"/>
  <c r="G115" i="5"/>
  <c r="G117" i="5"/>
  <c r="G119" i="5"/>
  <c r="G120" i="5"/>
  <c r="G121" i="5"/>
  <c r="G122" i="5"/>
  <c r="G123" i="5"/>
  <c r="G137" i="5"/>
  <c r="G138" i="5"/>
  <c r="G139" i="5"/>
  <c r="G19" i="5"/>
  <c r="H61" i="5" l="1"/>
  <c r="J61" i="5"/>
  <c r="J136" i="5" l="1"/>
  <c r="J132" i="5" s="1"/>
  <c r="I136" i="5"/>
  <c r="I132" i="5" s="1"/>
  <c r="I128" i="5" s="1"/>
  <c r="H136" i="5"/>
  <c r="J135" i="5"/>
  <c r="I135" i="5"/>
  <c r="I131" i="5" s="1"/>
  <c r="H135" i="5"/>
  <c r="J134" i="5"/>
  <c r="J130" i="5" s="1"/>
  <c r="I134" i="5"/>
  <c r="I130" i="5" s="1"/>
  <c r="H134" i="5"/>
  <c r="J133" i="5"/>
  <c r="J125" i="5" s="1"/>
  <c r="J31" i="5" s="1"/>
  <c r="J13" i="5" s="1"/>
  <c r="J9" i="5" s="1"/>
  <c r="J141" i="5" s="1"/>
  <c r="I133" i="5"/>
  <c r="I129" i="5" s="1"/>
  <c r="H133" i="5"/>
  <c r="J118" i="5"/>
  <c r="H118" i="5"/>
  <c r="J116" i="5"/>
  <c r="I116" i="5"/>
  <c r="H116" i="5"/>
  <c r="J114" i="5"/>
  <c r="I114" i="5"/>
  <c r="H114" i="5"/>
  <c r="J112" i="5"/>
  <c r="I112" i="5"/>
  <c r="H112" i="5"/>
  <c r="J110" i="5"/>
  <c r="I110" i="5"/>
  <c r="H110" i="5"/>
  <c r="J102" i="5"/>
  <c r="I102" i="5"/>
  <c r="H102" i="5"/>
  <c r="J100" i="5"/>
  <c r="I100" i="5"/>
  <c r="H100" i="5"/>
  <c r="J98" i="5"/>
  <c r="I98" i="5"/>
  <c r="H98" i="5"/>
  <c r="J96" i="5"/>
  <c r="I96" i="5"/>
  <c r="H96" i="5"/>
  <c r="J94" i="5"/>
  <c r="I94" i="5"/>
  <c r="I93" i="5" s="1"/>
  <c r="H94" i="5"/>
  <c r="J90" i="5"/>
  <c r="J89" i="5" s="1"/>
  <c r="J28" i="5" s="1"/>
  <c r="I90" i="5"/>
  <c r="I89" i="5" s="1"/>
  <c r="I28" i="5" s="1"/>
  <c r="H90" i="5"/>
  <c r="J87" i="5"/>
  <c r="I87" i="5"/>
  <c r="H87" i="5"/>
  <c r="J85" i="5"/>
  <c r="I85" i="5"/>
  <c r="H85" i="5"/>
  <c r="J83" i="5"/>
  <c r="I83" i="5"/>
  <c r="H83" i="5"/>
  <c r="I79" i="5"/>
  <c r="J75" i="5"/>
  <c r="J74" i="5" s="1"/>
  <c r="J73" i="5" s="1"/>
  <c r="J26" i="5" s="1"/>
  <c r="H75" i="5"/>
  <c r="G70" i="5"/>
  <c r="J69" i="5"/>
  <c r="I69" i="5"/>
  <c r="H69" i="5"/>
  <c r="J66" i="5"/>
  <c r="G68" i="5"/>
  <c r="H66" i="5"/>
  <c r="H60" i="5"/>
  <c r="J59" i="5"/>
  <c r="J56" i="5" s="1"/>
  <c r="J24" i="5" s="1"/>
  <c r="I59" i="5"/>
  <c r="I56" i="5" s="1"/>
  <c r="H59" i="5"/>
  <c r="J50" i="5"/>
  <c r="G50" i="5"/>
  <c r="J49" i="5"/>
  <c r="I49" i="5"/>
  <c r="G49" i="5" s="1"/>
  <c r="G46" i="5"/>
  <c r="G45" i="5"/>
  <c r="J43" i="5"/>
  <c r="J41" i="5"/>
  <c r="J38" i="5" s="1"/>
  <c r="G18" i="5"/>
  <c r="J17" i="5"/>
  <c r="J16" i="5" s="1"/>
  <c r="G118" i="5" l="1"/>
  <c r="G85" i="5"/>
  <c r="G96" i="5"/>
  <c r="H109" i="5"/>
  <c r="I109" i="5"/>
  <c r="J109" i="5"/>
  <c r="G114" i="5"/>
  <c r="G59" i="5"/>
  <c r="G100" i="5"/>
  <c r="G69" i="5"/>
  <c r="I43" i="5"/>
  <c r="G44" i="5"/>
  <c r="I61" i="5"/>
  <c r="G61" i="5" s="1"/>
  <c r="G63" i="5"/>
  <c r="H74" i="5"/>
  <c r="H73" i="5" s="1"/>
  <c r="I75" i="5"/>
  <c r="G75" i="5" s="1"/>
  <c r="G79" i="5"/>
  <c r="H89" i="5"/>
  <c r="G89" i="5" s="1"/>
  <c r="G90" i="5"/>
  <c r="G110" i="5"/>
  <c r="H129" i="5"/>
  <c r="G133" i="5"/>
  <c r="H131" i="5"/>
  <c r="G135" i="5"/>
  <c r="H82" i="5"/>
  <c r="G83" i="5"/>
  <c r="G87" i="5"/>
  <c r="H93" i="5"/>
  <c r="G94" i="5"/>
  <c r="G98" i="5"/>
  <c r="G102" i="5"/>
  <c r="G112" i="5"/>
  <c r="G116" i="5"/>
  <c r="H130" i="5"/>
  <c r="G130" i="5" s="1"/>
  <c r="G134" i="5"/>
  <c r="H132" i="5"/>
  <c r="H124" i="5" s="1"/>
  <c r="G136" i="5"/>
  <c r="I17" i="5"/>
  <c r="I16" i="5" s="1"/>
  <c r="H17" i="5"/>
  <c r="I41" i="5"/>
  <c r="I38" i="5" s="1"/>
  <c r="J126" i="5"/>
  <c r="J32" i="5" s="1"/>
  <c r="H126" i="5"/>
  <c r="I53" i="5"/>
  <c r="I24" i="5"/>
  <c r="I127" i="5"/>
  <c r="I33" i="5" s="1"/>
  <c r="J82" i="5"/>
  <c r="J27" i="5" s="1"/>
  <c r="J129" i="5"/>
  <c r="J108" i="5"/>
  <c r="J29" i="5" s="1"/>
  <c r="H56" i="5"/>
  <c r="H127" i="5"/>
  <c r="J128" i="5"/>
  <c r="J124" i="5"/>
  <c r="J53" i="5"/>
  <c r="H92" i="5"/>
  <c r="I124" i="5"/>
  <c r="H125" i="5"/>
  <c r="I125" i="5"/>
  <c r="I31" i="5" s="1"/>
  <c r="I13" i="5" s="1"/>
  <c r="I9" i="5" s="1"/>
  <c r="I141" i="5" s="1"/>
  <c r="I82" i="5"/>
  <c r="H42" i="5"/>
  <c r="J131" i="5"/>
  <c r="J127" i="5"/>
  <c r="J35" i="5"/>
  <c r="J21" i="5"/>
  <c r="J60" i="5"/>
  <c r="J92" i="5"/>
  <c r="J93" i="5"/>
  <c r="J42" i="5"/>
  <c r="J39" i="5" s="1"/>
  <c r="I42" i="5"/>
  <c r="I39" i="5" s="1"/>
  <c r="I60" i="5"/>
  <c r="I57" i="5" s="1"/>
  <c r="I66" i="5"/>
  <c r="G66" i="5" s="1"/>
  <c r="I108" i="5"/>
  <c r="I29" i="5" s="1"/>
  <c r="H108" i="5"/>
  <c r="H41" i="5"/>
  <c r="H43" i="5"/>
  <c r="H57" i="5"/>
  <c r="H58" i="5"/>
  <c r="I92" i="5"/>
  <c r="I126" i="5"/>
  <c r="I32" i="5" s="1"/>
  <c r="G17" i="5" l="1"/>
  <c r="G109" i="5"/>
  <c r="G108" i="5"/>
  <c r="H29" i="5"/>
  <c r="G41" i="5"/>
  <c r="G129" i="5"/>
  <c r="G125" i="5"/>
  <c r="G43" i="5"/>
  <c r="G92" i="5"/>
  <c r="H33" i="5"/>
  <c r="G127" i="5"/>
  <c r="H32" i="5"/>
  <c r="G32" i="5" s="1"/>
  <c r="G126" i="5"/>
  <c r="H27" i="5"/>
  <c r="G82" i="5"/>
  <c r="G60" i="5"/>
  <c r="G131" i="5"/>
  <c r="H81" i="5"/>
  <c r="I74" i="5"/>
  <c r="I73" i="5" s="1"/>
  <c r="I26" i="5" s="1"/>
  <c r="H28" i="5"/>
  <c r="G28" i="5" s="1"/>
  <c r="G42" i="5"/>
  <c r="H53" i="5"/>
  <c r="G53" i="5" s="1"/>
  <c r="G56" i="5"/>
  <c r="G124" i="5"/>
  <c r="H128" i="5"/>
  <c r="G128" i="5" s="1"/>
  <c r="G132" i="5"/>
  <c r="G93" i="5"/>
  <c r="H16" i="5"/>
  <c r="G16" i="5" s="1"/>
  <c r="H24" i="5"/>
  <c r="G24" i="5" s="1"/>
  <c r="J81" i="5"/>
  <c r="I27" i="5"/>
  <c r="I81" i="5"/>
  <c r="I30" i="5"/>
  <c r="I40" i="5"/>
  <c r="I58" i="5"/>
  <c r="J40" i="5"/>
  <c r="H31" i="5"/>
  <c r="H54" i="5"/>
  <c r="I35" i="5"/>
  <c r="I37" i="5"/>
  <c r="I21" i="5"/>
  <c r="I22" i="5"/>
  <c r="I36" i="5"/>
  <c r="H38" i="5"/>
  <c r="G38" i="5" s="1"/>
  <c r="H40" i="5"/>
  <c r="J36" i="5"/>
  <c r="J34" i="5" s="1"/>
  <c r="J22" i="5"/>
  <c r="J20" i="5" s="1"/>
  <c r="J14" i="5"/>
  <c r="H26" i="5"/>
  <c r="I54" i="5"/>
  <c r="I55" i="5"/>
  <c r="J57" i="5"/>
  <c r="G57" i="5" s="1"/>
  <c r="J58" i="5"/>
  <c r="J37" i="5"/>
  <c r="H39" i="5"/>
  <c r="G39" i="5" s="1"/>
  <c r="J33" i="5"/>
  <c r="H55" i="5"/>
  <c r="G58" i="5" l="1"/>
  <c r="G81" i="5"/>
  <c r="G40" i="5"/>
  <c r="H13" i="5"/>
  <c r="G13" i="5" s="1"/>
  <c r="G31" i="5"/>
  <c r="G29" i="5"/>
  <c r="G26" i="5"/>
  <c r="H52" i="5"/>
  <c r="G74" i="5"/>
  <c r="G27" i="5"/>
  <c r="G33" i="5"/>
  <c r="G73" i="5"/>
  <c r="H30" i="5"/>
  <c r="J54" i="5"/>
  <c r="G54" i="5" s="1"/>
  <c r="J55" i="5"/>
  <c r="G55" i="5" s="1"/>
  <c r="I25" i="5"/>
  <c r="I23" i="5" s="1"/>
  <c r="I52" i="5"/>
  <c r="I20" i="5"/>
  <c r="I14" i="5"/>
  <c r="J10" i="5"/>
  <c r="J30" i="5"/>
  <c r="H37" i="5"/>
  <c r="G37" i="5" s="1"/>
  <c r="H21" i="5"/>
  <c r="G21" i="5" s="1"/>
  <c r="H35" i="5"/>
  <c r="G35" i="5" s="1"/>
  <c r="I34" i="5"/>
  <c r="H22" i="5"/>
  <c r="G22" i="5" s="1"/>
  <c r="H36" i="5"/>
  <c r="G36" i="5" s="1"/>
  <c r="H25" i="5"/>
  <c r="G30" i="5" l="1"/>
  <c r="H9" i="5"/>
  <c r="G9" i="5" s="1"/>
  <c r="I15" i="5"/>
  <c r="I11" i="5" s="1"/>
  <c r="I143" i="5" s="1"/>
  <c r="H23" i="5"/>
  <c r="H34" i="5"/>
  <c r="G34" i="5" s="1"/>
  <c r="H20" i="5"/>
  <c r="G20" i="5" s="1"/>
  <c r="H14" i="5"/>
  <c r="G14" i="5" s="1"/>
  <c r="H15" i="5"/>
  <c r="J142" i="5"/>
  <c r="I10" i="5"/>
  <c r="J52" i="5"/>
  <c r="G52" i="5" s="1"/>
  <c r="J25" i="5"/>
  <c r="G25" i="5" s="1"/>
  <c r="H141" i="5" l="1"/>
  <c r="G141" i="5" s="1"/>
  <c r="I12" i="5"/>
  <c r="I142" i="5"/>
  <c r="I140" i="5" s="1"/>
  <c r="I8" i="5"/>
  <c r="H10" i="5"/>
  <c r="G10" i="5" s="1"/>
  <c r="H12" i="5"/>
  <c r="J23" i="5"/>
  <c r="G23" i="5" s="1"/>
  <c r="J15" i="5"/>
  <c r="G15" i="5" s="1"/>
  <c r="H11" i="5"/>
  <c r="H143" i="5" l="1"/>
  <c r="J11" i="5"/>
  <c r="G11" i="5" s="1"/>
  <c r="J12" i="5"/>
  <c r="G12" i="5" s="1"/>
  <c r="H142" i="5"/>
  <c r="G142" i="5" s="1"/>
  <c r="H8" i="5"/>
  <c r="J143" i="5" l="1"/>
  <c r="J140" i="5" s="1"/>
  <c r="J8" i="5"/>
  <c r="G8" i="5" s="1"/>
  <c r="H140" i="5"/>
  <c r="G140" i="5" l="1"/>
  <c r="G143" i="5"/>
  <c r="G137" i="3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J36" i="3" l="1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79" i="3" l="1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J7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1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<sst xmlns="http://schemas.openxmlformats.org/spreadsheetml/2006/main" count="979" uniqueCount="140">
  <si>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</si>
  <si>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</si>
  <si>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</si>
  <si>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</si>
  <si>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</si>
  <si>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</si>
  <si>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</si>
  <si>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</si>
  <si>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</si>
  <si>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</si>
  <si>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</si>
  <si>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</si>
  <si>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</si>
  <si>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</si>
  <si>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</si>
  <si>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</si>
  <si>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</si>
  <si>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</si>
  <si>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</si>
  <si>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</si>
  <si>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</si>
  <si>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</si>
  <si>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</si>
  <si>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</si>
  <si>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</si>
  <si>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</si>
  <si>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</si>
  <si>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</si>
  <si>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</si>
  <si>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</si>
  <si>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</si>
  <si>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</si>
  <si>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</si>
  <si>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</si>
  <si>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</si>
  <si>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</si>
  <si>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</si>
  <si>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</si>
  <si>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</si>
  <si>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</si>
  <si>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</si>
  <si>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</si>
  <si>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</si>
  <si>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</si>
  <si>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</si>
  <si>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</si>
  <si>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</si>
  <si>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</si>
  <si>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</si>
  <si>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</si>
  <si>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</si>
  <si>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</si>
  <si>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</si>
  <si>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</si>
  <si>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</si>
  <si>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</si>
  <si>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</si>
  <si>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</si>
  <si>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</si>
  <si>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</si>
  <si>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</si>
  <si>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</si>
  <si>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</si>
  <si>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</si>
  <si>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</si>
  <si>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</si>
  <si>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</si>
  <si>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</si>
  <si>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</si>
  <si>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</si>
  <si>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</si>
  <si>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</si>
  <si>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</si>
  <si>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</si>
  <si>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</si>
  <si>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</si>
  <si>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</si>
  <si>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</si>
  <si>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</si>
  <si>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</si>
  <si>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</si>
  <si>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</si>
  <si>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</si>
  <si>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</si>
  <si>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</si>
  <si>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</si>
  <si>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</si>
  <si>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</si>
  <si>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</si>
  <si>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</si>
  <si>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</si>
  <si>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</si>
  <si>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</si>
  <si>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</si>
  <si>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</si>
  <si>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</si>
  <si>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</si>
  <si>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</si>
  <si>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</si>
  <si>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</si>
  <si>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</si>
  <si>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</si>
  <si>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</si>
  <si>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</si>
  <si>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</si>
  <si>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</si>
  <si>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</si>
  <si>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</si>
  <si>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</si>
  <si>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</si>
  <si>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</si>
  <si>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</si>
  <si>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</si>
  <si>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</si>
  <si>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</si>
  <si>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</si>
  <si>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</si>
  <si>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</si>
  <si>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</si>
  <si>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</si>
  <si>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</si>
  <si>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</si>
  <si>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</si>
  <si>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Заместитель главы администрации -начальник управления                                                                                                                                              (должность руководителя)</t>
  </si>
  <si>
    <t xml:space="preserve">Рогачева Елена Владимировна 
51-27-62 </t>
  </si>
  <si>
    <t>0112641021</t>
  </si>
  <si>
    <t>01Z0000000</t>
  </si>
  <si>
    <t>01D0000000</t>
  </si>
  <si>
    <r>
      <rPr>
        <b/>
        <sz val="8"/>
        <color rgb="FFFF0000"/>
        <rFont val="Times New Roman"/>
        <family val="1"/>
        <charset val="204"/>
      </rPr>
      <t>Мероприятие 1.1.2.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</si>
  <si>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</si>
  <si>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t xml:space="preserve">Управление  образования администрации МО "Город Астрахань", 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</si>
  <si>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t>Управление образования администрации МО "Город Астрахань", управление по капитальному строительству администрации МО "Город Астрахань"</t>
  </si>
  <si>
    <t>Управление по капитальному строительству администрации МО "Город Астрахань", управление образования администрации МО "Город Астрахань"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</si>
  <si>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</si>
  <si>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</si>
  <si>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r>
      <t>Мероприятие 1.1.5.</t>
    </r>
    <r>
      <rPr>
        <sz val="8"/>
        <color rgb="FFFF0000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</si>
  <si>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Приложение 2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</si>
  <si>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t>2023 год</t>
  </si>
  <si>
    <t>2022 год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</si>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</sst>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60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/>
    <xf numFmtId="0" fontId="11" fillId="0" borderId="0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49" fontId="9" fillId="0" borderId="0" xfId="0" applyNumberFormat="1" applyFont="1" applyFill="1" applyBorder="1"/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52"/>
  <sheetViews>
    <sheetView showGridLines="0" tabSelected="1" view="pageBreakPreview" zoomScale="130" zoomScaleNormal="130" zoomScaleSheetLayoutView="130" workbookViewId="0">
      <pane xSplit="10" ySplit="7" topLeftCell="K134" activePane="bottomRight" state="frozen"/>
      <selection pane="topRight" activeCell="K1" sqref="K1"/>
      <selection pane="bottomLeft" activeCell="A8" sqref="A8"/>
      <selection pane="bottomRight" activeCell="H139" sqref="H139"/>
    </sheetView>
  </sheetViews>
  <sheetFormatPr defaultColWidth="9.140625" defaultRowHeight="12.75" x14ac:dyDescent="0.2"/>
  <cols>
    <col min="1" max="1" width="3.7109375" style="24" customWidth="1"/>
    <col min="2" max="2" width="31.28515625" style="25" customWidth="1"/>
    <col min="3" max="3" width="18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2" width="14.85546875" style="23" bestFit="1" customWidth="1"/>
    <col min="13" max="16384" width="9.140625" style="23"/>
  </cols>
  <sheetData>
    <row r="1" spans="1:11" ht="48.75" customHeight="1" x14ac:dyDescent="0.2">
      <c r="A1" s="15"/>
      <c r="B1" s="3"/>
      <c r="C1" s="3"/>
      <c r="D1" s="3"/>
      <c r="E1" s="4"/>
      <c r="F1" s="52"/>
      <c r="G1" s="104"/>
      <c r="H1" s="116" t="s">
        <v>136</v>
      </c>
      <c r="I1" s="116"/>
      <c r="J1" s="116"/>
    </row>
    <row r="2" spans="1:11" ht="4.5" customHeight="1" x14ac:dyDescent="0.2">
      <c r="A2" s="15"/>
      <c r="B2" s="3"/>
      <c r="C2" s="3"/>
      <c r="D2" s="3"/>
      <c r="E2" s="4"/>
      <c r="F2" s="52"/>
      <c r="G2" s="104"/>
      <c r="H2" s="82"/>
      <c r="I2" s="82"/>
      <c r="J2" s="82"/>
    </row>
    <row r="3" spans="1:11" ht="12.75" customHeight="1" x14ac:dyDescent="0.2">
      <c r="A3" s="120" t="s">
        <v>9</v>
      </c>
      <c r="B3" s="120"/>
      <c r="C3" s="120"/>
      <c r="D3" s="120"/>
      <c r="E3" s="120"/>
      <c r="F3" s="120"/>
      <c r="G3" s="120"/>
      <c r="H3" s="120"/>
      <c r="I3" s="120"/>
      <c r="J3" s="120"/>
    </row>
    <row r="4" spans="1:11" x14ac:dyDescent="0.2">
      <c r="A4" s="15"/>
      <c r="B4" s="91"/>
      <c r="C4" s="91"/>
      <c r="D4" s="91"/>
      <c r="E4" s="6"/>
      <c r="F4" s="53"/>
      <c r="G4" s="18"/>
      <c r="H4" s="18"/>
      <c r="I4" s="18"/>
      <c r="J4" s="83"/>
    </row>
    <row r="5" spans="1:11" ht="17.25" customHeight="1" x14ac:dyDescent="0.2">
      <c r="A5" s="121" t="s">
        <v>0</v>
      </c>
      <c r="B5" s="122" t="s">
        <v>97</v>
      </c>
      <c r="C5" s="122" t="s">
        <v>2</v>
      </c>
      <c r="D5" s="122" t="s">
        <v>10</v>
      </c>
      <c r="E5" s="121" t="s">
        <v>95</v>
      </c>
      <c r="F5" s="121"/>
      <c r="G5" s="123" t="s">
        <v>44</v>
      </c>
      <c r="H5" s="124"/>
      <c r="I5" s="124"/>
      <c r="J5" s="124"/>
    </row>
    <row r="6" spans="1:11" ht="31.5" x14ac:dyDescent="0.2">
      <c r="A6" s="121"/>
      <c r="B6" s="122"/>
      <c r="C6" s="122"/>
      <c r="D6" s="122"/>
      <c r="E6" s="84" t="s">
        <v>94</v>
      </c>
      <c r="F6" s="54" t="s">
        <v>96</v>
      </c>
      <c r="G6" s="84" t="s">
        <v>11</v>
      </c>
      <c r="H6" s="84" t="s">
        <v>122</v>
      </c>
      <c r="I6" s="84" t="s">
        <v>138</v>
      </c>
      <c r="J6" s="84" t="s">
        <v>137</v>
      </c>
    </row>
    <row r="7" spans="1:11" x14ac:dyDescent="0.2">
      <c r="A7" s="94">
        <v>1</v>
      </c>
      <c r="B7" s="95">
        <v>2</v>
      </c>
      <c r="C7" s="95">
        <v>3</v>
      </c>
      <c r="D7" s="95">
        <v>4</v>
      </c>
      <c r="E7" s="94">
        <v>5</v>
      </c>
      <c r="F7" s="110">
        <v>6</v>
      </c>
      <c r="G7" s="94">
        <v>7</v>
      </c>
      <c r="H7" s="94">
        <v>8</v>
      </c>
      <c r="I7" s="94">
        <v>9</v>
      </c>
      <c r="J7" s="94">
        <v>10</v>
      </c>
    </row>
    <row r="8" spans="1:11" ht="43.5" customHeight="1" x14ac:dyDescent="0.2">
      <c r="A8" s="117">
        <v>1</v>
      </c>
      <c r="B8" s="118" t="s">
        <v>6</v>
      </c>
      <c r="C8" s="119" t="s">
        <v>130</v>
      </c>
      <c r="D8" s="87" t="s">
        <v>12</v>
      </c>
      <c r="E8" s="84" t="s">
        <v>17</v>
      </c>
      <c r="F8" s="54" t="s">
        <v>100</v>
      </c>
      <c r="G8" s="30">
        <f t="shared" ref="G8:G26" si="0">H8+I8+J8</f>
        <v>7177787334</v>
      </c>
      <c r="H8" s="30">
        <f>H9+H10+H11</f>
        <v>3588893667</v>
      </c>
      <c r="I8" s="30">
        <f t="shared" ref="I8:J8" si="1">I9+I10+I11</f>
        <v>3588893667</v>
      </c>
      <c r="J8" s="30">
        <f t="shared" si="1"/>
        <v>0</v>
      </c>
      <c r="K8" s="70"/>
    </row>
    <row r="9" spans="1:11" ht="48.75" customHeight="1" x14ac:dyDescent="0.2">
      <c r="A9" s="117"/>
      <c r="B9" s="118"/>
      <c r="C9" s="119"/>
      <c r="D9" s="85" t="s">
        <v>119</v>
      </c>
      <c r="E9" s="84" t="s">
        <v>17</v>
      </c>
      <c r="F9" s="54" t="s">
        <v>17</v>
      </c>
      <c r="G9" s="30">
        <f t="shared" si="0"/>
        <v>0</v>
      </c>
      <c r="H9" s="30">
        <f t="shared" ref="H9:J11" si="2">H13</f>
        <v>0</v>
      </c>
      <c r="I9" s="30">
        <f t="shared" si="2"/>
        <v>0</v>
      </c>
      <c r="J9" s="30">
        <f t="shared" si="2"/>
        <v>0</v>
      </c>
      <c r="K9" s="70"/>
    </row>
    <row r="10" spans="1:11" ht="40.5" customHeight="1" x14ac:dyDescent="0.2">
      <c r="A10" s="117"/>
      <c r="B10" s="118"/>
      <c r="C10" s="119"/>
      <c r="D10" s="87" t="s">
        <v>13</v>
      </c>
      <c r="E10" s="84" t="s">
        <v>17</v>
      </c>
      <c r="F10" s="54" t="s">
        <v>17</v>
      </c>
      <c r="G10" s="30">
        <f t="shared" si="0"/>
        <v>4567421624</v>
      </c>
      <c r="H10" s="30">
        <f t="shared" si="2"/>
        <v>2283710812</v>
      </c>
      <c r="I10" s="30">
        <f t="shared" si="2"/>
        <v>2283710812</v>
      </c>
      <c r="J10" s="30">
        <f t="shared" si="2"/>
        <v>0</v>
      </c>
      <c r="K10" s="70"/>
    </row>
    <row r="11" spans="1:11" ht="45.75" customHeight="1" x14ac:dyDescent="0.2">
      <c r="A11" s="117"/>
      <c r="B11" s="118"/>
      <c r="C11" s="119"/>
      <c r="D11" s="87" t="s">
        <v>41</v>
      </c>
      <c r="E11" s="84" t="s">
        <v>17</v>
      </c>
      <c r="F11" s="54" t="s">
        <v>17</v>
      </c>
      <c r="G11" s="30">
        <f t="shared" si="0"/>
        <v>2610365710</v>
      </c>
      <c r="H11" s="30">
        <f>H15</f>
        <v>1305182855</v>
      </c>
      <c r="I11" s="30">
        <f t="shared" si="2"/>
        <v>1305182855</v>
      </c>
      <c r="J11" s="30">
        <f t="shared" si="2"/>
        <v>0</v>
      </c>
      <c r="K11" s="70"/>
    </row>
    <row r="12" spans="1:11" ht="27.75" customHeight="1" x14ac:dyDescent="0.2">
      <c r="A12" s="117">
        <v>2</v>
      </c>
      <c r="B12" s="119" t="s">
        <v>51</v>
      </c>
      <c r="C12" s="119" t="s">
        <v>130</v>
      </c>
      <c r="D12" s="87" t="s">
        <v>12</v>
      </c>
      <c r="E12" s="84" t="s">
        <v>17</v>
      </c>
      <c r="F12" s="54" t="s">
        <v>17</v>
      </c>
      <c r="G12" s="30">
        <f t="shared" si="0"/>
        <v>7177787334</v>
      </c>
      <c r="H12" s="30">
        <f>H13+H14+H15</f>
        <v>3588893667</v>
      </c>
      <c r="I12" s="30">
        <f t="shared" ref="I12:J12" si="3">I13+I14+I15</f>
        <v>3588893667</v>
      </c>
      <c r="J12" s="30">
        <f t="shared" si="3"/>
        <v>0</v>
      </c>
    </row>
    <row r="13" spans="1:11" ht="48" customHeight="1" x14ac:dyDescent="0.2">
      <c r="A13" s="117"/>
      <c r="B13" s="119"/>
      <c r="C13" s="119"/>
      <c r="D13" s="85" t="s">
        <v>119</v>
      </c>
      <c r="E13" s="84" t="s">
        <v>17</v>
      </c>
      <c r="F13" s="54" t="s">
        <v>17</v>
      </c>
      <c r="G13" s="30">
        <f t="shared" si="0"/>
        <v>0</v>
      </c>
      <c r="H13" s="30">
        <f>H31</f>
        <v>0</v>
      </c>
      <c r="I13" s="30">
        <f t="shared" ref="I13:J13" si="4">I31</f>
        <v>0</v>
      </c>
      <c r="J13" s="30">
        <f t="shared" si="4"/>
        <v>0</v>
      </c>
    </row>
    <row r="14" spans="1:11" ht="45.75" customHeight="1" x14ac:dyDescent="0.2">
      <c r="A14" s="117"/>
      <c r="B14" s="119"/>
      <c r="C14" s="119"/>
      <c r="D14" s="87" t="s">
        <v>13</v>
      </c>
      <c r="E14" s="84" t="s">
        <v>17</v>
      </c>
      <c r="F14" s="54" t="s">
        <v>17</v>
      </c>
      <c r="G14" s="30">
        <f t="shared" si="0"/>
        <v>4567421624</v>
      </c>
      <c r="H14" s="30">
        <f>H21+H32</f>
        <v>2283710812</v>
      </c>
      <c r="I14" s="30">
        <f>I21+I24+I32</f>
        <v>2283710812</v>
      </c>
      <c r="J14" s="30">
        <f t="shared" ref="J14" si="5">J21+J24+J32</f>
        <v>0</v>
      </c>
    </row>
    <row r="15" spans="1:11" ht="54.75" customHeight="1" x14ac:dyDescent="0.2">
      <c r="A15" s="117"/>
      <c r="B15" s="119"/>
      <c r="C15" s="119"/>
      <c r="D15" s="87" t="s">
        <v>41</v>
      </c>
      <c r="E15" s="84" t="s">
        <v>17</v>
      </c>
      <c r="F15" s="54" t="s">
        <v>17</v>
      </c>
      <c r="G15" s="30">
        <f t="shared" si="0"/>
        <v>2610365710</v>
      </c>
      <c r="H15" s="30">
        <f>H17+H22+H25+H26+H28+H29+H33</f>
        <v>1305182855</v>
      </c>
      <c r="I15" s="30">
        <f t="shared" ref="I15:J15" si="6">I17+I22+I25+I26+I28+I29+I33</f>
        <v>1305182855</v>
      </c>
      <c r="J15" s="30">
        <f t="shared" si="6"/>
        <v>0</v>
      </c>
    </row>
    <row r="16" spans="1:11" ht="12.75" customHeight="1" x14ac:dyDescent="0.2">
      <c r="A16" s="117">
        <v>3</v>
      </c>
      <c r="B16" s="119" t="s">
        <v>53</v>
      </c>
      <c r="C16" s="125" t="s">
        <v>62</v>
      </c>
      <c r="D16" s="87" t="s">
        <v>1</v>
      </c>
      <c r="E16" s="84">
        <v>741</v>
      </c>
      <c r="F16" s="54" t="s">
        <v>99</v>
      </c>
      <c r="G16" s="30">
        <f t="shared" si="0"/>
        <v>124954504</v>
      </c>
      <c r="H16" s="30">
        <f>H17</f>
        <v>62477252</v>
      </c>
      <c r="I16" s="30">
        <f t="shared" ref="I16:J17" si="7">I17</f>
        <v>62477252</v>
      </c>
      <c r="J16" s="30">
        <f t="shared" si="7"/>
        <v>0</v>
      </c>
    </row>
    <row r="17" spans="1:10" ht="33.75" x14ac:dyDescent="0.2">
      <c r="A17" s="117"/>
      <c r="B17" s="119"/>
      <c r="C17" s="125"/>
      <c r="D17" s="87" t="s">
        <v>41</v>
      </c>
      <c r="E17" s="84">
        <v>741</v>
      </c>
      <c r="F17" s="54" t="s">
        <v>99</v>
      </c>
      <c r="G17" s="30">
        <f t="shared" si="0"/>
        <v>124954504</v>
      </c>
      <c r="H17" s="30">
        <f>H18</f>
        <v>62477252</v>
      </c>
      <c r="I17" s="30">
        <f t="shared" si="7"/>
        <v>62477252</v>
      </c>
      <c r="J17" s="30">
        <f t="shared" si="7"/>
        <v>0</v>
      </c>
    </row>
    <row r="18" spans="1:10" ht="56.25" x14ac:dyDescent="0.2">
      <c r="A18" s="85">
        <v>4</v>
      </c>
      <c r="B18" s="88" t="s">
        <v>47</v>
      </c>
      <c r="C18" s="87" t="s">
        <v>62</v>
      </c>
      <c r="D18" s="87" t="s">
        <v>41</v>
      </c>
      <c r="E18" s="84">
        <v>741</v>
      </c>
      <c r="F18" s="54" t="s">
        <v>99</v>
      </c>
      <c r="G18" s="30">
        <f t="shared" si="0"/>
        <v>124954504</v>
      </c>
      <c r="H18" s="30">
        <v>62477252</v>
      </c>
      <c r="I18" s="30">
        <v>62477252</v>
      </c>
      <c r="J18" s="30">
        <v>0</v>
      </c>
    </row>
    <row r="19" spans="1:10" ht="45" x14ac:dyDescent="0.2">
      <c r="A19" s="85">
        <v>5</v>
      </c>
      <c r="B19" s="88" t="s">
        <v>54</v>
      </c>
      <c r="C19" s="87" t="s">
        <v>62</v>
      </c>
      <c r="D19" s="87" t="s">
        <v>43</v>
      </c>
      <c r="E19" s="84">
        <v>741</v>
      </c>
      <c r="F19" s="54" t="s">
        <v>17</v>
      </c>
      <c r="G19" s="30">
        <f t="shared" si="0"/>
        <v>0</v>
      </c>
      <c r="H19" s="30">
        <v>0</v>
      </c>
      <c r="I19" s="30">
        <v>0</v>
      </c>
      <c r="J19" s="30">
        <v>0</v>
      </c>
    </row>
    <row r="20" spans="1:10" ht="12.75" customHeight="1" x14ac:dyDescent="0.2">
      <c r="A20" s="117">
        <v>6</v>
      </c>
      <c r="B20" s="119" t="s">
        <v>52</v>
      </c>
      <c r="C20" s="119" t="s">
        <v>61</v>
      </c>
      <c r="D20" s="87" t="s">
        <v>12</v>
      </c>
      <c r="E20" s="84">
        <v>741</v>
      </c>
      <c r="F20" s="54" t="s">
        <v>17</v>
      </c>
      <c r="G20" s="30">
        <f t="shared" si="0"/>
        <v>6930351366</v>
      </c>
      <c r="H20" s="30">
        <f t="shared" ref="H20:J20" si="8">H21+H22</f>
        <v>3465175683</v>
      </c>
      <c r="I20" s="30">
        <f t="shared" si="8"/>
        <v>3465175683</v>
      </c>
      <c r="J20" s="30">
        <f t="shared" si="8"/>
        <v>0</v>
      </c>
    </row>
    <row r="21" spans="1:10" x14ac:dyDescent="0.2">
      <c r="A21" s="117"/>
      <c r="B21" s="119"/>
      <c r="C21" s="119"/>
      <c r="D21" s="87" t="s">
        <v>13</v>
      </c>
      <c r="E21" s="84">
        <v>741</v>
      </c>
      <c r="F21" s="54" t="s">
        <v>17</v>
      </c>
      <c r="G21" s="30">
        <f t="shared" si="0"/>
        <v>4567421624</v>
      </c>
      <c r="H21" s="30">
        <f>H38</f>
        <v>2283710812</v>
      </c>
      <c r="I21" s="30">
        <f t="shared" ref="I21:J22" si="9">I38</f>
        <v>2283710812</v>
      </c>
      <c r="J21" s="30">
        <f t="shared" si="9"/>
        <v>0</v>
      </c>
    </row>
    <row r="22" spans="1:10" ht="33.75" x14ac:dyDescent="0.2">
      <c r="A22" s="117"/>
      <c r="B22" s="119"/>
      <c r="C22" s="119"/>
      <c r="D22" s="87" t="s">
        <v>41</v>
      </c>
      <c r="E22" s="84">
        <v>741</v>
      </c>
      <c r="F22" s="54" t="s">
        <v>17</v>
      </c>
      <c r="G22" s="30">
        <f t="shared" si="0"/>
        <v>2362929742</v>
      </c>
      <c r="H22" s="30">
        <f>H39</f>
        <v>1181464871</v>
      </c>
      <c r="I22" s="30">
        <f t="shared" si="9"/>
        <v>1181464871</v>
      </c>
      <c r="J22" s="30">
        <f t="shared" si="9"/>
        <v>0</v>
      </c>
    </row>
    <row r="23" spans="1:10" ht="39" customHeight="1" x14ac:dyDescent="0.2">
      <c r="A23" s="126">
        <v>7</v>
      </c>
      <c r="B23" s="129" t="s">
        <v>73</v>
      </c>
      <c r="C23" s="132" t="s">
        <v>131</v>
      </c>
      <c r="D23" s="87" t="s">
        <v>12</v>
      </c>
      <c r="E23" s="84" t="s">
        <v>17</v>
      </c>
      <c r="F23" s="54" t="s">
        <v>17</v>
      </c>
      <c r="G23" s="30">
        <f t="shared" si="0"/>
        <v>96139864</v>
      </c>
      <c r="H23" s="30">
        <f>H24+H25</f>
        <v>48069932</v>
      </c>
      <c r="I23" s="30">
        <f t="shared" ref="I23:J23" si="10">I24+I25</f>
        <v>48069932</v>
      </c>
      <c r="J23" s="30">
        <f t="shared" si="10"/>
        <v>0</v>
      </c>
    </row>
    <row r="24" spans="1:10" x14ac:dyDescent="0.2">
      <c r="A24" s="127"/>
      <c r="B24" s="130"/>
      <c r="C24" s="133"/>
      <c r="D24" s="87" t="s">
        <v>13</v>
      </c>
      <c r="E24" s="84" t="s">
        <v>17</v>
      </c>
      <c r="F24" s="54" t="s">
        <v>17</v>
      </c>
      <c r="G24" s="30">
        <f t="shared" si="0"/>
        <v>0</v>
      </c>
      <c r="H24" s="30">
        <f>H56</f>
        <v>0</v>
      </c>
      <c r="I24" s="30">
        <f t="shared" ref="I24:J24" si="11">I56</f>
        <v>0</v>
      </c>
      <c r="J24" s="30">
        <f t="shared" si="11"/>
        <v>0</v>
      </c>
    </row>
    <row r="25" spans="1:10" ht="45" customHeight="1" x14ac:dyDescent="0.2">
      <c r="A25" s="128"/>
      <c r="B25" s="131"/>
      <c r="C25" s="134"/>
      <c r="D25" s="87" t="s">
        <v>41</v>
      </c>
      <c r="E25" s="84" t="s">
        <v>17</v>
      </c>
      <c r="F25" s="54" t="s">
        <v>17</v>
      </c>
      <c r="G25" s="30">
        <f t="shared" si="0"/>
        <v>96139864</v>
      </c>
      <c r="H25" s="30">
        <f t="shared" ref="H25:J25" si="12">H54</f>
        <v>48069932</v>
      </c>
      <c r="I25" s="30">
        <f t="shared" si="12"/>
        <v>48069932</v>
      </c>
      <c r="J25" s="30">
        <f t="shared" si="12"/>
        <v>0</v>
      </c>
    </row>
    <row r="26" spans="1:10" s="65" customFormat="1" ht="56.25" hidden="1" x14ac:dyDescent="0.2">
      <c r="A26" s="113">
        <v>8</v>
      </c>
      <c r="B26" s="115" t="s">
        <v>74</v>
      </c>
      <c r="C26" s="68" t="s">
        <v>65</v>
      </c>
      <c r="D26" s="61" t="s">
        <v>41</v>
      </c>
      <c r="E26" s="62">
        <v>737</v>
      </c>
      <c r="F26" s="63" t="s">
        <v>17</v>
      </c>
      <c r="G26" s="64">
        <f t="shared" si="0"/>
        <v>0</v>
      </c>
      <c r="H26" s="64">
        <f t="shared" ref="H26:J26" si="13">H73</f>
        <v>0</v>
      </c>
      <c r="I26" s="64">
        <f t="shared" si="13"/>
        <v>0</v>
      </c>
      <c r="J26" s="64">
        <f t="shared" si="13"/>
        <v>0</v>
      </c>
    </row>
    <row r="27" spans="1:10" ht="45" x14ac:dyDescent="0.2">
      <c r="A27" s="85">
        <v>8</v>
      </c>
      <c r="B27" s="88" t="s">
        <v>75</v>
      </c>
      <c r="C27" s="88" t="s">
        <v>62</v>
      </c>
      <c r="D27" s="87" t="s">
        <v>43</v>
      </c>
      <c r="E27" s="84">
        <v>741</v>
      </c>
      <c r="F27" s="54" t="s">
        <v>17</v>
      </c>
      <c r="G27" s="30">
        <f t="shared" ref="G27:G90" si="14">H27+I27+J27</f>
        <v>0</v>
      </c>
      <c r="H27" s="30">
        <f>H82</f>
        <v>0</v>
      </c>
      <c r="I27" s="30">
        <f t="shared" ref="I27:J27" si="15">I82</f>
        <v>0</v>
      </c>
      <c r="J27" s="30">
        <f t="shared" si="15"/>
        <v>0</v>
      </c>
    </row>
    <row r="28" spans="1:10" s="65" customFormat="1" ht="78.75" hidden="1" x14ac:dyDescent="0.2">
      <c r="A28" s="113">
        <v>10</v>
      </c>
      <c r="B28" s="68" t="s">
        <v>76</v>
      </c>
      <c r="C28" s="68" t="s">
        <v>62</v>
      </c>
      <c r="D28" s="61" t="s">
        <v>41</v>
      </c>
      <c r="E28" s="62">
        <v>741</v>
      </c>
      <c r="F28" s="63" t="s">
        <v>17</v>
      </c>
      <c r="G28" s="64">
        <f t="shared" si="14"/>
        <v>0</v>
      </c>
      <c r="H28" s="64">
        <f>H89</f>
        <v>0</v>
      </c>
      <c r="I28" s="64">
        <f t="shared" ref="I28:J28" si="16">I89</f>
        <v>0</v>
      </c>
      <c r="J28" s="64">
        <f t="shared" si="16"/>
        <v>0</v>
      </c>
    </row>
    <row r="29" spans="1:10" ht="72.75" customHeight="1" x14ac:dyDescent="0.2">
      <c r="A29" s="85">
        <v>9</v>
      </c>
      <c r="B29" s="88" t="s">
        <v>77</v>
      </c>
      <c r="C29" s="88" t="s">
        <v>60</v>
      </c>
      <c r="D29" s="87" t="s">
        <v>41</v>
      </c>
      <c r="E29" s="84" t="s">
        <v>17</v>
      </c>
      <c r="F29" s="54" t="s">
        <v>17</v>
      </c>
      <c r="G29" s="30">
        <f t="shared" si="14"/>
        <v>26341600</v>
      </c>
      <c r="H29" s="30">
        <f>H108</f>
        <v>13170800</v>
      </c>
      <c r="I29" s="30">
        <f t="shared" ref="I29:J29" si="17">I108</f>
        <v>13170800</v>
      </c>
      <c r="J29" s="30">
        <f t="shared" si="17"/>
        <v>0</v>
      </c>
    </row>
    <row r="30" spans="1:10" ht="15.75" customHeight="1" x14ac:dyDescent="0.2">
      <c r="A30" s="126">
        <v>10</v>
      </c>
      <c r="B30" s="132" t="s">
        <v>120</v>
      </c>
      <c r="C30" s="132" t="s">
        <v>118</v>
      </c>
      <c r="D30" s="85" t="s">
        <v>1</v>
      </c>
      <c r="E30" s="84">
        <v>706</v>
      </c>
      <c r="F30" s="54" t="s">
        <v>17</v>
      </c>
      <c r="G30" s="30">
        <f t="shared" si="14"/>
        <v>0</v>
      </c>
      <c r="H30" s="30">
        <f>H31+H32+H33</f>
        <v>0</v>
      </c>
      <c r="I30" s="30">
        <f t="shared" ref="I30:J30" si="18">I31+I32+I33</f>
        <v>0</v>
      </c>
      <c r="J30" s="30">
        <f t="shared" si="18"/>
        <v>0</v>
      </c>
    </row>
    <row r="31" spans="1:10" ht="22.5" customHeight="1" x14ac:dyDescent="0.2">
      <c r="A31" s="127"/>
      <c r="B31" s="133"/>
      <c r="C31" s="133"/>
      <c r="D31" s="85" t="s">
        <v>119</v>
      </c>
      <c r="E31" s="84">
        <v>706</v>
      </c>
      <c r="F31" s="54" t="s">
        <v>17</v>
      </c>
      <c r="G31" s="30">
        <f t="shared" si="14"/>
        <v>0</v>
      </c>
      <c r="H31" s="30">
        <f>H125</f>
        <v>0</v>
      </c>
      <c r="I31" s="30">
        <f t="shared" ref="I31:J33" si="19">I125</f>
        <v>0</v>
      </c>
      <c r="J31" s="30">
        <f t="shared" si="19"/>
        <v>0</v>
      </c>
    </row>
    <row r="32" spans="1:10" ht="15.75" customHeight="1" x14ac:dyDescent="0.2">
      <c r="A32" s="127"/>
      <c r="B32" s="133"/>
      <c r="C32" s="133"/>
      <c r="D32" s="85" t="s">
        <v>13</v>
      </c>
      <c r="E32" s="84">
        <v>706</v>
      </c>
      <c r="F32" s="54" t="s">
        <v>17</v>
      </c>
      <c r="G32" s="30">
        <f t="shared" si="14"/>
        <v>0</v>
      </c>
      <c r="H32" s="30">
        <f>H126</f>
        <v>0</v>
      </c>
      <c r="I32" s="30">
        <f t="shared" si="19"/>
        <v>0</v>
      </c>
      <c r="J32" s="30">
        <f t="shared" si="19"/>
        <v>0</v>
      </c>
    </row>
    <row r="33" spans="1:12" ht="33.75" x14ac:dyDescent="0.2">
      <c r="A33" s="128"/>
      <c r="B33" s="134"/>
      <c r="C33" s="134"/>
      <c r="D33" s="85" t="s">
        <v>41</v>
      </c>
      <c r="E33" s="84">
        <v>706</v>
      </c>
      <c r="F33" s="54" t="s">
        <v>17</v>
      </c>
      <c r="G33" s="30">
        <f t="shared" si="14"/>
        <v>0</v>
      </c>
      <c r="H33" s="30">
        <f>H127</f>
        <v>0</v>
      </c>
      <c r="I33" s="30">
        <f t="shared" si="19"/>
        <v>0</v>
      </c>
      <c r="J33" s="30">
        <f t="shared" si="19"/>
        <v>0</v>
      </c>
    </row>
    <row r="34" spans="1:12" ht="12.75" customHeight="1" x14ac:dyDescent="0.2">
      <c r="A34" s="117">
        <v>11</v>
      </c>
      <c r="B34" s="118" t="s">
        <v>14</v>
      </c>
      <c r="C34" s="119" t="s">
        <v>62</v>
      </c>
      <c r="D34" s="87" t="s">
        <v>1</v>
      </c>
      <c r="E34" s="84">
        <v>741</v>
      </c>
      <c r="F34" s="54" t="s">
        <v>101</v>
      </c>
      <c r="G34" s="30">
        <f t="shared" si="14"/>
        <v>6930351366</v>
      </c>
      <c r="H34" s="30">
        <f t="shared" ref="H34:J34" si="20">H35+H36</f>
        <v>3465175683</v>
      </c>
      <c r="I34" s="30">
        <f t="shared" si="20"/>
        <v>3465175683</v>
      </c>
      <c r="J34" s="30">
        <f t="shared" si="20"/>
        <v>0</v>
      </c>
    </row>
    <row r="35" spans="1:12" x14ac:dyDescent="0.2">
      <c r="A35" s="117"/>
      <c r="B35" s="118"/>
      <c r="C35" s="119"/>
      <c r="D35" s="87" t="s">
        <v>13</v>
      </c>
      <c r="E35" s="84">
        <v>741</v>
      </c>
      <c r="F35" s="54" t="s">
        <v>101</v>
      </c>
      <c r="G35" s="30">
        <f t="shared" si="14"/>
        <v>4567421624</v>
      </c>
      <c r="H35" s="30">
        <f t="shared" ref="H35:J36" si="21">H38</f>
        <v>2283710812</v>
      </c>
      <c r="I35" s="30">
        <f t="shared" si="21"/>
        <v>2283710812</v>
      </c>
      <c r="J35" s="30">
        <f t="shared" si="21"/>
        <v>0</v>
      </c>
    </row>
    <row r="36" spans="1:12" ht="33.75" x14ac:dyDescent="0.2">
      <c r="A36" s="117"/>
      <c r="B36" s="118"/>
      <c r="C36" s="119"/>
      <c r="D36" s="87" t="s">
        <v>41</v>
      </c>
      <c r="E36" s="84">
        <v>741</v>
      </c>
      <c r="F36" s="54" t="s">
        <v>101</v>
      </c>
      <c r="G36" s="30">
        <f t="shared" si="14"/>
        <v>2362929742</v>
      </c>
      <c r="H36" s="30">
        <f t="shared" si="21"/>
        <v>1181464871</v>
      </c>
      <c r="I36" s="30">
        <f t="shared" si="21"/>
        <v>1181464871</v>
      </c>
      <c r="J36" s="30">
        <f t="shared" si="21"/>
        <v>0</v>
      </c>
    </row>
    <row r="37" spans="1:12" ht="12.75" customHeight="1" x14ac:dyDescent="0.2">
      <c r="A37" s="117">
        <v>12</v>
      </c>
      <c r="B37" s="119" t="s">
        <v>79</v>
      </c>
      <c r="C37" s="119" t="s">
        <v>61</v>
      </c>
      <c r="D37" s="87" t="s">
        <v>1</v>
      </c>
      <c r="E37" s="84">
        <v>741</v>
      </c>
      <c r="F37" s="54" t="s">
        <v>17</v>
      </c>
      <c r="G37" s="30">
        <f t="shared" si="14"/>
        <v>6930351366</v>
      </c>
      <c r="H37" s="30">
        <f t="shared" ref="H37:J37" si="22">H38+H39</f>
        <v>3465175683</v>
      </c>
      <c r="I37" s="30">
        <f t="shared" si="22"/>
        <v>3465175683</v>
      </c>
      <c r="J37" s="30">
        <f t="shared" si="22"/>
        <v>0</v>
      </c>
    </row>
    <row r="38" spans="1:12" x14ac:dyDescent="0.2">
      <c r="A38" s="117"/>
      <c r="B38" s="119"/>
      <c r="C38" s="119"/>
      <c r="D38" s="87" t="s">
        <v>13</v>
      </c>
      <c r="E38" s="84">
        <v>741</v>
      </c>
      <c r="F38" s="54" t="s">
        <v>17</v>
      </c>
      <c r="G38" s="30">
        <f t="shared" si="14"/>
        <v>4567421624</v>
      </c>
      <c r="H38" s="30">
        <f t="shared" ref="H38:J39" si="23">H41</f>
        <v>2283710812</v>
      </c>
      <c r="I38" s="30">
        <f t="shared" si="23"/>
        <v>2283710812</v>
      </c>
      <c r="J38" s="30">
        <f t="shared" si="23"/>
        <v>0</v>
      </c>
    </row>
    <row r="39" spans="1:12" ht="33.75" x14ac:dyDescent="0.2">
      <c r="A39" s="117"/>
      <c r="B39" s="119"/>
      <c r="C39" s="119"/>
      <c r="D39" s="87" t="s">
        <v>41</v>
      </c>
      <c r="E39" s="84">
        <v>741</v>
      </c>
      <c r="F39" s="54" t="s">
        <v>17</v>
      </c>
      <c r="G39" s="30">
        <f t="shared" si="14"/>
        <v>2362929742</v>
      </c>
      <c r="H39" s="30">
        <f t="shared" si="23"/>
        <v>1181464871</v>
      </c>
      <c r="I39" s="30">
        <f t="shared" si="23"/>
        <v>1181464871</v>
      </c>
      <c r="J39" s="30">
        <f t="shared" si="23"/>
        <v>0</v>
      </c>
    </row>
    <row r="40" spans="1:12" ht="12.75" customHeight="1" x14ac:dyDescent="0.2">
      <c r="A40" s="117">
        <v>13</v>
      </c>
      <c r="B40" s="119" t="s">
        <v>80</v>
      </c>
      <c r="C40" s="119" t="s">
        <v>62</v>
      </c>
      <c r="D40" s="87" t="s">
        <v>1</v>
      </c>
      <c r="E40" s="84">
        <v>741</v>
      </c>
      <c r="F40" s="54" t="s">
        <v>17</v>
      </c>
      <c r="G40" s="30">
        <f t="shared" si="14"/>
        <v>6930351366</v>
      </c>
      <c r="H40" s="30">
        <f t="shared" ref="H40:J40" si="24">H41+H42</f>
        <v>3465175683</v>
      </c>
      <c r="I40" s="30">
        <f t="shared" si="24"/>
        <v>3465175683</v>
      </c>
      <c r="J40" s="30">
        <f t="shared" si="24"/>
        <v>0</v>
      </c>
    </row>
    <row r="41" spans="1:12" x14ac:dyDescent="0.2">
      <c r="A41" s="117"/>
      <c r="B41" s="119"/>
      <c r="C41" s="119"/>
      <c r="D41" s="87" t="s">
        <v>13</v>
      </c>
      <c r="E41" s="84">
        <v>741</v>
      </c>
      <c r="F41" s="54" t="s">
        <v>17</v>
      </c>
      <c r="G41" s="30">
        <f t="shared" si="14"/>
        <v>4567421624</v>
      </c>
      <c r="H41" s="30">
        <f>H44+H51</f>
        <v>2283710812</v>
      </c>
      <c r="I41" s="30">
        <f>I44+I49+I51</f>
        <v>2283710812</v>
      </c>
      <c r="J41" s="30">
        <f t="shared" ref="J41" si="25">J44+J49+J51</f>
        <v>0</v>
      </c>
    </row>
    <row r="42" spans="1:12" ht="54.75" customHeight="1" x14ac:dyDescent="0.2">
      <c r="A42" s="117"/>
      <c r="B42" s="119"/>
      <c r="C42" s="119"/>
      <c r="D42" s="87" t="s">
        <v>41</v>
      </c>
      <c r="E42" s="84">
        <v>741</v>
      </c>
      <c r="F42" s="54" t="s">
        <v>17</v>
      </c>
      <c r="G42" s="30">
        <f t="shared" si="14"/>
        <v>2362929742</v>
      </c>
      <c r="H42" s="30">
        <f>H45+H46+H47+H48+H49+H50</f>
        <v>1181464871</v>
      </c>
      <c r="I42" s="30">
        <f>I45+I46+I47+I48+I50</f>
        <v>1181464871</v>
      </c>
      <c r="J42" s="30">
        <f t="shared" ref="J42" si="26">J45+J46+J47+J48+J50</f>
        <v>0</v>
      </c>
    </row>
    <row r="43" spans="1:12" ht="12.75" customHeight="1" x14ac:dyDescent="0.2">
      <c r="A43" s="117">
        <v>14</v>
      </c>
      <c r="B43" s="119" t="s">
        <v>55</v>
      </c>
      <c r="C43" s="119" t="s">
        <v>62</v>
      </c>
      <c r="D43" s="87" t="s">
        <v>1</v>
      </c>
      <c r="E43" s="84">
        <v>741</v>
      </c>
      <c r="F43" s="54" t="s">
        <v>17</v>
      </c>
      <c r="G43" s="30">
        <f t="shared" si="14"/>
        <v>6896115428</v>
      </c>
      <c r="H43" s="30">
        <f t="shared" ref="H43:J43" si="27">H44+H45</f>
        <v>3448057714</v>
      </c>
      <c r="I43" s="30">
        <f t="shared" si="27"/>
        <v>3448057714</v>
      </c>
      <c r="J43" s="30">
        <f t="shared" si="27"/>
        <v>0</v>
      </c>
    </row>
    <row r="44" spans="1:12" x14ac:dyDescent="0.2">
      <c r="A44" s="117"/>
      <c r="B44" s="119"/>
      <c r="C44" s="119"/>
      <c r="D44" s="87" t="s">
        <v>13</v>
      </c>
      <c r="E44" s="84">
        <v>741</v>
      </c>
      <c r="F44" s="54" t="s">
        <v>102</v>
      </c>
      <c r="G44" s="30">
        <f t="shared" si="14"/>
        <v>4567421624</v>
      </c>
      <c r="H44" s="30">
        <v>2283710812</v>
      </c>
      <c r="I44" s="30">
        <v>2283710812</v>
      </c>
      <c r="J44" s="30">
        <v>0</v>
      </c>
    </row>
    <row r="45" spans="1:12" ht="33.75" x14ac:dyDescent="0.2">
      <c r="A45" s="117"/>
      <c r="B45" s="119"/>
      <c r="C45" s="119"/>
      <c r="D45" s="87" t="s">
        <v>41</v>
      </c>
      <c r="E45" s="84">
        <v>741</v>
      </c>
      <c r="F45" s="54" t="s">
        <v>103</v>
      </c>
      <c r="G45" s="30">
        <f t="shared" si="14"/>
        <v>2328693804</v>
      </c>
      <c r="H45" s="30">
        <f>1155757536+8589366</f>
        <v>1164346902</v>
      </c>
      <c r="I45" s="30">
        <f>1155757536+8589366</f>
        <v>1164346902</v>
      </c>
      <c r="J45" s="30">
        <v>0</v>
      </c>
    </row>
    <row r="46" spans="1:12" ht="67.5" x14ac:dyDescent="0.2">
      <c r="A46" s="85">
        <v>15</v>
      </c>
      <c r="B46" s="21" t="s">
        <v>87</v>
      </c>
      <c r="C46" s="88" t="s">
        <v>62</v>
      </c>
      <c r="D46" s="87" t="s">
        <v>41</v>
      </c>
      <c r="E46" s="84">
        <v>741</v>
      </c>
      <c r="F46" s="54" t="s">
        <v>104</v>
      </c>
      <c r="G46" s="30">
        <f t="shared" si="14"/>
        <v>31863880</v>
      </c>
      <c r="H46" s="30">
        <v>15931940</v>
      </c>
      <c r="I46" s="30">
        <v>15931940</v>
      </c>
      <c r="J46" s="30">
        <v>0</v>
      </c>
      <c r="K46" s="70"/>
    </row>
    <row r="47" spans="1:12" ht="45" x14ac:dyDescent="0.2">
      <c r="A47" s="85">
        <v>16</v>
      </c>
      <c r="B47" s="21" t="s">
        <v>59</v>
      </c>
      <c r="C47" s="88" t="s">
        <v>61</v>
      </c>
      <c r="D47" s="87" t="s">
        <v>41</v>
      </c>
      <c r="E47" s="84">
        <v>741</v>
      </c>
      <c r="F47" s="54" t="s">
        <v>125</v>
      </c>
      <c r="G47" s="30">
        <f t="shared" si="14"/>
        <v>0</v>
      </c>
      <c r="H47" s="30">
        <v>0</v>
      </c>
      <c r="I47" s="30">
        <v>0</v>
      </c>
      <c r="J47" s="30">
        <v>0</v>
      </c>
      <c r="L47" s="70"/>
    </row>
    <row r="48" spans="1:12" s="65" customFormat="1" ht="45" hidden="1" x14ac:dyDescent="0.2">
      <c r="A48" s="113">
        <v>19</v>
      </c>
      <c r="B48" s="114" t="s">
        <v>50</v>
      </c>
      <c r="C48" s="68" t="s">
        <v>62</v>
      </c>
      <c r="D48" s="61" t="s">
        <v>41</v>
      </c>
      <c r="E48" s="62">
        <v>741</v>
      </c>
      <c r="F48" s="63" t="s">
        <v>17</v>
      </c>
      <c r="G48" s="64">
        <f t="shared" si="14"/>
        <v>0</v>
      </c>
      <c r="H48" s="64">
        <v>0</v>
      </c>
      <c r="I48" s="64">
        <v>0</v>
      </c>
      <c r="J48" s="64">
        <v>0</v>
      </c>
    </row>
    <row r="49" spans="1:10" s="103" customFormat="1" ht="78.75" hidden="1" x14ac:dyDescent="0.2">
      <c r="A49" s="96">
        <v>19</v>
      </c>
      <c r="B49" s="97" t="s">
        <v>135</v>
      </c>
      <c r="C49" s="98" t="s">
        <v>61</v>
      </c>
      <c r="D49" s="99" t="s">
        <v>92</v>
      </c>
      <c r="E49" s="100">
        <v>741</v>
      </c>
      <c r="F49" s="101" t="s">
        <v>17</v>
      </c>
      <c r="G49" s="30">
        <f t="shared" si="14"/>
        <v>0</v>
      </c>
      <c r="H49" s="102">
        <v>0</v>
      </c>
      <c r="I49" s="102">
        <f>6550000-6550000</f>
        <v>0</v>
      </c>
      <c r="J49" s="102">
        <f>6550000-6550000</f>
        <v>0</v>
      </c>
    </row>
    <row r="50" spans="1:10" ht="49.5" customHeight="1" x14ac:dyDescent="0.2">
      <c r="A50" s="85">
        <v>17</v>
      </c>
      <c r="B50" s="22" t="s">
        <v>67</v>
      </c>
      <c r="C50" s="88" t="s">
        <v>61</v>
      </c>
      <c r="D50" s="87" t="s">
        <v>41</v>
      </c>
      <c r="E50" s="84">
        <v>741</v>
      </c>
      <c r="F50" s="54" t="s">
        <v>105</v>
      </c>
      <c r="G50" s="30">
        <f t="shared" si="14"/>
        <v>2372058</v>
      </c>
      <c r="H50" s="30">
        <v>1186029</v>
      </c>
      <c r="I50" s="30">
        <v>1186029</v>
      </c>
      <c r="J50" s="30">
        <f>1970670-784641-1186029</f>
        <v>0</v>
      </c>
    </row>
    <row r="51" spans="1:10" ht="95.25" customHeight="1" x14ac:dyDescent="0.2">
      <c r="A51" s="89">
        <v>18</v>
      </c>
      <c r="B51" s="90" t="s">
        <v>89</v>
      </c>
      <c r="C51" s="88" t="s">
        <v>61</v>
      </c>
      <c r="D51" s="87" t="s">
        <v>13</v>
      </c>
      <c r="E51" s="84">
        <v>741</v>
      </c>
      <c r="F51" s="54" t="s">
        <v>106</v>
      </c>
      <c r="G51" s="30">
        <f t="shared" si="14"/>
        <v>0</v>
      </c>
      <c r="H51" s="30">
        <v>0</v>
      </c>
      <c r="I51" s="30">
        <v>0</v>
      </c>
      <c r="J51" s="30">
        <v>0</v>
      </c>
    </row>
    <row r="52" spans="1:10" ht="12.75" customHeight="1" x14ac:dyDescent="0.2">
      <c r="A52" s="126">
        <v>19</v>
      </c>
      <c r="B52" s="135" t="s">
        <v>15</v>
      </c>
      <c r="C52" s="132" t="s">
        <v>131</v>
      </c>
      <c r="D52" s="87" t="s">
        <v>1</v>
      </c>
      <c r="E52" s="84" t="s">
        <v>17</v>
      </c>
      <c r="F52" s="54" t="s">
        <v>107</v>
      </c>
      <c r="G52" s="30">
        <f t="shared" si="14"/>
        <v>96139864</v>
      </c>
      <c r="H52" s="30">
        <f>H53+H54</f>
        <v>48069932</v>
      </c>
      <c r="I52" s="30">
        <f>I53+I54</f>
        <v>48069932</v>
      </c>
      <c r="J52" s="30">
        <f t="shared" ref="J52" si="28">J53+J54</f>
        <v>0</v>
      </c>
    </row>
    <row r="53" spans="1:10" ht="12.75" customHeight="1" x14ac:dyDescent="0.2">
      <c r="A53" s="127"/>
      <c r="B53" s="136"/>
      <c r="C53" s="133"/>
      <c r="D53" s="87" t="s">
        <v>13</v>
      </c>
      <c r="E53" s="84" t="s">
        <v>17</v>
      </c>
      <c r="F53" s="54" t="s">
        <v>107</v>
      </c>
      <c r="G53" s="30">
        <f t="shared" si="14"/>
        <v>0</v>
      </c>
      <c r="H53" s="30">
        <f>H56</f>
        <v>0</v>
      </c>
      <c r="I53" s="30">
        <f t="shared" ref="I53:J54" si="29">I56</f>
        <v>0</v>
      </c>
      <c r="J53" s="30">
        <f t="shared" si="29"/>
        <v>0</v>
      </c>
    </row>
    <row r="54" spans="1:10" ht="71.25" customHeight="1" x14ac:dyDescent="0.2">
      <c r="A54" s="127"/>
      <c r="B54" s="136"/>
      <c r="C54" s="134"/>
      <c r="D54" s="87" t="s">
        <v>41</v>
      </c>
      <c r="E54" s="84" t="s">
        <v>17</v>
      </c>
      <c r="F54" s="54" t="s">
        <v>107</v>
      </c>
      <c r="G54" s="30">
        <f t="shared" si="14"/>
        <v>96139864</v>
      </c>
      <c r="H54" s="30">
        <f>H57</f>
        <v>48069932</v>
      </c>
      <c r="I54" s="30">
        <f t="shared" si="29"/>
        <v>48069932</v>
      </c>
      <c r="J54" s="30">
        <f t="shared" si="29"/>
        <v>0</v>
      </c>
    </row>
    <row r="55" spans="1:10" ht="30.75" customHeight="1" x14ac:dyDescent="0.2">
      <c r="A55" s="126">
        <v>20</v>
      </c>
      <c r="B55" s="129" t="s">
        <v>49</v>
      </c>
      <c r="C55" s="132" t="s">
        <v>131</v>
      </c>
      <c r="D55" s="87" t="s">
        <v>1</v>
      </c>
      <c r="E55" s="84" t="s">
        <v>17</v>
      </c>
      <c r="F55" s="54" t="s">
        <v>17</v>
      </c>
      <c r="G55" s="30">
        <f t="shared" si="14"/>
        <v>96139864</v>
      </c>
      <c r="H55" s="30">
        <f>H56+H57</f>
        <v>48069932</v>
      </c>
      <c r="I55" s="30">
        <f t="shared" ref="I55:J55" si="30">I56+I57</f>
        <v>48069932</v>
      </c>
      <c r="J55" s="30">
        <f t="shared" si="30"/>
        <v>0</v>
      </c>
    </row>
    <row r="56" spans="1:10" ht="27.75" customHeight="1" x14ac:dyDescent="0.2">
      <c r="A56" s="127"/>
      <c r="B56" s="130"/>
      <c r="C56" s="133"/>
      <c r="D56" s="87" t="s">
        <v>13</v>
      </c>
      <c r="E56" s="84" t="s">
        <v>17</v>
      </c>
      <c r="F56" s="54" t="s">
        <v>17</v>
      </c>
      <c r="G56" s="30">
        <f t="shared" si="14"/>
        <v>0</v>
      </c>
      <c r="H56" s="30">
        <f>H59</f>
        <v>0</v>
      </c>
      <c r="I56" s="30">
        <f t="shared" ref="I56:J57" si="31">I59</f>
        <v>0</v>
      </c>
      <c r="J56" s="30">
        <f t="shared" si="31"/>
        <v>0</v>
      </c>
    </row>
    <row r="57" spans="1:10" ht="33.75" x14ac:dyDescent="0.2">
      <c r="A57" s="128"/>
      <c r="B57" s="131"/>
      <c r="C57" s="134"/>
      <c r="D57" s="87" t="s">
        <v>41</v>
      </c>
      <c r="E57" s="84" t="s">
        <v>17</v>
      </c>
      <c r="F57" s="54" t="s">
        <v>17</v>
      </c>
      <c r="G57" s="30">
        <f t="shared" si="14"/>
        <v>96139864</v>
      </c>
      <c r="H57" s="30">
        <f>H60</f>
        <v>48069932</v>
      </c>
      <c r="I57" s="30">
        <f t="shared" si="31"/>
        <v>48069932</v>
      </c>
      <c r="J57" s="30">
        <f t="shared" si="31"/>
        <v>0</v>
      </c>
    </row>
    <row r="58" spans="1:10" ht="21.75" customHeight="1" x14ac:dyDescent="0.2">
      <c r="A58" s="126">
        <v>21</v>
      </c>
      <c r="B58" s="129" t="s">
        <v>69</v>
      </c>
      <c r="C58" s="132" t="s">
        <v>131</v>
      </c>
      <c r="D58" s="87" t="s">
        <v>1</v>
      </c>
      <c r="E58" s="84" t="s">
        <v>17</v>
      </c>
      <c r="F58" s="54" t="s">
        <v>17</v>
      </c>
      <c r="G58" s="30">
        <f t="shared" si="14"/>
        <v>96139864</v>
      </c>
      <c r="H58" s="30">
        <f>H59+H60</f>
        <v>48069932</v>
      </c>
      <c r="I58" s="30">
        <f t="shared" ref="I58:J58" si="32">I59+I60</f>
        <v>48069932</v>
      </c>
      <c r="J58" s="30">
        <f t="shared" si="32"/>
        <v>0</v>
      </c>
    </row>
    <row r="59" spans="1:10" ht="18.75" customHeight="1" x14ac:dyDescent="0.2">
      <c r="A59" s="127"/>
      <c r="B59" s="130"/>
      <c r="C59" s="133"/>
      <c r="D59" s="87" t="s">
        <v>13</v>
      </c>
      <c r="E59" s="84" t="s">
        <v>17</v>
      </c>
      <c r="F59" s="54" t="s">
        <v>17</v>
      </c>
      <c r="G59" s="30">
        <f t="shared" si="14"/>
        <v>0</v>
      </c>
      <c r="H59" s="30">
        <f>H67</f>
        <v>0</v>
      </c>
      <c r="I59" s="30">
        <f>I67+I70</f>
        <v>0</v>
      </c>
      <c r="J59" s="30">
        <f t="shared" ref="J59" si="33">J67+J70</f>
        <v>0</v>
      </c>
    </row>
    <row r="60" spans="1:10" ht="51.75" customHeight="1" x14ac:dyDescent="0.2">
      <c r="A60" s="128"/>
      <c r="B60" s="131"/>
      <c r="C60" s="134"/>
      <c r="D60" s="87" t="s">
        <v>41</v>
      </c>
      <c r="E60" s="84" t="s">
        <v>17</v>
      </c>
      <c r="F60" s="54" t="s">
        <v>17</v>
      </c>
      <c r="G60" s="30">
        <f t="shared" si="14"/>
        <v>96139864</v>
      </c>
      <c r="H60" s="30">
        <f>H62+H63+H64+H65+H68+H72</f>
        <v>48069932</v>
      </c>
      <c r="I60" s="30">
        <f t="shared" ref="I60:J60" si="34">I62+I63+I64+I65+I68+I72</f>
        <v>48069932</v>
      </c>
      <c r="J60" s="30">
        <f t="shared" si="34"/>
        <v>0</v>
      </c>
    </row>
    <row r="61" spans="1:10" ht="20.25" customHeight="1" x14ac:dyDescent="0.2">
      <c r="A61" s="137">
        <v>22</v>
      </c>
      <c r="B61" s="132" t="s">
        <v>18</v>
      </c>
      <c r="C61" s="151" t="s">
        <v>132</v>
      </c>
      <c r="D61" s="87" t="s">
        <v>1</v>
      </c>
      <c r="E61" s="84" t="s">
        <v>17</v>
      </c>
      <c r="F61" s="54" t="s">
        <v>17</v>
      </c>
      <c r="G61" s="30">
        <f t="shared" si="14"/>
        <v>33679000</v>
      </c>
      <c r="H61" s="30">
        <f t="shared" ref="H61:J61" si="35">H62+H63</f>
        <v>16839500</v>
      </c>
      <c r="I61" s="30">
        <f t="shared" si="35"/>
        <v>16839500</v>
      </c>
      <c r="J61" s="30">
        <f t="shared" si="35"/>
        <v>0</v>
      </c>
    </row>
    <row r="62" spans="1:10" ht="38.25" customHeight="1" x14ac:dyDescent="0.2">
      <c r="A62" s="138"/>
      <c r="B62" s="133"/>
      <c r="C62" s="155"/>
      <c r="D62" s="151" t="s">
        <v>41</v>
      </c>
      <c r="E62" s="84">
        <v>737</v>
      </c>
      <c r="F62" s="153" t="s">
        <v>108</v>
      </c>
      <c r="G62" s="30">
        <f t="shared" si="14"/>
        <v>0</v>
      </c>
      <c r="H62" s="30">
        <v>0</v>
      </c>
      <c r="I62" s="30">
        <v>0</v>
      </c>
      <c r="J62" s="30">
        <v>0</v>
      </c>
    </row>
    <row r="63" spans="1:10" ht="38.25" customHeight="1" x14ac:dyDescent="0.2">
      <c r="A63" s="139"/>
      <c r="B63" s="134"/>
      <c r="C63" s="152"/>
      <c r="D63" s="152"/>
      <c r="E63" s="84">
        <v>741</v>
      </c>
      <c r="F63" s="154"/>
      <c r="G63" s="30">
        <f t="shared" si="14"/>
        <v>33679000</v>
      </c>
      <c r="H63" s="30">
        <v>16839500</v>
      </c>
      <c r="I63" s="30">
        <v>16839500</v>
      </c>
      <c r="J63" s="30">
        <v>0</v>
      </c>
    </row>
    <row r="64" spans="1:10" s="65" customFormat="1" ht="67.5" hidden="1" x14ac:dyDescent="0.2">
      <c r="A64" s="67">
        <v>26</v>
      </c>
      <c r="B64" s="68" t="s">
        <v>19</v>
      </c>
      <c r="C64" s="68" t="s">
        <v>62</v>
      </c>
      <c r="D64" s="61" t="s">
        <v>41</v>
      </c>
      <c r="E64" s="62">
        <v>741</v>
      </c>
      <c r="F64" s="63" t="s">
        <v>17</v>
      </c>
      <c r="G64" s="64">
        <f t="shared" si="14"/>
        <v>0</v>
      </c>
      <c r="H64" s="64">
        <v>0</v>
      </c>
      <c r="I64" s="64">
        <v>0</v>
      </c>
      <c r="J64" s="64">
        <v>0</v>
      </c>
    </row>
    <row r="65" spans="1:11" s="65" customFormat="1" ht="56.25" hidden="1" x14ac:dyDescent="0.2">
      <c r="A65" s="67">
        <v>27</v>
      </c>
      <c r="B65" s="68" t="s">
        <v>56</v>
      </c>
      <c r="C65" s="68" t="s">
        <v>62</v>
      </c>
      <c r="D65" s="61" t="s">
        <v>41</v>
      </c>
      <c r="E65" s="62">
        <v>741</v>
      </c>
      <c r="F65" s="63" t="s">
        <v>17</v>
      </c>
      <c r="G65" s="64">
        <f t="shared" si="14"/>
        <v>0</v>
      </c>
      <c r="H65" s="64">
        <v>0</v>
      </c>
      <c r="I65" s="64">
        <v>0</v>
      </c>
      <c r="J65" s="64">
        <v>0</v>
      </c>
    </row>
    <row r="66" spans="1:11" ht="12.75" customHeight="1" x14ac:dyDescent="0.2">
      <c r="A66" s="137">
        <v>23</v>
      </c>
      <c r="B66" s="132" t="s">
        <v>68</v>
      </c>
      <c r="C66" s="132" t="s">
        <v>62</v>
      </c>
      <c r="D66" s="87" t="s">
        <v>1</v>
      </c>
      <c r="E66" s="84">
        <v>741</v>
      </c>
      <c r="F66" s="54" t="s">
        <v>17</v>
      </c>
      <c r="G66" s="30">
        <f t="shared" si="14"/>
        <v>31364864</v>
      </c>
      <c r="H66" s="30">
        <f>H67+H68</f>
        <v>15682432</v>
      </c>
      <c r="I66" s="30">
        <f t="shared" ref="I66:J66" si="36">I67+I68</f>
        <v>15682432</v>
      </c>
      <c r="J66" s="30">
        <f t="shared" si="36"/>
        <v>0</v>
      </c>
    </row>
    <row r="67" spans="1:11" x14ac:dyDescent="0.2">
      <c r="A67" s="138"/>
      <c r="B67" s="133"/>
      <c r="C67" s="133"/>
      <c r="D67" s="87" t="s">
        <v>13</v>
      </c>
      <c r="E67" s="84">
        <v>741</v>
      </c>
      <c r="F67" s="54" t="s">
        <v>17</v>
      </c>
      <c r="G67" s="30">
        <f t="shared" si="14"/>
        <v>0</v>
      </c>
      <c r="H67" s="30">
        <v>0</v>
      </c>
      <c r="I67" s="30">
        <v>0</v>
      </c>
      <c r="J67" s="30">
        <v>0</v>
      </c>
    </row>
    <row r="68" spans="1:11" ht="54.75" customHeight="1" x14ac:dyDescent="0.2">
      <c r="A68" s="139"/>
      <c r="B68" s="134"/>
      <c r="C68" s="134"/>
      <c r="D68" s="87" t="s">
        <v>41</v>
      </c>
      <c r="E68" s="84">
        <v>741</v>
      </c>
      <c r="F68" s="54" t="s">
        <v>109</v>
      </c>
      <c r="G68" s="30">
        <f t="shared" si="14"/>
        <v>31364864</v>
      </c>
      <c r="H68" s="30">
        <v>15682432</v>
      </c>
      <c r="I68" s="30">
        <v>15682432</v>
      </c>
      <c r="J68" s="30">
        <v>0</v>
      </c>
    </row>
    <row r="69" spans="1:11" s="65" customFormat="1" hidden="1" x14ac:dyDescent="0.2">
      <c r="A69" s="140">
        <v>29</v>
      </c>
      <c r="B69" s="143" t="s">
        <v>81</v>
      </c>
      <c r="C69" s="143" t="s">
        <v>62</v>
      </c>
      <c r="D69" s="61" t="s">
        <v>1</v>
      </c>
      <c r="E69" s="62">
        <v>741</v>
      </c>
      <c r="F69" s="63" t="s">
        <v>17</v>
      </c>
      <c r="G69" s="64">
        <f t="shared" si="14"/>
        <v>0</v>
      </c>
      <c r="H69" s="64">
        <f>H70+H71</f>
        <v>0</v>
      </c>
      <c r="I69" s="64">
        <f t="shared" ref="I69:J69" si="37">I70+I71</f>
        <v>0</v>
      </c>
      <c r="J69" s="64">
        <f t="shared" si="37"/>
        <v>0</v>
      </c>
    </row>
    <row r="70" spans="1:11" s="65" customFormat="1" ht="96" hidden="1" customHeight="1" x14ac:dyDescent="0.2">
      <c r="A70" s="141"/>
      <c r="B70" s="144"/>
      <c r="C70" s="144"/>
      <c r="D70" s="61" t="s">
        <v>13</v>
      </c>
      <c r="E70" s="62">
        <v>741</v>
      </c>
      <c r="F70" s="63" t="s">
        <v>17</v>
      </c>
      <c r="G70" s="64">
        <f t="shared" si="14"/>
        <v>0</v>
      </c>
      <c r="H70" s="64">
        <v>0</v>
      </c>
      <c r="I70" s="64">
        <v>0</v>
      </c>
      <c r="J70" s="64">
        <v>0</v>
      </c>
    </row>
    <row r="71" spans="1:11" s="65" customFormat="1" ht="33.75" hidden="1" x14ac:dyDescent="0.2">
      <c r="A71" s="142"/>
      <c r="B71" s="145"/>
      <c r="C71" s="145"/>
      <c r="D71" s="61" t="s">
        <v>41</v>
      </c>
      <c r="E71" s="62" t="s">
        <v>17</v>
      </c>
      <c r="F71" s="63" t="s">
        <v>17</v>
      </c>
      <c r="G71" s="64">
        <f t="shared" si="14"/>
        <v>0</v>
      </c>
      <c r="H71" s="64">
        <v>0</v>
      </c>
      <c r="I71" s="64"/>
      <c r="J71" s="64"/>
    </row>
    <row r="72" spans="1:11" ht="45" x14ac:dyDescent="0.2">
      <c r="A72" s="93">
        <v>24</v>
      </c>
      <c r="B72" s="88" t="s">
        <v>93</v>
      </c>
      <c r="C72" s="88" t="s">
        <v>62</v>
      </c>
      <c r="D72" s="87" t="s">
        <v>41</v>
      </c>
      <c r="E72" s="84">
        <v>741</v>
      </c>
      <c r="F72" s="54" t="s">
        <v>110</v>
      </c>
      <c r="G72" s="30">
        <f t="shared" si="14"/>
        <v>31096000</v>
      </c>
      <c r="H72" s="30">
        <v>15548000</v>
      </c>
      <c r="I72" s="30">
        <v>15548000</v>
      </c>
      <c r="J72" s="30">
        <v>0</v>
      </c>
      <c r="K72" s="70"/>
    </row>
    <row r="73" spans="1:11" s="34" customFormat="1" ht="56.25" hidden="1" x14ac:dyDescent="0.2">
      <c r="A73" s="93">
        <v>31</v>
      </c>
      <c r="B73" s="36" t="s">
        <v>16</v>
      </c>
      <c r="C73" s="20" t="s">
        <v>65</v>
      </c>
      <c r="D73" s="37" t="s">
        <v>41</v>
      </c>
      <c r="E73" s="84">
        <v>737</v>
      </c>
      <c r="F73" s="55" t="s">
        <v>17</v>
      </c>
      <c r="G73" s="30">
        <f t="shared" si="14"/>
        <v>0</v>
      </c>
      <c r="H73" s="39">
        <f>H74</f>
        <v>0</v>
      </c>
      <c r="I73" s="50">
        <f t="shared" ref="H73:J74" si="38">I74</f>
        <v>0</v>
      </c>
      <c r="J73" s="39">
        <f t="shared" si="38"/>
        <v>0</v>
      </c>
    </row>
    <row r="74" spans="1:11" s="35" customFormat="1" ht="56.25" hidden="1" x14ac:dyDescent="0.2">
      <c r="A74" s="93">
        <v>32</v>
      </c>
      <c r="B74" s="40" t="s">
        <v>82</v>
      </c>
      <c r="C74" s="20" t="s">
        <v>65</v>
      </c>
      <c r="D74" s="37" t="s">
        <v>41</v>
      </c>
      <c r="E74" s="38">
        <v>737</v>
      </c>
      <c r="F74" s="55" t="s">
        <v>17</v>
      </c>
      <c r="G74" s="30">
        <f t="shared" si="14"/>
        <v>0</v>
      </c>
      <c r="H74" s="41">
        <f t="shared" si="38"/>
        <v>0</v>
      </c>
      <c r="I74" s="41">
        <f t="shared" si="38"/>
        <v>0</v>
      </c>
      <c r="J74" s="41">
        <f t="shared" si="38"/>
        <v>0</v>
      </c>
    </row>
    <row r="75" spans="1:11" s="35" customFormat="1" ht="67.5" hidden="1" x14ac:dyDescent="0.2">
      <c r="A75" s="93">
        <v>33</v>
      </c>
      <c r="B75" s="40" t="s">
        <v>83</v>
      </c>
      <c r="C75" s="20" t="s">
        <v>65</v>
      </c>
      <c r="D75" s="37" t="s">
        <v>41</v>
      </c>
      <c r="E75" s="38">
        <v>737</v>
      </c>
      <c r="F75" s="55" t="s">
        <v>17</v>
      </c>
      <c r="G75" s="30">
        <f t="shared" si="14"/>
        <v>0</v>
      </c>
      <c r="H75" s="41">
        <f t="shared" ref="H75:J75" si="39">SUM(H76:H80)</f>
        <v>0</v>
      </c>
      <c r="I75" s="41">
        <f t="shared" si="39"/>
        <v>0</v>
      </c>
      <c r="J75" s="41">
        <f t="shared" si="39"/>
        <v>0</v>
      </c>
    </row>
    <row r="76" spans="1:11" s="35" customFormat="1" ht="56.25" hidden="1" x14ac:dyDescent="0.2">
      <c r="A76" s="93">
        <v>34</v>
      </c>
      <c r="B76" s="40" t="s">
        <v>84</v>
      </c>
      <c r="C76" s="20" t="s">
        <v>65</v>
      </c>
      <c r="D76" s="37" t="s">
        <v>41</v>
      </c>
      <c r="E76" s="38">
        <v>737</v>
      </c>
      <c r="F76" s="55" t="s">
        <v>17</v>
      </c>
      <c r="G76" s="30">
        <f t="shared" si="14"/>
        <v>0</v>
      </c>
      <c r="H76" s="41">
        <v>0</v>
      </c>
      <c r="I76" s="41">
        <v>0</v>
      </c>
      <c r="J76" s="41">
        <v>0</v>
      </c>
    </row>
    <row r="77" spans="1:11" s="103" customFormat="1" ht="56.25" hidden="1" x14ac:dyDescent="0.2">
      <c r="A77" s="32"/>
      <c r="B77" s="105" t="s">
        <v>128</v>
      </c>
      <c r="C77" s="99" t="s">
        <v>65</v>
      </c>
      <c r="D77" s="99" t="s">
        <v>41</v>
      </c>
      <c r="E77" s="100" t="s">
        <v>17</v>
      </c>
      <c r="F77" s="101" t="s">
        <v>17</v>
      </c>
      <c r="G77" s="30">
        <f t="shared" si="14"/>
        <v>0</v>
      </c>
      <c r="H77" s="102">
        <v>0</v>
      </c>
      <c r="I77" s="102">
        <v>0</v>
      </c>
      <c r="J77" s="102">
        <v>0</v>
      </c>
    </row>
    <row r="78" spans="1:11" s="35" customFormat="1" ht="56.25" hidden="1" x14ac:dyDescent="0.2">
      <c r="A78" s="93">
        <v>35</v>
      </c>
      <c r="B78" s="40" t="s">
        <v>86</v>
      </c>
      <c r="C78" s="20" t="s">
        <v>65</v>
      </c>
      <c r="D78" s="37" t="s">
        <v>41</v>
      </c>
      <c r="E78" s="38">
        <v>737</v>
      </c>
      <c r="F78" s="55" t="s">
        <v>17</v>
      </c>
      <c r="G78" s="30">
        <f t="shared" si="14"/>
        <v>0</v>
      </c>
      <c r="H78" s="41">
        <v>0</v>
      </c>
      <c r="I78" s="41">
        <v>0</v>
      </c>
      <c r="J78" s="41">
        <v>0</v>
      </c>
    </row>
    <row r="79" spans="1:11" s="103" customFormat="1" ht="67.5" hidden="1" customHeight="1" x14ac:dyDescent="0.2">
      <c r="A79" s="32">
        <v>33</v>
      </c>
      <c r="B79" s="98" t="s">
        <v>129</v>
      </c>
      <c r="C79" s="98" t="s">
        <v>65</v>
      </c>
      <c r="D79" s="99" t="s">
        <v>41</v>
      </c>
      <c r="E79" s="100" t="s">
        <v>17</v>
      </c>
      <c r="F79" s="101" t="s">
        <v>17</v>
      </c>
      <c r="G79" s="30">
        <f t="shared" si="14"/>
        <v>0</v>
      </c>
      <c r="H79" s="102">
        <v>0</v>
      </c>
      <c r="I79" s="102">
        <f>10800000-4900000-5900000</f>
        <v>0</v>
      </c>
      <c r="J79" s="102"/>
    </row>
    <row r="80" spans="1:11" s="35" customFormat="1" ht="138" hidden="1" customHeight="1" x14ac:dyDescent="0.2">
      <c r="A80" s="93">
        <v>36</v>
      </c>
      <c r="B80" s="49" t="s">
        <v>90</v>
      </c>
      <c r="C80" s="20" t="s">
        <v>65</v>
      </c>
      <c r="D80" s="37" t="s">
        <v>41</v>
      </c>
      <c r="E80" s="38">
        <v>737</v>
      </c>
      <c r="F80" s="55" t="s">
        <v>17</v>
      </c>
      <c r="G80" s="30">
        <f t="shared" si="14"/>
        <v>0</v>
      </c>
      <c r="H80" s="41">
        <v>0</v>
      </c>
      <c r="I80" s="41">
        <v>0</v>
      </c>
      <c r="J80" s="41">
        <v>0</v>
      </c>
    </row>
    <row r="81" spans="1:10" ht="45" x14ac:dyDescent="0.2">
      <c r="A81" s="85">
        <v>25</v>
      </c>
      <c r="B81" s="86" t="s">
        <v>8</v>
      </c>
      <c r="C81" s="88" t="s">
        <v>62</v>
      </c>
      <c r="D81" s="87" t="s">
        <v>41</v>
      </c>
      <c r="E81" s="84">
        <v>741</v>
      </c>
      <c r="F81" s="54" t="s">
        <v>17</v>
      </c>
      <c r="G81" s="30">
        <f t="shared" si="14"/>
        <v>0</v>
      </c>
      <c r="H81" s="30">
        <f t="shared" ref="H81:J81" si="40">H82+H89</f>
        <v>0</v>
      </c>
      <c r="I81" s="30">
        <f t="shared" si="40"/>
        <v>0</v>
      </c>
      <c r="J81" s="30">
        <f t="shared" si="40"/>
        <v>0</v>
      </c>
    </row>
    <row r="82" spans="1:10" ht="45" x14ac:dyDescent="0.2">
      <c r="A82" s="85">
        <v>26</v>
      </c>
      <c r="B82" s="88" t="s">
        <v>20</v>
      </c>
      <c r="C82" s="88" t="s">
        <v>62</v>
      </c>
      <c r="D82" s="87" t="s">
        <v>43</v>
      </c>
      <c r="E82" s="84">
        <v>741</v>
      </c>
      <c r="F82" s="54" t="s">
        <v>17</v>
      </c>
      <c r="G82" s="30">
        <f t="shared" si="14"/>
        <v>0</v>
      </c>
      <c r="H82" s="30">
        <f>H83+H85+H87</f>
        <v>0</v>
      </c>
      <c r="I82" s="30">
        <f t="shared" ref="I82:J82" si="41">I83+I85+I87</f>
        <v>0</v>
      </c>
      <c r="J82" s="30">
        <f t="shared" si="41"/>
        <v>0</v>
      </c>
    </row>
    <row r="83" spans="1:10" ht="61.5" customHeight="1" x14ac:dyDescent="0.2">
      <c r="A83" s="93">
        <v>27</v>
      </c>
      <c r="B83" s="19" t="s">
        <v>21</v>
      </c>
      <c r="C83" s="88" t="s">
        <v>62</v>
      </c>
      <c r="D83" s="87" t="s">
        <v>43</v>
      </c>
      <c r="E83" s="84">
        <v>741</v>
      </c>
      <c r="F83" s="54" t="s">
        <v>17</v>
      </c>
      <c r="G83" s="30">
        <f t="shared" si="14"/>
        <v>0</v>
      </c>
      <c r="H83" s="30">
        <f>H84</f>
        <v>0</v>
      </c>
      <c r="I83" s="30">
        <f>I84</f>
        <v>0</v>
      </c>
      <c r="J83" s="30">
        <f>J84</f>
        <v>0</v>
      </c>
    </row>
    <row r="84" spans="1:10" ht="52.5" customHeight="1" x14ac:dyDescent="0.2">
      <c r="A84" s="85">
        <v>28</v>
      </c>
      <c r="B84" s="19" t="s">
        <v>22</v>
      </c>
      <c r="C84" s="88" t="s">
        <v>62</v>
      </c>
      <c r="D84" s="87" t="s">
        <v>43</v>
      </c>
      <c r="E84" s="84">
        <v>741</v>
      </c>
      <c r="F84" s="54" t="s">
        <v>17</v>
      </c>
      <c r="G84" s="30">
        <f t="shared" si="14"/>
        <v>0</v>
      </c>
      <c r="H84" s="30">
        <v>0</v>
      </c>
      <c r="I84" s="30">
        <v>0</v>
      </c>
      <c r="J84" s="30">
        <v>0</v>
      </c>
    </row>
    <row r="85" spans="1:10" ht="62.25" customHeight="1" x14ac:dyDescent="0.2">
      <c r="A85" s="85">
        <v>29</v>
      </c>
      <c r="B85" s="88" t="s">
        <v>23</v>
      </c>
      <c r="C85" s="88" t="s">
        <v>62</v>
      </c>
      <c r="D85" s="87" t="s">
        <v>43</v>
      </c>
      <c r="E85" s="84">
        <v>741</v>
      </c>
      <c r="F85" s="54" t="s">
        <v>17</v>
      </c>
      <c r="G85" s="30">
        <f t="shared" si="14"/>
        <v>0</v>
      </c>
      <c r="H85" s="30">
        <f>H86</f>
        <v>0</v>
      </c>
      <c r="I85" s="30">
        <f>I86</f>
        <v>0</v>
      </c>
      <c r="J85" s="30">
        <f>J86</f>
        <v>0</v>
      </c>
    </row>
    <row r="86" spans="1:10" ht="67.5" x14ac:dyDescent="0.2">
      <c r="A86" s="85">
        <v>30</v>
      </c>
      <c r="B86" s="88" t="s">
        <v>24</v>
      </c>
      <c r="C86" s="88" t="s">
        <v>62</v>
      </c>
      <c r="D86" s="87" t="s">
        <v>43</v>
      </c>
      <c r="E86" s="84">
        <v>741</v>
      </c>
      <c r="F86" s="54" t="s">
        <v>17</v>
      </c>
      <c r="G86" s="30">
        <f t="shared" si="14"/>
        <v>0</v>
      </c>
      <c r="H86" s="30">
        <v>0</v>
      </c>
      <c r="I86" s="30">
        <v>0</v>
      </c>
      <c r="J86" s="30">
        <v>0</v>
      </c>
    </row>
    <row r="87" spans="1:10" ht="45" x14ac:dyDescent="0.2">
      <c r="A87" s="85">
        <v>31</v>
      </c>
      <c r="B87" s="88" t="s">
        <v>25</v>
      </c>
      <c r="C87" s="88" t="s">
        <v>62</v>
      </c>
      <c r="D87" s="87" t="s">
        <v>43</v>
      </c>
      <c r="E87" s="84">
        <v>741</v>
      </c>
      <c r="F87" s="54" t="s">
        <v>17</v>
      </c>
      <c r="G87" s="30">
        <f t="shared" si="14"/>
        <v>0</v>
      </c>
      <c r="H87" s="30">
        <f>H88</f>
        <v>0</v>
      </c>
      <c r="I87" s="30">
        <f>I88</f>
        <v>0</v>
      </c>
      <c r="J87" s="30">
        <f>J88</f>
        <v>0</v>
      </c>
    </row>
    <row r="88" spans="1:10" ht="72" customHeight="1" x14ac:dyDescent="0.2">
      <c r="A88" s="85">
        <v>32</v>
      </c>
      <c r="B88" s="88" t="s">
        <v>26</v>
      </c>
      <c r="C88" s="88" t="s">
        <v>62</v>
      </c>
      <c r="D88" s="87" t="s">
        <v>43</v>
      </c>
      <c r="E88" s="84">
        <v>741</v>
      </c>
      <c r="F88" s="54" t="s">
        <v>17</v>
      </c>
      <c r="G88" s="30">
        <f t="shared" si="14"/>
        <v>0</v>
      </c>
      <c r="H88" s="30">
        <v>0</v>
      </c>
      <c r="I88" s="30">
        <v>0</v>
      </c>
      <c r="J88" s="30">
        <v>0</v>
      </c>
    </row>
    <row r="89" spans="1:10" s="65" customFormat="1" ht="72.75" hidden="1" customHeight="1" x14ac:dyDescent="0.2">
      <c r="A89" s="113">
        <v>39</v>
      </c>
      <c r="B89" s="68" t="s">
        <v>64</v>
      </c>
      <c r="C89" s="68" t="s">
        <v>62</v>
      </c>
      <c r="D89" s="61" t="s">
        <v>41</v>
      </c>
      <c r="E89" s="62">
        <v>741</v>
      </c>
      <c r="F89" s="63" t="s">
        <v>17</v>
      </c>
      <c r="G89" s="64">
        <f t="shared" si="14"/>
        <v>0</v>
      </c>
      <c r="H89" s="64">
        <f t="shared" ref="H89:J90" si="42">H90</f>
        <v>0</v>
      </c>
      <c r="I89" s="64">
        <f t="shared" si="42"/>
        <v>0</v>
      </c>
      <c r="J89" s="64">
        <f t="shared" si="42"/>
        <v>0</v>
      </c>
    </row>
    <row r="90" spans="1:10" s="65" customFormat="1" ht="56.25" hidden="1" x14ac:dyDescent="0.2">
      <c r="A90" s="113">
        <v>40</v>
      </c>
      <c r="B90" s="68" t="s">
        <v>57</v>
      </c>
      <c r="C90" s="68" t="s">
        <v>62</v>
      </c>
      <c r="D90" s="61" t="s">
        <v>41</v>
      </c>
      <c r="E90" s="62">
        <v>741</v>
      </c>
      <c r="F90" s="63" t="s">
        <v>17</v>
      </c>
      <c r="G90" s="64">
        <f t="shared" si="14"/>
        <v>0</v>
      </c>
      <c r="H90" s="64">
        <f t="shared" si="42"/>
        <v>0</v>
      </c>
      <c r="I90" s="64">
        <f t="shared" si="42"/>
        <v>0</v>
      </c>
      <c r="J90" s="64">
        <f t="shared" si="42"/>
        <v>0</v>
      </c>
    </row>
    <row r="91" spans="1:10" s="65" customFormat="1" ht="45" hidden="1" x14ac:dyDescent="0.2">
      <c r="A91" s="113">
        <v>41</v>
      </c>
      <c r="B91" s="68" t="s">
        <v>78</v>
      </c>
      <c r="C91" s="68" t="s">
        <v>62</v>
      </c>
      <c r="D91" s="61" t="s">
        <v>41</v>
      </c>
      <c r="E91" s="62">
        <v>741</v>
      </c>
      <c r="F91" s="63" t="s">
        <v>111</v>
      </c>
      <c r="G91" s="64">
        <f t="shared" ref="G91:G143" si="43">H91+I91+J91</f>
        <v>0</v>
      </c>
      <c r="H91" s="64">
        <v>0</v>
      </c>
      <c r="I91" s="64">
        <v>0</v>
      </c>
      <c r="J91" s="64">
        <v>0</v>
      </c>
    </row>
    <row r="92" spans="1:10" ht="78.75" hidden="1" x14ac:dyDescent="0.2">
      <c r="A92" s="93">
        <v>48</v>
      </c>
      <c r="B92" s="86" t="s">
        <v>45</v>
      </c>
      <c r="C92" s="88" t="s">
        <v>60</v>
      </c>
      <c r="D92" s="87" t="s">
        <v>41</v>
      </c>
      <c r="E92" s="54" t="s">
        <v>17</v>
      </c>
      <c r="F92" s="54" t="s">
        <v>17</v>
      </c>
      <c r="G92" s="30">
        <f t="shared" si="43"/>
        <v>0</v>
      </c>
      <c r="H92" s="30">
        <f t="shared" ref="H92:J92" si="44">H94+H96+H98+H100+H102</f>
        <v>0</v>
      </c>
      <c r="I92" s="30">
        <f t="shared" si="44"/>
        <v>0</v>
      </c>
      <c r="J92" s="30">
        <f t="shared" si="44"/>
        <v>0</v>
      </c>
    </row>
    <row r="93" spans="1:10" ht="78.75" hidden="1" x14ac:dyDescent="0.2">
      <c r="A93" s="93">
        <v>49</v>
      </c>
      <c r="B93" s="88" t="s">
        <v>27</v>
      </c>
      <c r="C93" s="88" t="s">
        <v>63</v>
      </c>
      <c r="D93" s="87" t="s">
        <v>41</v>
      </c>
      <c r="E93" s="54" t="s">
        <v>17</v>
      </c>
      <c r="F93" s="54" t="s">
        <v>17</v>
      </c>
      <c r="G93" s="30">
        <f t="shared" si="43"/>
        <v>0</v>
      </c>
      <c r="H93" s="30">
        <f t="shared" ref="H93:J94" si="45">H94</f>
        <v>0</v>
      </c>
      <c r="I93" s="30">
        <f t="shared" si="45"/>
        <v>0</v>
      </c>
      <c r="J93" s="30">
        <f t="shared" si="45"/>
        <v>0</v>
      </c>
    </row>
    <row r="94" spans="1:10" ht="45" hidden="1" x14ac:dyDescent="0.2">
      <c r="A94" s="93">
        <v>50</v>
      </c>
      <c r="B94" s="88" t="s">
        <v>28</v>
      </c>
      <c r="C94" s="88" t="s">
        <v>61</v>
      </c>
      <c r="D94" s="87" t="s">
        <v>41</v>
      </c>
      <c r="E94" s="84">
        <v>741</v>
      </c>
      <c r="F94" s="54" t="s">
        <v>17</v>
      </c>
      <c r="G94" s="30">
        <f t="shared" si="43"/>
        <v>0</v>
      </c>
      <c r="H94" s="30">
        <f t="shared" si="45"/>
        <v>0</v>
      </c>
      <c r="I94" s="30">
        <f t="shared" si="45"/>
        <v>0</v>
      </c>
      <c r="J94" s="30">
        <f t="shared" si="45"/>
        <v>0</v>
      </c>
    </row>
    <row r="95" spans="1:10" ht="56.25" hidden="1" x14ac:dyDescent="0.2">
      <c r="A95" s="93">
        <v>51</v>
      </c>
      <c r="B95" s="88" t="s">
        <v>29</v>
      </c>
      <c r="C95" s="88" t="s">
        <v>62</v>
      </c>
      <c r="D95" s="87" t="s">
        <v>41</v>
      </c>
      <c r="E95" s="84">
        <v>741</v>
      </c>
      <c r="F95" s="54" t="s">
        <v>17</v>
      </c>
      <c r="G95" s="30">
        <f t="shared" si="43"/>
        <v>0</v>
      </c>
      <c r="H95" s="30">
        <v>0</v>
      </c>
      <c r="I95" s="30">
        <v>0</v>
      </c>
      <c r="J95" s="30">
        <v>0</v>
      </c>
    </row>
    <row r="96" spans="1:10" ht="45" hidden="1" x14ac:dyDescent="0.2">
      <c r="A96" s="93">
        <v>52</v>
      </c>
      <c r="B96" s="88" t="s">
        <v>30</v>
      </c>
      <c r="C96" s="88" t="s">
        <v>62</v>
      </c>
      <c r="D96" s="87" t="s">
        <v>43</v>
      </c>
      <c r="E96" s="84">
        <v>741</v>
      </c>
      <c r="F96" s="54" t="s">
        <v>17</v>
      </c>
      <c r="G96" s="30">
        <f t="shared" si="43"/>
        <v>0</v>
      </c>
      <c r="H96" s="30">
        <f>H97</f>
        <v>0</v>
      </c>
      <c r="I96" s="30">
        <f>I97</f>
        <v>0</v>
      </c>
      <c r="J96" s="30">
        <f>J97</f>
        <v>0</v>
      </c>
    </row>
    <row r="97" spans="1:10" ht="45" hidden="1" x14ac:dyDescent="0.2">
      <c r="A97" s="93">
        <v>53</v>
      </c>
      <c r="B97" s="88" t="s">
        <v>31</v>
      </c>
      <c r="C97" s="88" t="s">
        <v>62</v>
      </c>
      <c r="D97" s="87" t="s">
        <v>43</v>
      </c>
      <c r="E97" s="84">
        <v>741</v>
      </c>
      <c r="F97" s="54" t="s">
        <v>17</v>
      </c>
      <c r="G97" s="30">
        <f t="shared" si="43"/>
        <v>0</v>
      </c>
      <c r="H97" s="30">
        <v>0</v>
      </c>
      <c r="I97" s="30">
        <v>0</v>
      </c>
      <c r="J97" s="30">
        <v>0</v>
      </c>
    </row>
    <row r="98" spans="1:10" ht="56.25" hidden="1" x14ac:dyDescent="0.2">
      <c r="A98" s="93">
        <v>54</v>
      </c>
      <c r="B98" s="88" t="s">
        <v>32</v>
      </c>
      <c r="C98" s="88" t="s">
        <v>62</v>
      </c>
      <c r="D98" s="87" t="s">
        <v>43</v>
      </c>
      <c r="E98" s="84">
        <v>741</v>
      </c>
      <c r="F98" s="54" t="s">
        <v>17</v>
      </c>
      <c r="G98" s="30">
        <f t="shared" si="43"/>
        <v>0</v>
      </c>
      <c r="H98" s="30">
        <f>H99</f>
        <v>0</v>
      </c>
      <c r="I98" s="30">
        <f>I99</f>
        <v>0</v>
      </c>
      <c r="J98" s="30">
        <f>J99</f>
        <v>0</v>
      </c>
    </row>
    <row r="99" spans="1:10" ht="56.25" hidden="1" x14ac:dyDescent="0.2">
      <c r="A99" s="93">
        <v>55</v>
      </c>
      <c r="B99" s="88" t="s">
        <v>33</v>
      </c>
      <c r="C99" s="88" t="s">
        <v>62</v>
      </c>
      <c r="D99" s="87" t="s">
        <v>43</v>
      </c>
      <c r="E99" s="84">
        <v>741</v>
      </c>
      <c r="F99" s="54" t="s">
        <v>17</v>
      </c>
      <c r="G99" s="30">
        <f t="shared" si="43"/>
        <v>0</v>
      </c>
      <c r="H99" s="30">
        <v>0</v>
      </c>
      <c r="I99" s="30">
        <v>0</v>
      </c>
      <c r="J99" s="30">
        <v>0</v>
      </c>
    </row>
    <row r="100" spans="1:10" ht="45" hidden="1" x14ac:dyDescent="0.2">
      <c r="A100" s="93">
        <v>56</v>
      </c>
      <c r="B100" s="88" t="s">
        <v>34</v>
      </c>
      <c r="C100" s="106" t="s">
        <v>62</v>
      </c>
      <c r="D100" s="87" t="s">
        <v>43</v>
      </c>
      <c r="E100" s="84">
        <v>741</v>
      </c>
      <c r="F100" s="54" t="s">
        <v>17</v>
      </c>
      <c r="G100" s="30">
        <f t="shared" si="43"/>
        <v>0</v>
      </c>
      <c r="H100" s="30">
        <f>H101</f>
        <v>0</v>
      </c>
      <c r="I100" s="30">
        <f>I101</f>
        <v>0</v>
      </c>
      <c r="J100" s="30">
        <f>J101</f>
        <v>0</v>
      </c>
    </row>
    <row r="101" spans="1:10" ht="67.5" hidden="1" x14ac:dyDescent="0.2">
      <c r="A101" s="93">
        <v>57</v>
      </c>
      <c r="B101" s="88" t="s">
        <v>35</v>
      </c>
      <c r="C101" s="106" t="s">
        <v>62</v>
      </c>
      <c r="D101" s="87" t="s">
        <v>43</v>
      </c>
      <c r="E101" s="84">
        <v>741</v>
      </c>
      <c r="F101" s="54" t="s">
        <v>17</v>
      </c>
      <c r="G101" s="30">
        <f t="shared" si="43"/>
        <v>0</v>
      </c>
      <c r="H101" s="30">
        <v>0</v>
      </c>
      <c r="I101" s="30">
        <v>0</v>
      </c>
      <c r="J101" s="30">
        <v>0</v>
      </c>
    </row>
    <row r="102" spans="1:10" ht="78.75" hidden="1" x14ac:dyDescent="0.2">
      <c r="A102" s="93">
        <v>58</v>
      </c>
      <c r="B102" s="88" t="s">
        <v>36</v>
      </c>
      <c r="C102" s="106" t="s">
        <v>60</v>
      </c>
      <c r="D102" s="87" t="s">
        <v>41</v>
      </c>
      <c r="E102" s="84" t="s">
        <v>17</v>
      </c>
      <c r="F102" s="54" t="s">
        <v>17</v>
      </c>
      <c r="G102" s="30">
        <f t="shared" si="43"/>
        <v>0</v>
      </c>
      <c r="H102" s="30">
        <f t="shared" ref="H102:J102" si="46">H103+H104+H105+H106+H107</f>
        <v>0</v>
      </c>
      <c r="I102" s="30">
        <f t="shared" si="46"/>
        <v>0</v>
      </c>
      <c r="J102" s="30">
        <f t="shared" si="46"/>
        <v>0</v>
      </c>
    </row>
    <row r="103" spans="1:10" ht="45" hidden="1" x14ac:dyDescent="0.2">
      <c r="A103" s="93">
        <v>59</v>
      </c>
      <c r="B103" s="20" t="s">
        <v>37</v>
      </c>
      <c r="C103" s="88" t="s">
        <v>62</v>
      </c>
      <c r="D103" s="87" t="s">
        <v>43</v>
      </c>
      <c r="E103" s="84">
        <v>741</v>
      </c>
      <c r="F103" s="54" t="s">
        <v>17</v>
      </c>
      <c r="G103" s="30">
        <f t="shared" si="43"/>
        <v>0</v>
      </c>
      <c r="H103" s="30">
        <v>0</v>
      </c>
      <c r="I103" s="30">
        <v>0</v>
      </c>
      <c r="J103" s="30">
        <v>0</v>
      </c>
    </row>
    <row r="104" spans="1:10" ht="45" hidden="1" x14ac:dyDescent="0.2">
      <c r="A104" s="93">
        <v>60</v>
      </c>
      <c r="B104" s="88" t="s">
        <v>38</v>
      </c>
      <c r="C104" s="88" t="s">
        <v>62</v>
      </c>
      <c r="D104" s="87" t="s">
        <v>43</v>
      </c>
      <c r="E104" s="84">
        <v>741</v>
      </c>
      <c r="F104" s="54" t="s">
        <v>17</v>
      </c>
      <c r="G104" s="30">
        <f t="shared" si="43"/>
        <v>0</v>
      </c>
      <c r="H104" s="30">
        <v>0</v>
      </c>
      <c r="I104" s="30">
        <v>0</v>
      </c>
      <c r="J104" s="30">
        <v>0</v>
      </c>
    </row>
    <row r="105" spans="1:10" ht="45" hidden="1" x14ac:dyDescent="0.2">
      <c r="A105" s="93">
        <v>61</v>
      </c>
      <c r="B105" s="88" t="s">
        <v>39</v>
      </c>
      <c r="C105" s="88" t="s">
        <v>62</v>
      </c>
      <c r="D105" s="87" t="s">
        <v>43</v>
      </c>
      <c r="E105" s="84">
        <v>741</v>
      </c>
      <c r="F105" s="54" t="s">
        <v>17</v>
      </c>
      <c r="G105" s="30">
        <f t="shared" si="43"/>
        <v>0</v>
      </c>
      <c r="H105" s="30">
        <v>0</v>
      </c>
      <c r="I105" s="30">
        <v>0</v>
      </c>
      <c r="J105" s="30">
        <v>0</v>
      </c>
    </row>
    <row r="106" spans="1:10" ht="45" hidden="1" x14ac:dyDescent="0.2">
      <c r="A106" s="93">
        <v>62</v>
      </c>
      <c r="B106" s="88" t="s">
        <v>48</v>
      </c>
      <c r="C106" s="88" t="s">
        <v>62</v>
      </c>
      <c r="D106" s="87" t="s">
        <v>43</v>
      </c>
      <c r="E106" s="84">
        <v>741</v>
      </c>
      <c r="F106" s="54" t="s">
        <v>17</v>
      </c>
      <c r="G106" s="30">
        <f t="shared" si="43"/>
        <v>0</v>
      </c>
      <c r="H106" s="30">
        <v>0</v>
      </c>
      <c r="I106" s="30">
        <v>0</v>
      </c>
      <c r="J106" s="30">
        <v>0</v>
      </c>
    </row>
    <row r="107" spans="1:10" ht="45" hidden="1" x14ac:dyDescent="0.2">
      <c r="A107" s="93">
        <v>63</v>
      </c>
      <c r="B107" s="88" t="s">
        <v>40</v>
      </c>
      <c r="C107" s="88" t="s">
        <v>46</v>
      </c>
      <c r="D107" s="87" t="s">
        <v>41</v>
      </c>
      <c r="E107" s="84">
        <v>739</v>
      </c>
      <c r="F107" s="54" t="s">
        <v>17</v>
      </c>
      <c r="G107" s="30">
        <f t="shared" si="43"/>
        <v>0</v>
      </c>
      <c r="H107" s="30">
        <v>0</v>
      </c>
      <c r="I107" s="30">
        <v>0</v>
      </c>
      <c r="J107" s="30">
        <v>0</v>
      </c>
    </row>
    <row r="108" spans="1:10" ht="78" customHeight="1" x14ac:dyDescent="0.2">
      <c r="A108" s="93">
        <v>33</v>
      </c>
      <c r="B108" s="86" t="s">
        <v>66</v>
      </c>
      <c r="C108" s="88" t="s">
        <v>60</v>
      </c>
      <c r="D108" s="87" t="s">
        <v>41</v>
      </c>
      <c r="E108" s="84" t="s">
        <v>17</v>
      </c>
      <c r="F108" s="54" t="s">
        <v>17</v>
      </c>
      <c r="G108" s="30">
        <f t="shared" si="43"/>
        <v>26341600</v>
      </c>
      <c r="H108" s="30">
        <f t="shared" ref="H108:J108" si="47">H110+H112+H114+H116+H118</f>
        <v>13170800</v>
      </c>
      <c r="I108" s="30">
        <f t="shared" si="47"/>
        <v>13170800</v>
      </c>
      <c r="J108" s="30">
        <f t="shared" si="47"/>
        <v>0</v>
      </c>
    </row>
    <row r="109" spans="1:10" ht="75" customHeight="1" x14ac:dyDescent="0.2">
      <c r="A109" s="93">
        <v>34</v>
      </c>
      <c r="B109" s="88" t="s">
        <v>27</v>
      </c>
      <c r="C109" s="88" t="s">
        <v>63</v>
      </c>
      <c r="D109" s="87" t="s">
        <v>41</v>
      </c>
      <c r="E109" s="84" t="s">
        <v>17</v>
      </c>
      <c r="F109" s="54" t="s">
        <v>17</v>
      </c>
      <c r="G109" s="30">
        <f t="shared" si="43"/>
        <v>26341600</v>
      </c>
      <c r="H109" s="30">
        <f>H110+H112+H114+H116+H118</f>
        <v>13170800</v>
      </c>
      <c r="I109" s="30">
        <f t="shared" ref="I109:J109" si="48">I110+I112+I114+I116+I118</f>
        <v>13170800</v>
      </c>
      <c r="J109" s="30">
        <f t="shared" si="48"/>
        <v>0</v>
      </c>
    </row>
    <row r="110" spans="1:10" ht="45" x14ac:dyDescent="0.2">
      <c r="A110" s="93">
        <v>35</v>
      </c>
      <c r="B110" s="88" t="s">
        <v>28</v>
      </c>
      <c r="C110" s="88" t="s">
        <v>61</v>
      </c>
      <c r="D110" s="87" t="s">
        <v>41</v>
      </c>
      <c r="E110" s="84">
        <v>741</v>
      </c>
      <c r="F110" s="54" t="s">
        <v>17</v>
      </c>
      <c r="G110" s="30">
        <f t="shared" si="43"/>
        <v>26039600</v>
      </c>
      <c r="H110" s="30">
        <f>H111</f>
        <v>13019800</v>
      </c>
      <c r="I110" s="30">
        <f t="shared" ref="I110:J110" si="49">I111</f>
        <v>13019800</v>
      </c>
      <c r="J110" s="30">
        <f t="shared" si="49"/>
        <v>0</v>
      </c>
    </row>
    <row r="111" spans="1:10" ht="56.25" x14ac:dyDescent="0.2">
      <c r="A111" s="93">
        <v>36</v>
      </c>
      <c r="B111" s="88" t="s">
        <v>29</v>
      </c>
      <c r="C111" s="88" t="s">
        <v>62</v>
      </c>
      <c r="D111" s="87" t="s">
        <v>41</v>
      </c>
      <c r="E111" s="84">
        <v>741</v>
      </c>
      <c r="F111" s="54" t="s">
        <v>112</v>
      </c>
      <c r="G111" s="30">
        <f t="shared" si="43"/>
        <v>26039600</v>
      </c>
      <c r="H111" s="30">
        <v>13019800</v>
      </c>
      <c r="I111" s="30">
        <v>13019800</v>
      </c>
      <c r="J111" s="30">
        <v>0</v>
      </c>
    </row>
    <row r="112" spans="1:10" ht="45" x14ac:dyDescent="0.2">
      <c r="A112" s="93">
        <v>37</v>
      </c>
      <c r="B112" s="88" t="s">
        <v>30</v>
      </c>
      <c r="C112" s="88" t="s">
        <v>62</v>
      </c>
      <c r="D112" s="87" t="s">
        <v>43</v>
      </c>
      <c r="E112" s="54" t="s">
        <v>133</v>
      </c>
      <c r="F112" s="54" t="s">
        <v>17</v>
      </c>
      <c r="G112" s="30">
        <f t="shared" si="43"/>
        <v>0</v>
      </c>
      <c r="H112" s="30">
        <f>H113</f>
        <v>0</v>
      </c>
      <c r="I112" s="30">
        <f>I113</f>
        <v>0</v>
      </c>
      <c r="J112" s="30">
        <f>J113</f>
        <v>0</v>
      </c>
    </row>
    <row r="113" spans="1:10" ht="45" x14ac:dyDescent="0.2">
      <c r="A113" s="93">
        <v>38</v>
      </c>
      <c r="B113" s="88" t="s">
        <v>31</v>
      </c>
      <c r="C113" s="88" t="s">
        <v>62</v>
      </c>
      <c r="D113" s="87" t="s">
        <v>43</v>
      </c>
      <c r="E113" s="84">
        <v>741</v>
      </c>
      <c r="F113" s="54" t="s">
        <v>17</v>
      </c>
      <c r="G113" s="30">
        <f t="shared" si="43"/>
        <v>0</v>
      </c>
      <c r="H113" s="30">
        <v>0</v>
      </c>
      <c r="I113" s="30">
        <v>0</v>
      </c>
      <c r="J113" s="30">
        <v>0</v>
      </c>
    </row>
    <row r="114" spans="1:10" ht="56.25" x14ac:dyDescent="0.2">
      <c r="A114" s="93">
        <v>39</v>
      </c>
      <c r="B114" s="88" t="s">
        <v>32</v>
      </c>
      <c r="C114" s="88" t="s">
        <v>62</v>
      </c>
      <c r="D114" s="87" t="s">
        <v>43</v>
      </c>
      <c r="E114" s="54" t="s">
        <v>133</v>
      </c>
      <c r="F114" s="54" t="s">
        <v>17</v>
      </c>
      <c r="G114" s="30">
        <f t="shared" si="43"/>
        <v>0</v>
      </c>
      <c r="H114" s="30">
        <f>H115</f>
        <v>0</v>
      </c>
      <c r="I114" s="30">
        <f>I115</f>
        <v>0</v>
      </c>
      <c r="J114" s="30">
        <f>J115</f>
        <v>0</v>
      </c>
    </row>
    <row r="115" spans="1:10" ht="56.25" x14ac:dyDescent="0.2">
      <c r="A115" s="93">
        <v>40</v>
      </c>
      <c r="B115" s="88" t="s">
        <v>33</v>
      </c>
      <c r="C115" s="106" t="s">
        <v>62</v>
      </c>
      <c r="D115" s="87" t="s">
        <v>43</v>
      </c>
      <c r="E115" s="84">
        <v>741</v>
      </c>
      <c r="F115" s="54" t="s">
        <v>17</v>
      </c>
      <c r="G115" s="30">
        <f t="shared" si="43"/>
        <v>0</v>
      </c>
      <c r="H115" s="30">
        <v>0</v>
      </c>
      <c r="I115" s="30">
        <v>0</v>
      </c>
      <c r="J115" s="30">
        <v>0</v>
      </c>
    </row>
    <row r="116" spans="1:10" ht="45" x14ac:dyDescent="0.2">
      <c r="A116" s="93">
        <v>41</v>
      </c>
      <c r="B116" s="88" t="s">
        <v>34</v>
      </c>
      <c r="C116" s="106" t="s">
        <v>62</v>
      </c>
      <c r="D116" s="87" t="s">
        <v>43</v>
      </c>
      <c r="E116" s="54" t="s">
        <v>133</v>
      </c>
      <c r="F116" s="54" t="s">
        <v>17</v>
      </c>
      <c r="G116" s="30">
        <f t="shared" si="43"/>
        <v>0</v>
      </c>
      <c r="H116" s="30">
        <f>H117</f>
        <v>0</v>
      </c>
      <c r="I116" s="30">
        <f>I117</f>
        <v>0</v>
      </c>
      <c r="J116" s="30">
        <f>J117</f>
        <v>0</v>
      </c>
    </row>
    <row r="117" spans="1:10" ht="71.25" customHeight="1" x14ac:dyDescent="0.2">
      <c r="A117" s="93">
        <v>42</v>
      </c>
      <c r="B117" s="88" t="s">
        <v>35</v>
      </c>
      <c r="C117" s="106" t="s">
        <v>62</v>
      </c>
      <c r="D117" s="87" t="s">
        <v>43</v>
      </c>
      <c r="E117" s="84">
        <v>741</v>
      </c>
      <c r="F117" s="54" t="s">
        <v>17</v>
      </c>
      <c r="G117" s="30">
        <f t="shared" si="43"/>
        <v>0</v>
      </c>
      <c r="H117" s="30">
        <v>0</v>
      </c>
      <c r="I117" s="30">
        <v>0</v>
      </c>
      <c r="J117" s="30">
        <v>0</v>
      </c>
    </row>
    <row r="118" spans="1:10" ht="67.5" x14ac:dyDescent="0.2">
      <c r="A118" s="93">
        <v>43</v>
      </c>
      <c r="B118" s="111" t="s">
        <v>36</v>
      </c>
      <c r="C118" s="88" t="s">
        <v>134</v>
      </c>
      <c r="D118" s="87" t="s">
        <v>41</v>
      </c>
      <c r="E118" s="84" t="s">
        <v>17</v>
      </c>
      <c r="F118" s="54" t="s">
        <v>17</v>
      </c>
      <c r="G118" s="30">
        <f t="shared" si="43"/>
        <v>302000</v>
      </c>
      <c r="H118" s="30">
        <f>H119+H120+H121+H122+H123</f>
        <v>151000</v>
      </c>
      <c r="I118" s="30">
        <f>I119+I120+I121+I122+I123</f>
        <v>151000</v>
      </c>
      <c r="J118" s="30">
        <f>J119+J120+J121+J122+J123</f>
        <v>0</v>
      </c>
    </row>
    <row r="119" spans="1:10" ht="45" x14ac:dyDescent="0.2">
      <c r="A119" s="93">
        <v>44</v>
      </c>
      <c r="B119" s="112" t="s">
        <v>37</v>
      </c>
      <c r="C119" s="88" t="s">
        <v>62</v>
      </c>
      <c r="D119" s="87" t="s">
        <v>43</v>
      </c>
      <c r="E119" s="84">
        <v>741</v>
      </c>
      <c r="F119" s="54" t="s">
        <v>17</v>
      </c>
      <c r="G119" s="30">
        <f t="shared" si="43"/>
        <v>0</v>
      </c>
      <c r="H119" s="30">
        <v>0</v>
      </c>
      <c r="I119" s="30">
        <v>0</v>
      </c>
      <c r="J119" s="30">
        <v>0</v>
      </c>
    </row>
    <row r="120" spans="1:10" s="65" customFormat="1" ht="45" hidden="1" x14ac:dyDescent="0.2">
      <c r="A120" s="67">
        <v>54</v>
      </c>
      <c r="B120" s="68" t="s">
        <v>38</v>
      </c>
      <c r="C120" s="68" t="s">
        <v>62</v>
      </c>
      <c r="D120" s="61" t="s">
        <v>43</v>
      </c>
      <c r="E120" s="62">
        <v>741</v>
      </c>
      <c r="F120" s="63" t="s">
        <v>17</v>
      </c>
      <c r="G120" s="64">
        <f t="shared" si="43"/>
        <v>0</v>
      </c>
      <c r="H120" s="64">
        <v>0</v>
      </c>
      <c r="I120" s="64">
        <v>0</v>
      </c>
      <c r="J120" s="64">
        <v>0</v>
      </c>
    </row>
    <row r="121" spans="1:10" s="65" customFormat="1" ht="36" hidden="1" customHeight="1" x14ac:dyDescent="0.2">
      <c r="A121" s="67">
        <v>55</v>
      </c>
      <c r="B121" s="68" t="s">
        <v>39</v>
      </c>
      <c r="C121" s="68" t="s">
        <v>62</v>
      </c>
      <c r="D121" s="61" t="s">
        <v>43</v>
      </c>
      <c r="E121" s="63" t="s">
        <v>133</v>
      </c>
      <c r="F121" s="63" t="s">
        <v>17</v>
      </c>
      <c r="G121" s="64">
        <f t="shared" si="43"/>
        <v>0</v>
      </c>
      <c r="H121" s="64">
        <v>0</v>
      </c>
      <c r="I121" s="64">
        <v>0</v>
      </c>
      <c r="J121" s="64">
        <v>0</v>
      </c>
    </row>
    <row r="122" spans="1:10" ht="45" x14ac:dyDescent="0.2">
      <c r="A122" s="93">
        <v>45</v>
      </c>
      <c r="B122" s="88" t="s">
        <v>48</v>
      </c>
      <c r="C122" s="88" t="s">
        <v>62</v>
      </c>
      <c r="D122" s="87" t="s">
        <v>43</v>
      </c>
      <c r="E122" s="54" t="s">
        <v>133</v>
      </c>
      <c r="F122" s="54" t="s">
        <v>17</v>
      </c>
      <c r="G122" s="30">
        <f t="shared" si="43"/>
        <v>0</v>
      </c>
      <c r="H122" s="30">
        <v>0</v>
      </c>
      <c r="I122" s="30">
        <v>0</v>
      </c>
      <c r="J122" s="30">
        <v>0</v>
      </c>
    </row>
    <row r="123" spans="1:10" ht="45" x14ac:dyDescent="0.2">
      <c r="A123" s="93">
        <v>46</v>
      </c>
      <c r="B123" s="88" t="s">
        <v>40</v>
      </c>
      <c r="C123" s="88" t="s">
        <v>46</v>
      </c>
      <c r="D123" s="87" t="s">
        <v>41</v>
      </c>
      <c r="E123" s="84">
        <v>739</v>
      </c>
      <c r="F123" s="54" t="s">
        <v>113</v>
      </c>
      <c r="G123" s="30">
        <f t="shared" si="43"/>
        <v>302000</v>
      </c>
      <c r="H123" s="30">
        <v>151000</v>
      </c>
      <c r="I123" s="30">
        <v>151000</v>
      </c>
      <c r="J123" s="30">
        <v>0</v>
      </c>
    </row>
    <row r="124" spans="1:10" ht="17.25" customHeight="1" x14ac:dyDescent="0.2">
      <c r="A124" s="137">
        <v>47</v>
      </c>
      <c r="B124" s="135" t="s">
        <v>117</v>
      </c>
      <c r="C124" s="146" t="s">
        <v>118</v>
      </c>
      <c r="D124" s="85" t="s">
        <v>1</v>
      </c>
      <c r="E124" s="84">
        <v>706</v>
      </c>
      <c r="F124" s="54" t="s">
        <v>17</v>
      </c>
      <c r="G124" s="30">
        <f t="shared" si="43"/>
        <v>0</v>
      </c>
      <c r="H124" s="30">
        <f>H132</f>
        <v>0</v>
      </c>
      <c r="I124" s="30">
        <f t="shared" ref="I124:J124" si="50">I132</f>
        <v>0</v>
      </c>
      <c r="J124" s="30">
        <f t="shared" si="50"/>
        <v>0</v>
      </c>
    </row>
    <row r="125" spans="1:10" ht="21.75" customHeight="1" x14ac:dyDescent="0.2">
      <c r="A125" s="138"/>
      <c r="B125" s="136"/>
      <c r="C125" s="147"/>
      <c r="D125" s="85" t="s">
        <v>119</v>
      </c>
      <c r="E125" s="84">
        <v>706</v>
      </c>
      <c r="F125" s="54" t="s">
        <v>17</v>
      </c>
      <c r="G125" s="30">
        <f t="shared" si="43"/>
        <v>0</v>
      </c>
      <c r="H125" s="30">
        <f t="shared" ref="H125:J127" si="51">H133</f>
        <v>0</v>
      </c>
      <c r="I125" s="30">
        <f t="shared" si="51"/>
        <v>0</v>
      </c>
      <c r="J125" s="30">
        <f t="shared" si="51"/>
        <v>0</v>
      </c>
    </row>
    <row r="126" spans="1:10" ht="21.75" customHeight="1" x14ac:dyDescent="0.2">
      <c r="A126" s="138"/>
      <c r="B126" s="136"/>
      <c r="C126" s="147"/>
      <c r="D126" s="85" t="s">
        <v>13</v>
      </c>
      <c r="E126" s="84">
        <v>706</v>
      </c>
      <c r="F126" s="54" t="s">
        <v>17</v>
      </c>
      <c r="G126" s="30">
        <f t="shared" si="43"/>
        <v>0</v>
      </c>
      <c r="H126" s="30">
        <f t="shared" si="51"/>
        <v>0</v>
      </c>
      <c r="I126" s="30">
        <f t="shared" si="51"/>
        <v>0</v>
      </c>
      <c r="J126" s="30">
        <f t="shared" si="51"/>
        <v>0</v>
      </c>
    </row>
    <row r="127" spans="1:10" ht="33.75" customHeight="1" x14ac:dyDescent="0.2">
      <c r="A127" s="139"/>
      <c r="B127" s="136"/>
      <c r="C127" s="147"/>
      <c r="D127" s="85" t="s">
        <v>41</v>
      </c>
      <c r="E127" s="84">
        <v>706</v>
      </c>
      <c r="F127" s="54" t="s">
        <v>17</v>
      </c>
      <c r="G127" s="30">
        <f t="shared" si="43"/>
        <v>0</v>
      </c>
      <c r="H127" s="30">
        <f t="shared" si="51"/>
        <v>0</v>
      </c>
      <c r="I127" s="30">
        <f t="shared" si="51"/>
        <v>0</v>
      </c>
      <c r="J127" s="30">
        <f t="shared" si="51"/>
        <v>0</v>
      </c>
    </row>
    <row r="128" spans="1:10" ht="18" customHeight="1" x14ac:dyDescent="0.2">
      <c r="A128" s="137">
        <v>48</v>
      </c>
      <c r="B128" s="132" t="s">
        <v>114</v>
      </c>
      <c r="C128" s="146" t="s">
        <v>118</v>
      </c>
      <c r="D128" s="85" t="s">
        <v>1</v>
      </c>
      <c r="E128" s="84">
        <v>706</v>
      </c>
      <c r="F128" s="54" t="s">
        <v>17</v>
      </c>
      <c r="G128" s="30">
        <f t="shared" si="43"/>
        <v>0</v>
      </c>
      <c r="H128" s="30">
        <f t="shared" ref="H128:J135" si="52">H132</f>
        <v>0</v>
      </c>
      <c r="I128" s="30">
        <f t="shared" si="52"/>
        <v>0</v>
      </c>
      <c r="J128" s="30">
        <f t="shared" si="52"/>
        <v>0</v>
      </c>
    </row>
    <row r="129" spans="1:12" ht="22.5" x14ac:dyDescent="0.2">
      <c r="A129" s="138"/>
      <c r="B129" s="133"/>
      <c r="C129" s="147"/>
      <c r="D129" s="85" t="s">
        <v>119</v>
      </c>
      <c r="E129" s="84">
        <v>706</v>
      </c>
      <c r="F129" s="54" t="s">
        <v>17</v>
      </c>
      <c r="G129" s="30">
        <f t="shared" si="43"/>
        <v>0</v>
      </c>
      <c r="H129" s="30">
        <f t="shared" si="52"/>
        <v>0</v>
      </c>
      <c r="I129" s="30">
        <f t="shared" si="52"/>
        <v>0</v>
      </c>
      <c r="J129" s="30">
        <f t="shared" si="52"/>
        <v>0</v>
      </c>
    </row>
    <row r="130" spans="1:12" x14ac:dyDescent="0.2">
      <c r="A130" s="138"/>
      <c r="B130" s="133"/>
      <c r="C130" s="147"/>
      <c r="D130" s="85" t="s">
        <v>13</v>
      </c>
      <c r="E130" s="84">
        <v>706</v>
      </c>
      <c r="F130" s="54" t="s">
        <v>17</v>
      </c>
      <c r="G130" s="30">
        <f t="shared" si="43"/>
        <v>0</v>
      </c>
      <c r="H130" s="30">
        <f t="shared" si="52"/>
        <v>0</v>
      </c>
      <c r="I130" s="30">
        <f t="shared" si="52"/>
        <v>0</v>
      </c>
      <c r="J130" s="30">
        <f t="shared" si="52"/>
        <v>0</v>
      </c>
    </row>
    <row r="131" spans="1:12" ht="33.75" x14ac:dyDescent="0.2">
      <c r="A131" s="139"/>
      <c r="B131" s="134"/>
      <c r="C131" s="148"/>
      <c r="D131" s="85" t="s">
        <v>41</v>
      </c>
      <c r="E131" s="84">
        <v>706</v>
      </c>
      <c r="F131" s="54" t="s">
        <v>17</v>
      </c>
      <c r="G131" s="30">
        <f t="shared" si="43"/>
        <v>0</v>
      </c>
      <c r="H131" s="30">
        <f t="shared" si="52"/>
        <v>0</v>
      </c>
      <c r="I131" s="30">
        <f t="shared" si="52"/>
        <v>0</v>
      </c>
      <c r="J131" s="30">
        <f t="shared" si="52"/>
        <v>0</v>
      </c>
    </row>
    <row r="132" spans="1:12" ht="15" customHeight="1" x14ac:dyDescent="0.2">
      <c r="A132" s="137">
        <v>49</v>
      </c>
      <c r="B132" s="132" t="s">
        <v>115</v>
      </c>
      <c r="C132" s="146" t="s">
        <v>118</v>
      </c>
      <c r="D132" s="85" t="s">
        <v>1</v>
      </c>
      <c r="E132" s="84">
        <v>706</v>
      </c>
      <c r="F132" s="54" t="s">
        <v>17</v>
      </c>
      <c r="G132" s="30">
        <f t="shared" si="43"/>
        <v>0</v>
      </c>
      <c r="H132" s="30">
        <f>H136</f>
        <v>0</v>
      </c>
      <c r="I132" s="30">
        <f t="shared" si="52"/>
        <v>0</v>
      </c>
      <c r="J132" s="30">
        <f t="shared" si="52"/>
        <v>0</v>
      </c>
    </row>
    <row r="133" spans="1:12" ht="22.5" x14ac:dyDescent="0.2">
      <c r="A133" s="138"/>
      <c r="B133" s="133"/>
      <c r="C133" s="147"/>
      <c r="D133" s="85" t="s">
        <v>119</v>
      </c>
      <c r="E133" s="84">
        <v>706</v>
      </c>
      <c r="F133" s="54" t="s">
        <v>17</v>
      </c>
      <c r="G133" s="30">
        <f t="shared" si="43"/>
        <v>0</v>
      </c>
      <c r="H133" s="30">
        <f t="shared" ref="H133:H135" si="53">H137</f>
        <v>0</v>
      </c>
      <c r="I133" s="30">
        <f t="shared" si="52"/>
        <v>0</v>
      </c>
      <c r="J133" s="30">
        <f t="shared" si="52"/>
        <v>0</v>
      </c>
    </row>
    <row r="134" spans="1:12" x14ac:dyDescent="0.2">
      <c r="A134" s="138"/>
      <c r="B134" s="133"/>
      <c r="C134" s="147"/>
      <c r="D134" s="85" t="s">
        <v>13</v>
      </c>
      <c r="E134" s="84">
        <v>706</v>
      </c>
      <c r="F134" s="54" t="s">
        <v>17</v>
      </c>
      <c r="G134" s="30">
        <f t="shared" si="43"/>
        <v>0</v>
      </c>
      <c r="H134" s="30">
        <f t="shared" si="53"/>
        <v>0</v>
      </c>
      <c r="I134" s="30">
        <f t="shared" si="52"/>
        <v>0</v>
      </c>
      <c r="J134" s="30">
        <f t="shared" si="52"/>
        <v>0</v>
      </c>
    </row>
    <row r="135" spans="1:12" ht="33.75" x14ac:dyDescent="0.2">
      <c r="A135" s="139"/>
      <c r="B135" s="134"/>
      <c r="C135" s="148"/>
      <c r="D135" s="85" t="s">
        <v>41</v>
      </c>
      <c r="E135" s="84">
        <v>706</v>
      </c>
      <c r="F135" s="54" t="s">
        <v>17</v>
      </c>
      <c r="G135" s="30">
        <f t="shared" si="43"/>
        <v>0</v>
      </c>
      <c r="H135" s="30">
        <f t="shared" si="53"/>
        <v>0</v>
      </c>
      <c r="I135" s="30">
        <f t="shared" si="52"/>
        <v>0</v>
      </c>
      <c r="J135" s="30">
        <f t="shared" si="52"/>
        <v>0</v>
      </c>
    </row>
    <row r="136" spans="1:12" ht="16.5" customHeight="1" x14ac:dyDescent="0.2">
      <c r="A136" s="137">
        <v>50</v>
      </c>
      <c r="B136" s="132" t="s">
        <v>139</v>
      </c>
      <c r="C136" s="146" t="s">
        <v>118</v>
      </c>
      <c r="D136" s="85" t="s">
        <v>1</v>
      </c>
      <c r="E136" s="84">
        <v>706</v>
      </c>
      <c r="F136" s="54" t="s">
        <v>100</v>
      </c>
      <c r="G136" s="30">
        <f t="shared" si="43"/>
        <v>0</v>
      </c>
      <c r="H136" s="30">
        <f>H137+H138+H139</f>
        <v>0</v>
      </c>
      <c r="I136" s="30">
        <f t="shared" ref="I136:J136" si="54">I137+I138+I139</f>
        <v>0</v>
      </c>
      <c r="J136" s="30">
        <f t="shared" si="54"/>
        <v>0</v>
      </c>
    </row>
    <row r="137" spans="1:12" ht="22.5" x14ac:dyDescent="0.2">
      <c r="A137" s="138"/>
      <c r="B137" s="133"/>
      <c r="C137" s="147"/>
      <c r="D137" s="85" t="s">
        <v>119</v>
      </c>
      <c r="E137" s="84">
        <v>706</v>
      </c>
      <c r="F137" s="54" t="s">
        <v>126</v>
      </c>
      <c r="G137" s="30">
        <f t="shared" si="43"/>
        <v>0</v>
      </c>
      <c r="H137" s="30">
        <v>0</v>
      </c>
      <c r="I137" s="30">
        <v>0</v>
      </c>
      <c r="J137" s="30">
        <v>0</v>
      </c>
      <c r="K137" s="70"/>
    </row>
    <row r="138" spans="1:12" x14ac:dyDescent="0.2">
      <c r="A138" s="138"/>
      <c r="B138" s="133"/>
      <c r="C138" s="147"/>
      <c r="D138" s="85" t="s">
        <v>13</v>
      </c>
      <c r="E138" s="84">
        <v>706</v>
      </c>
      <c r="F138" s="54" t="s">
        <v>17</v>
      </c>
      <c r="G138" s="30">
        <f t="shared" si="43"/>
        <v>0</v>
      </c>
      <c r="H138" s="30">
        <v>0</v>
      </c>
      <c r="I138" s="30">
        <v>0</v>
      </c>
      <c r="J138" s="30">
        <v>0</v>
      </c>
    </row>
    <row r="139" spans="1:12" ht="33.75" x14ac:dyDescent="0.2">
      <c r="A139" s="139"/>
      <c r="B139" s="134"/>
      <c r="C139" s="148"/>
      <c r="D139" s="85" t="s">
        <v>41</v>
      </c>
      <c r="E139" s="84">
        <v>706</v>
      </c>
      <c r="F139" s="54" t="s">
        <v>127</v>
      </c>
      <c r="G139" s="30">
        <f t="shared" si="43"/>
        <v>0</v>
      </c>
      <c r="H139" s="30">
        <v>0</v>
      </c>
      <c r="I139" s="30">
        <v>0</v>
      </c>
      <c r="J139" s="30">
        <v>0</v>
      </c>
      <c r="K139" s="70"/>
      <c r="L139" s="107"/>
    </row>
    <row r="140" spans="1:12" ht="37.5" customHeight="1" x14ac:dyDescent="0.2">
      <c r="A140" s="150">
        <v>51</v>
      </c>
      <c r="B140" s="118" t="s">
        <v>42</v>
      </c>
      <c r="C140" s="119" t="s">
        <v>130</v>
      </c>
      <c r="D140" s="87" t="s">
        <v>1</v>
      </c>
      <c r="E140" s="54" t="s">
        <v>17</v>
      </c>
      <c r="F140" s="54" t="s">
        <v>100</v>
      </c>
      <c r="G140" s="30">
        <f t="shared" si="43"/>
        <v>7177787334</v>
      </c>
      <c r="H140" s="30">
        <f>H141+H142+H143</f>
        <v>3588893667</v>
      </c>
      <c r="I140" s="30">
        <f t="shared" ref="I140:J140" si="55">I141+I142+I143</f>
        <v>3588893667</v>
      </c>
      <c r="J140" s="30">
        <f t="shared" si="55"/>
        <v>0</v>
      </c>
      <c r="K140" s="70"/>
      <c r="L140" s="70"/>
    </row>
    <row r="141" spans="1:12" ht="51" customHeight="1" x14ac:dyDescent="0.2">
      <c r="A141" s="150"/>
      <c r="B141" s="118"/>
      <c r="C141" s="119"/>
      <c r="D141" s="85" t="s">
        <v>119</v>
      </c>
      <c r="E141" s="54" t="s">
        <v>17</v>
      </c>
      <c r="F141" s="54" t="s">
        <v>17</v>
      </c>
      <c r="G141" s="30">
        <f t="shared" si="43"/>
        <v>0</v>
      </c>
      <c r="H141" s="30">
        <f t="shared" ref="H141:J143" si="56">H9</f>
        <v>0</v>
      </c>
      <c r="I141" s="30">
        <f t="shared" si="56"/>
        <v>0</v>
      </c>
      <c r="J141" s="30">
        <f t="shared" si="56"/>
        <v>0</v>
      </c>
    </row>
    <row r="142" spans="1:12" ht="43.5" customHeight="1" x14ac:dyDescent="0.2">
      <c r="A142" s="150"/>
      <c r="B142" s="118"/>
      <c r="C142" s="119"/>
      <c r="D142" s="87" t="s">
        <v>13</v>
      </c>
      <c r="E142" s="54" t="s">
        <v>17</v>
      </c>
      <c r="F142" s="54" t="s">
        <v>17</v>
      </c>
      <c r="G142" s="30">
        <f t="shared" si="43"/>
        <v>4567421624</v>
      </c>
      <c r="H142" s="30">
        <f t="shared" si="56"/>
        <v>2283710812</v>
      </c>
      <c r="I142" s="30">
        <f t="shared" si="56"/>
        <v>2283710812</v>
      </c>
      <c r="J142" s="30">
        <f t="shared" si="56"/>
        <v>0</v>
      </c>
    </row>
    <row r="143" spans="1:12" ht="45" customHeight="1" x14ac:dyDescent="0.2">
      <c r="A143" s="150"/>
      <c r="B143" s="118"/>
      <c r="C143" s="119"/>
      <c r="D143" s="87" t="s">
        <v>41</v>
      </c>
      <c r="E143" s="54" t="s">
        <v>17</v>
      </c>
      <c r="F143" s="54" t="s">
        <v>17</v>
      </c>
      <c r="G143" s="30">
        <f t="shared" si="43"/>
        <v>2610365710</v>
      </c>
      <c r="H143" s="30">
        <f t="shared" si="56"/>
        <v>1305182855</v>
      </c>
      <c r="I143" s="30">
        <f t="shared" si="56"/>
        <v>1305182855</v>
      </c>
      <c r="J143" s="30">
        <f t="shared" si="56"/>
        <v>0</v>
      </c>
      <c r="K143" s="70"/>
    </row>
    <row r="144" spans="1:12" ht="11.25" customHeight="1" x14ac:dyDescent="0.2">
      <c r="A144" s="5"/>
      <c r="B144" s="108"/>
      <c r="C144" s="29"/>
      <c r="D144" s="91"/>
      <c r="E144" s="109"/>
      <c r="F144" s="109"/>
      <c r="G144" s="92"/>
      <c r="H144" s="92"/>
      <c r="I144" s="92"/>
      <c r="J144" s="92"/>
      <c r="K144" s="70"/>
    </row>
    <row r="145" spans="1:11" x14ac:dyDescent="0.2">
      <c r="A145" s="5"/>
      <c r="B145" s="11"/>
      <c r="C145" s="91"/>
      <c r="D145" s="91"/>
      <c r="E145" s="6"/>
      <c r="F145" s="53"/>
      <c r="G145" s="7"/>
      <c r="H145" s="7"/>
      <c r="I145" s="7"/>
      <c r="J145" s="7"/>
    </row>
    <row r="146" spans="1:11" x14ac:dyDescent="0.2">
      <c r="A146" s="8"/>
      <c r="B146" s="156" t="s">
        <v>123</v>
      </c>
      <c r="C146" s="156"/>
      <c r="D146" s="156"/>
      <c r="E146" s="2"/>
      <c r="F146" s="57"/>
      <c r="G146" s="149" t="s">
        <v>71</v>
      </c>
      <c r="H146" s="149"/>
      <c r="I146" s="149"/>
      <c r="J146" s="149"/>
    </row>
    <row r="147" spans="1:11" x14ac:dyDescent="0.2">
      <c r="A147" s="8"/>
      <c r="B147" s="156"/>
      <c r="C147" s="156"/>
      <c r="D147" s="156"/>
      <c r="E147" s="2"/>
      <c r="F147" s="57"/>
      <c r="G147" s="149"/>
      <c r="H147" s="149"/>
      <c r="I147" s="149"/>
      <c r="J147" s="149"/>
    </row>
    <row r="148" spans="1:11" ht="22.5" x14ac:dyDescent="0.2">
      <c r="A148" s="8"/>
      <c r="B148" s="29" t="s">
        <v>124</v>
      </c>
      <c r="C148" s="9"/>
      <c r="D148" s="10"/>
      <c r="E148" s="2"/>
      <c r="F148" s="57"/>
      <c r="G148" s="2"/>
      <c r="H148" s="2"/>
      <c r="I148" s="2"/>
      <c r="J148" s="2"/>
    </row>
    <row r="149" spans="1:11" x14ac:dyDescent="0.2">
      <c r="A149" s="8"/>
      <c r="B149" s="9"/>
      <c r="C149" s="9"/>
      <c r="D149" s="10"/>
      <c r="E149" s="2"/>
      <c r="F149" s="57"/>
      <c r="G149" s="33"/>
      <c r="H149" s="33"/>
      <c r="I149" s="33"/>
      <c r="J149" s="33"/>
    </row>
    <row r="150" spans="1:11" x14ac:dyDescent="0.2">
      <c r="A150" s="8"/>
      <c r="B150" s="91"/>
      <c r="C150" s="91"/>
      <c r="D150" s="10"/>
      <c r="E150" s="2"/>
      <c r="F150" s="57"/>
      <c r="G150" s="33"/>
      <c r="H150" s="33"/>
      <c r="I150" s="33"/>
      <c r="J150" s="33"/>
      <c r="K150" s="33"/>
    </row>
    <row r="151" spans="1:11" x14ac:dyDescent="0.2">
      <c r="A151" s="12"/>
      <c r="B151" s="13"/>
      <c r="C151" s="13"/>
      <c r="D151" s="14"/>
      <c r="E151" s="1"/>
      <c r="F151" s="58"/>
      <c r="G151" s="33"/>
      <c r="H151" s="33"/>
      <c r="I151" s="33"/>
      <c r="J151" s="33"/>
    </row>
    <row r="152" spans="1:11" x14ac:dyDescent="0.2">
      <c r="A152" s="12"/>
      <c r="B152" s="13"/>
      <c r="C152" s="13"/>
      <c r="D152" s="14"/>
      <c r="E152" s="1"/>
      <c r="F152" s="58"/>
      <c r="G152" s="1"/>
      <c r="H152" s="1"/>
      <c r="I152" s="1"/>
      <c r="J152" s="1"/>
    </row>
  </sheetData>
  <sheetProtection formatCells="0" formatColumns="0" formatRows="0" insertColumns="0" insertRows="0" insertHyperlinks="0" deleteColumns="0" deleteRows="0" sort="0" autoFilter="0" pivotTables="0"/>
  <autoFilter ref="A6:J143"/>
  <mergeCells count="75">
    <mergeCell ref="D62:D63"/>
    <mergeCell ref="F62:F63"/>
    <mergeCell ref="B61:B63"/>
    <mergeCell ref="C61:C63"/>
    <mergeCell ref="B146:D147"/>
    <mergeCell ref="G146:J147"/>
    <mergeCell ref="A136:A139"/>
    <mergeCell ref="B136:B139"/>
    <mergeCell ref="C136:C139"/>
    <mergeCell ref="A140:A143"/>
    <mergeCell ref="B140:B143"/>
    <mergeCell ref="C140:C143"/>
    <mergeCell ref="A128:A131"/>
    <mergeCell ref="B128:B131"/>
    <mergeCell ref="C128:C131"/>
    <mergeCell ref="A132:A135"/>
    <mergeCell ref="B132:B135"/>
    <mergeCell ref="C132:C135"/>
    <mergeCell ref="A69:A71"/>
    <mergeCell ref="B69:B71"/>
    <mergeCell ref="C69:C71"/>
    <mergeCell ref="A124:A127"/>
    <mergeCell ref="B124:B127"/>
    <mergeCell ref="C124:C127"/>
    <mergeCell ref="A58:A60"/>
    <mergeCell ref="B58:B60"/>
    <mergeCell ref="C58:C60"/>
    <mergeCell ref="A66:A68"/>
    <mergeCell ref="B66:B68"/>
    <mergeCell ref="C66:C68"/>
    <mergeCell ref="A61:A63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H1:J1"/>
    <mergeCell ref="A8:A11"/>
    <mergeCell ref="B8:B11"/>
    <mergeCell ref="C8:C11"/>
    <mergeCell ref="A12:A15"/>
    <mergeCell ref="B12:B15"/>
    <mergeCell ref="C12:C15"/>
    <mergeCell ref="A3:J3"/>
    <mergeCell ref="A5:A6"/>
    <mergeCell ref="B5:B6"/>
    <mergeCell ref="C5:C6"/>
    <mergeCell ref="D5:D6"/>
    <mergeCell ref="E5:F5"/>
    <mergeCell ref="G5:J5"/>
  </mergeCells>
  <printOptions horizontalCentered="1" verticalCentered="1"/>
  <pageMargins left="0.78740157480314965" right="0.78740157480314965" top="0.78740157480314965" bottom="0.39370078740157483" header="0.31496062992125984" footer="0.19685039370078741"/>
  <pageSetup paperSize="9" scale="95" orientation="landscape" r:id="rId1"/>
  <headerFooter alignWithMargins="0">
    <oddHeader>&amp;C&amp;P</oddHeader>
  </headerFooter>
  <rowBreaks count="5" manualBreakCount="5">
    <brk id="16" max="9" man="1"/>
    <brk id="31" max="9" man="1"/>
    <brk id="49" max="9" man="1"/>
    <brk id="118" max="9" man="1"/>
    <brk id="135" max="9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157"/>
      <c r="H1" s="157"/>
      <c r="I1" s="157"/>
      <c r="J1" s="157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16"/>
      <c r="H2" s="116"/>
      <c r="I2" s="116"/>
      <c r="J2" s="116"/>
      <c r="K2" s="116"/>
      <c r="L2" s="116"/>
      <c r="M2" s="79"/>
    </row>
    <row r="3" spans="1:14" ht="12.75" customHeight="1" x14ac:dyDescent="0.2">
      <c r="A3" s="120" t="s">
        <v>9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58"/>
      <c r="K4" s="158"/>
      <c r="L4" s="158"/>
      <c r="M4" s="60"/>
    </row>
    <row r="5" spans="1:14" ht="17.25" customHeight="1" x14ac:dyDescent="0.2">
      <c r="A5" s="121" t="s">
        <v>0</v>
      </c>
      <c r="B5" s="122" t="s">
        <v>97</v>
      </c>
      <c r="C5" s="122" t="s">
        <v>2</v>
      </c>
      <c r="D5" s="122" t="s">
        <v>10</v>
      </c>
      <c r="E5" s="121" t="s">
        <v>95</v>
      </c>
      <c r="F5" s="121"/>
      <c r="G5" s="123" t="s">
        <v>44</v>
      </c>
      <c r="H5" s="124"/>
      <c r="I5" s="124"/>
      <c r="J5" s="124"/>
      <c r="K5" s="124"/>
      <c r="L5" s="124"/>
      <c r="M5" s="159"/>
    </row>
    <row r="6" spans="1:14" ht="31.5" x14ac:dyDescent="0.2">
      <c r="A6" s="121"/>
      <c r="B6" s="122"/>
      <c r="C6" s="122"/>
      <c r="D6" s="122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117">
        <v>1</v>
      </c>
      <c r="B8" s="118" t="s">
        <v>6</v>
      </c>
      <c r="C8" s="125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117"/>
      <c r="B9" s="118"/>
      <c r="C9" s="125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117"/>
      <c r="B10" s="118"/>
      <c r="C10" s="125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117"/>
      <c r="B11" s="118"/>
      <c r="C11" s="125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117">
        <v>2</v>
      </c>
      <c r="B12" s="119" t="s">
        <v>51</v>
      </c>
      <c r="C12" s="125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117"/>
      <c r="B13" s="119"/>
      <c r="C13" s="125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117"/>
      <c r="B14" s="119"/>
      <c r="C14" s="125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117"/>
      <c r="B15" s="119"/>
      <c r="C15" s="125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117">
        <v>3</v>
      </c>
      <c r="B16" s="119" t="s">
        <v>53</v>
      </c>
      <c r="C16" s="125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117"/>
      <c r="B17" s="119"/>
      <c r="C17" s="125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17">
        <v>6</v>
      </c>
      <c r="B20" s="119" t="s">
        <v>52</v>
      </c>
      <c r="C20" s="125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117"/>
      <c r="B21" s="119"/>
      <c r="C21" s="125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117"/>
      <c r="B22" s="119"/>
      <c r="C22" s="125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126">
        <v>7</v>
      </c>
      <c r="B23" s="129" t="s">
        <v>73</v>
      </c>
      <c r="C23" s="151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27"/>
      <c r="B24" s="130"/>
      <c r="C24" s="155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28"/>
      <c r="B25" s="131"/>
      <c r="C25" s="152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126">
        <v>12</v>
      </c>
      <c r="B30" s="132" t="s">
        <v>120</v>
      </c>
      <c r="C30" s="151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27"/>
      <c r="B31" s="133"/>
      <c r="C31" s="155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27"/>
      <c r="B32" s="133"/>
      <c r="C32" s="155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28"/>
      <c r="B33" s="134"/>
      <c r="C33" s="152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117">
        <v>13</v>
      </c>
      <c r="B34" s="118" t="s">
        <v>14</v>
      </c>
      <c r="C34" s="125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117"/>
      <c r="B35" s="118"/>
      <c r="C35" s="125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117"/>
      <c r="B36" s="118"/>
      <c r="C36" s="125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117">
        <v>14</v>
      </c>
      <c r="B37" s="119" t="s">
        <v>79</v>
      </c>
      <c r="C37" s="125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117"/>
      <c r="B38" s="119"/>
      <c r="C38" s="125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117"/>
      <c r="B39" s="119"/>
      <c r="C39" s="125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117">
        <v>15</v>
      </c>
      <c r="B40" s="119" t="s">
        <v>80</v>
      </c>
      <c r="C40" s="125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117"/>
      <c r="B41" s="119"/>
      <c r="C41" s="125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117"/>
      <c r="B42" s="119"/>
      <c r="C42" s="125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117">
        <v>16</v>
      </c>
      <c r="B43" s="119" t="s">
        <v>55</v>
      </c>
      <c r="C43" s="125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117"/>
      <c r="B44" s="119"/>
      <c r="C44" s="125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117"/>
      <c r="B45" s="119"/>
      <c r="C45" s="125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126">
        <v>22</v>
      </c>
      <c r="B52" s="135" t="s">
        <v>15</v>
      </c>
      <c r="C52" s="151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27"/>
      <c r="B53" s="136"/>
      <c r="C53" s="155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27"/>
      <c r="B54" s="136"/>
      <c r="C54" s="152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126">
        <v>23</v>
      </c>
      <c r="B55" s="129" t="s">
        <v>49</v>
      </c>
      <c r="C55" s="151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27"/>
      <c r="B56" s="130"/>
      <c r="C56" s="155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28"/>
      <c r="B57" s="131"/>
      <c r="C57" s="152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126">
        <v>24</v>
      </c>
      <c r="B58" s="129" t="s">
        <v>69</v>
      </c>
      <c r="C58" s="151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27"/>
      <c r="B59" s="130"/>
      <c r="C59" s="155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28"/>
      <c r="B60" s="131"/>
      <c r="C60" s="152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37">
        <v>28</v>
      </c>
      <c r="B64" s="132" t="s">
        <v>68</v>
      </c>
      <c r="C64" s="151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38"/>
      <c r="B65" s="133"/>
      <c r="C65" s="155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39"/>
      <c r="B66" s="134"/>
      <c r="C66" s="152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37">
        <v>29</v>
      </c>
      <c r="B67" s="132" t="s">
        <v>81</v>
      </c>
      <c r="C67" s="151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38"/>
      <c r="B68" s="133"/>
      <c r="C68" s="155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39"/>
      <c r="B69" s="134"/>
      <c r="C69" s="152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37">
        <v>80</v>
      </c>
      <c r="B122" s="135" t="s">
        <v>117</v>
      </c>
      <c r="C122" s="126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38"/>
      <c r="B123" s="136"/>
      <c r="C123" s="127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38"/>
      <c r="B124" s="136"/>
      <c r="C124" s="127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39"/>
      <c r="B125" s="136"/>
      <c r="C125" s="127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37">
        <v>81</v>
      </c>
      <c r="B126" s="132" t="s">
        <v>114</v>
      </c>
      <c r="C126" s="126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38"/>
      <c r="B127" s="133"/>
      <c r="C127" s="127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38"/>
      <c r="B128" s="133"/>
      <c r="C128" s="127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39"/>
      <c r="B129" s="134"/>
      <c r="C129" s="128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37">
        <v>82</v>
      </c>
      <c r="B130" s="132" t="s">
        <v>115</v>
      </c>
      <c r="C130" s="126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38"/>
      <c r="B131" s="133"/>
      <c r="C131" s="127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38"/>
      <c r="B132" s="133"/>
      <c r="C132" s="127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39"/>
      <c r="B133" s="134"/>
      <c r="C133" s="128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37">
        <v>83</v>
      </c>
      <c r="B134" s="132" t="s">
        <v>116</v>
      </c>
      <c r="C134" s="126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38"/>
      <c r="B135" s="133"/>
      <c r="C135" s="127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38"/>
      <c r="B136" s="133"/>
      <c r="C136" s="127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39"/>
      <c r="B137" s="134"/>
      <c r="C137" s="128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50">
        <v>84</v>
      </c>
      <c r="B138" s="118" t="s">
        <v>42</v>
      </c>
      <c r="C138" s="122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50"/>
      <c r="B139" s="118"/>
      <c r="C139" s="122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50"/>
      <c r="B140" s="118"/>
      <c r="C140" s="122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50"/>
      <c r="B141" s="118"/>
      <c r="C141" s="122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56" t="s">
        <v>70</v>
      </c>
      <c r="C143" s="156"/>
      <c r="D143" s="156"/>
      <c r="E143" s="2"/>
      <c r="F143" s="57"/>
      <c r="G143" s="149" t="s">
        <v>71</v>
      </c>
      <c r="H143" s="149"/>
      <c r="I143" s="149"/>
      <c r="J143" s="149"/>
      <c r="L143" s="27"/>
      <c r="M143" s="27"/>
    </row>
    <row r="144" spans="1:13" x14ac:dyDescent="0.2">
      <c r="A144" s="8"/>
      <c r="B144" s="156"/>
      <c r="C144" s="156"/>
      <c r="D144" s="156"/>
      <c r="E144" s="2"/>
      <c r="F144" s="57"/>
      <c r="G144" s="149"/>
      <c r="H144" s="149"/>
      <c r="I144" s="149"/>
      <c r="J144" s="149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43:D144"/>
    <mergeCell ref="G143:J144"/>
    <mergeCell ref="A134:A137"/>
    <mergeCell ref="B134:B137"/>
    <mergeCell ref="C134:C137"/>
    <mergeCell ref="A138:A141"/>
    <mergeCell ref="B138:B141"/>
    <mergeCell ref="C138:C141"/>
    <mergeCell ref="A126:A129"/>
    <mergeCell ref="B126:B129"/>
    <mergeCell ref="C126:C129"/>
    <mergeCell ref="A130:A133"/>
    <mergeCell ref="B130:B133"/>
    <mergeCell ref="C130:C133"/>
    <mergeCell ref="A67:A69"/>
    <mergeCell ref="B67:B69"/>
    <mergeCell ref="C67:C69"/>
    <mergeCell ref="A122:A125"/>
    <mergeCell ref="B122:B125"/>
    <mergeCell ref="C122:C125"/>
    <mergeCell ref="A58:A60"/>
    <mergeCell ref="B58:B60"/>
    <mergeCell ref="C58:C60"/>
    <mergeCell ref="A64:A66"/>
    <mergeCell ref="B64:B66"/>
    <mergeCell ref="C64:C66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2</vt:lpstr>
      <vt:lpstr>старая субвенция</vt:lpstr>
      <vt:lpstr>'Приложение 2'!Заголовки_для_печати</vt:lpstr>
      <vt:lpstr>'старая субвенция'!Заголовки_для_печати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2019-10-18T09:47:47Z</dcterms:modified>
</cp:coreProperties>
</file>