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105" windowWidth="14805" windowHeight="5010"/>
  </bookViews>
  <sheets>
    <sheet name="Расходы" sheetId="3" r:id="rId1"/>
    <sheet name="Лист1" sheetId="4" r:id="rId2"/>
    <sheet name="Лист2" sheetId="5" r:id="rId3"/>
    <sheet name="Лист3" sheetId="6" r:id="rId4"/>
    <sheet name="Лист4" sheetId="7" r:id="rId5"/>
  </sheets>
  <definedNames>
    <definedName name="_xlnm._FilterDatabase" localSheetId="0" hidden="1">Расходы!$A$8:$N$8</definedName>
  </definedNames>
  <calcPr calcId="144525" refMode="R1C1"/>
</workbook>
</file>

<file path=xl/calcChain.xml><?xml version="1.0" encoding="utf-8"?>
<calcChain xmlns="http://schemas.openxmlformats.org/spreadsheetml/2006/main">
  <c r="I129" i="3" l="1"/>
  <c r="I53" i="3" s="1"/>
  <c r="J129" i="3"/>
  <c r="J53" i="3" s="1"/>
  <c r="H129" i="3"/>
  <c r="H53" i="3" s="1"/>
  <c r="G95" i="3" l="1"/>
  <c r="G94" i="3"/>
  <c r="I92" i="3"/>
  <c r="J92" i="3"/>
  <c r="H92" i="3"/>
  <c r="G89" i="3"/>
  <c r="G86" i="3"/>
  <c r="I84" i="3"/>
  <c r="J84" i="3"/>
  <c r="H84" i="3"/>
  <c r="I82" i="3"/>
  <c r="J82" i="3"/>
  <c r="H82" i="3"/>
  <c r="G83" i="3"/>
  <c r="I75" i="3"/>
  <c r="J75" i="3"/>
  <c r="G81" i="3"/>
  <c r="H75" i="3"/>
  <c r="H74" i="3" s="1"/>
  <c r="G76" i="3"/>
  <c r="G75" i="3"/>
  <c r="J73" i="3"/>
  <c r="I69" i="3"/>
  <c r="I63" i="3" s="1"/>
  <c r="J69" i="3"/>
  <c r="J63" i="3" s="1"/>
  <c r="G70" i="3"/>
  <c r="G71" i="3"/>
  <c r="G72" i="3"/>
  <c r="H69" i="3"/>
  <c r="H63" i="3" s="1"/>
  <c r="I62" i="3"/>
  <c r="J62" i="3"/>
  <c r="I59" i="3"/>
  <c r="J59" i="3"/>
  <c r="H59" i="3"/>
  <c r="I73" i="3" l="1"/>
  <c r="H73" i="3"/>
  <c r="I74" i="3"/>
  <c r="J74" i="3"/>
  <c r="G92" i="3"/>
  <c r="G84" i="3"/>
  <c r="G82" i="3"/>
  <c r="G73" i="3"/>
  <c r="H62" i="3"/>
  <c r="G69" i="3"/>
  <c r="G74" i="3" l="1"/>
  <c r="I56" i="3"/>
  <c r="I55" i="3" s="1"/>
  <c r="J56" i="3"/>
  <c r="J55" i="3" s="1"/>
  <c r="H56" i="3"/>
  <c r="J54" i="3"/>
  <c r="G63" i="3"/>
  <c r="G58" i="3"/>
  <c r="G60" i="3"/>
  <c r="G62" i="3"/>
  <c r="G53" i="3"/>
  <c r="I48" i="3"/>
  <c r="J48" i="3"/>
  <c r="I47" i="3"/>
  <c r="J47" i="3"/>
  <c r="H48" i="3"/>
  <c r="H47" i="3"/>
  <c r="J46" i="3"/>
  <c r="G48" i="3" l="1"/>
  <c r="H54" i="3"/>
  <c r="H55" i="3"/>
  <c r="G55" i="3" s="1"/>
  <c r="I54" i="3"/>
  <c r="I46" i="3" s="1"/>
  <c r="G47" i="3"/>
  <c r="G59" i="3"/>
  <c r="G56" i="3"/>
  <c r="I126" i="3"/>
  <c r="I118" i="3" s="1"/>
  <c r="I52" i="3" s="1"/>
  <c r="J126" i="3"/>
  <c r="J119" i="3" s="1"/>
  <c r="H126" i="3"/>
  <c r="H119" i="3" s="1"/>
  <c r="G54" i="3" l="1"/>
  <c r="H46" i="3"/>
  <c r="G46" i="3" s="1"/>
  <c r="J118" i="3"/>
  <c r="J52" i="3" s="1"/>
  <c r="I119" i="3"/>
  <c r="H118" i="3"/>
  <c r="H52" i="3" s="1"/>
  <c r="G52" i="3" s="1"/>
  <c r="I96" i="3"/>
  <c r="I49" i="3" s="1"/>
  <c r="J96" i="3"/>
  <c r="J49" i="3" s="1"/>
  <c r="H96" i="3"/>
  <c r="H49" i="3" s="1"/>
  <c r="G49" i="3" l="1"/>
  <c r="G96" i="3"/>
  <c r="I104" i="3" l="1"/>
  <c r="I110" i="3" l="1"/>
  <c r="I102" i="3" s="1"/>
  <c r="J110" i="3"/>
  <c r="H110" i="3"/>
  <c r="H104" i="3"/>
  <c r="G42" i="3"/>
  <c r="G43" i="3"/>
  <c r="G44" i="3"/>
  <c r="G45" i="3"/>
  <c r="I41" i="3"/>
  <c r="J41" i="3"/>
  <c r="H41" i="3"/>
  <c r="I36" i="3"/>
  <c r="J36" i="3"/>
  <c r="H36" i="3"/>
  <c r="G38" i="3"/>
  <c r="G39" i="3"/>
  <c r="G40" i="3"/>
  <c r="G37" i="3"/>
  <c r="I26" i="3"/>
  <c r="J26" i="3"/>
  <c r="H26" i="3"/>
  <c r="I31" i="3"/>
  <c r="I25" i="3" s="1"/>
  <c r="J31" i="3"/>
  <c r="J25" i="3" s="1"/>
  <c r="H31" i="3"/>
  <c r="H25" i="3" s="1"/>
  <c r="G41" i="3" l="1"/>
  <c r="G110" i="3"/>
  <c r="I103" i="3"/>
  <c r="I50" i="3"/>
  <c r="G25" i="3"/>
  <c r="G36" i="3"/>
  <c r="H102" i="3"/>
  <c r="G26" i="3"/>
  <c r="G31" i="3"/>
  <c r="H103" i="3" l="1"/>
  <c r="H50" i="3"/>
  <c r="G33" i="3"/>
  <c r="G34" i="3"/>
  <c r="G35" i="3"/>
  <c r="G32" i="3"/>
  <c r="I24" i="3"/>
  <c r="J24" i="3"/>
  <c r="H24" i="3"/>
  <c r="G28" i="3"/>
  <c r="G29" i="3"/>
  <c r="G30" i="3"/>
  <c r="G27" i="3"/>
  <c r="I113" i="3"/>
  <c r="I51" i="3" s="1"/>
  <c r="J113" i="3"/>
  <c r="J51" i="3" s="1"/>
  <c r="H113" i="3"/>
  <c r="H51" i="3" s="1"/>
  <c r="I115" i="3"/>
  <c r="I114" i="3" s="1"/>
  <c r="J115" i="3"/>
  <c r="J114" i="3" s="1"/>
  <c r="H115" i="3"/>
  <c r="H114" i="3" s="1"/>
  <c r="G24" i="3" l="1"/>
  <c r="G51" i="3"/>
  <c r="G105" i="3"/>
  <c r="G106" i="3"/>
  <c r="G107" i="3"/>
  <c r="J104" i="3"/>
  <c r="J102" i="3" s="1"/>
  <c r="G111" i="3"/>
  <c r="J103" i="3" l="1"/>
  <c r="J50" i="3"/>
  <c r="G50" i="3" s="1"/>
  <c r="G102" i="3"/>
  <c r="G103" i="3" s="1"/>
  <c r="G104" i="3"/>
  <c r="J14" i="3"/>
  <c r="H11" i="3"/>
  <c r="G15" i="3"/>
  <c r="G16" i="3"/>
  <c r="G17" i="3"/>
  <c r="G18" i="3"/>
  <c r="G19" i="3"/>
  <c r="G20" i="3"/>
  <c r="G98" i="3"/>
  <c r="G99" i="3"/>
  <c r="G116" i="3"/>
  <c r="G117" i="3"/>
  <c r="G118" i="3"/>
  <c r="G119" i="3"/>
  <c r="G126" i="3"/>
  <c r="G127" i="3"/>
  <c r="G128" i="3"/>
  <c r="G132" i="3"/>
  <c r="G131" i="3" l="1"/>
  <c r="G130" i="3" l="1"/>
  <c r="H135" i="3" l="1"/>
  <c r="G23" i="3" l="1"/>
  <c r="I11" i="3" l="1"/>
  <c r="I135" i="3" l="1"/>
  <c r="I14" i="3"/>
  <c r="J97" i="3"/>
  <c r="I97" i="3" l="1"/>
  <c r="G129" i="3" l="1"/>
  <c r="G100" i="3"/>
  <c r="G101" i="3"/>
  <c r="H97" i="3" l="1"/>
  <c r="G97" i="3" s="1"/>
  <c r="G22" i="3" l="1"/>
  <c r="H10" i="3" l="1"/>
  <c r="H9" i="3" s="1"/>
  <c r="G21" i="3"/>
  <c r="G113" i="3"/>
  <c r="H13" i="3" l="1"/>
  <c r="H134" i="3" l="1"/>
  <c r="H133" i="3" s="1"/>
  <c r="H14" i="3"/>
  <c r="H12" i="3" s="1"/>
  <c r="J11" i="3" l="1"/>
  <c r="G11" i="3" s="1"/>
  <c r="J135" i="3" l="1"/>
  <c r="G135" i="3" s="1"/>
  <c r="G14" i="3"/>
  <c r="J10" i="3" l="1"/>
  <c r="J9" i="3" s="1"/>
  <c r="J134" i="3"/>
  <c r="J133" i="3" s="1"/>
  <c r="J13" i="3" l="1"/>
  <c r="J12" i="3" s="1"/>
  <c r="G114" i="3" l="1"/>
  <c r="G115" i="3" l="1"/>
  <c r="I134" i="3" l="1"/>
  <c r="G134" i="3" l="1"/>
  <c r="I133" i="3"/>
  <c r="G133" i="3" s="1"/>
  <c r="I10" i="3"/>
  <c r="G10" i="3" l="1"/>
  <c r="I9" i="3"/>
  <c r="G9" i="3" s="1"/>
  <c r="I13" i="3"/>
  <c r="G13" i="3" l="1"/>
  <c r="I12" i="3"/>
  <c r="G12" i="3" s="1"/>
</calcChain>
</file>

<file path=xl/sharedStrings.xml><?xml version="1.0" encoding="utf-8"?>
<sst xmlns="http://schemas.openxmlformats.org/spreadsheetml/2006/main" count="727" uniqueCount="159">
  <si>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</si>
  <si>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</si>
  <si>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</si>
  <si>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</si>
  <si>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</si>
  <si>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</si>
  <si>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</si>
  <si>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</si>
  <si>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</si>
  <si>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</si>
  <si>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</si>
  <si>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</si>
  <si>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</si>
  <si>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</si>
  <si>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</si>
  <si>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</si>
  <si>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</si>
  <si>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</si>
  <si>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</si>
  <si>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</si>
  <si>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</si>
  <si>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</si>
  <si>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Муниципальная программа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</si>
  <si>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</si>
  <si>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</si>
  <si>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</si>
  <si>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</si>
  <si>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</si>
  <si>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</si>
  <si>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t xml:space="preserve"> 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</si>
  <si>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</si>
  <si>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</si>
  <si>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 xml:space="preserve">Основное мероприятие  1.4.1 Рассмотрение административных протоколов 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</si>
  <si>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</si>
  <si>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</si>
  <si>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</si>
  <si>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</si>
  <si>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</si>
  <si>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</si>
  <si>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«Город Астрахань»)</t>
  </si>
  <si>
    <t>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</si>
  <si>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</si>
  <si>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</si>
  <si>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</si>
  <si>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</si>
  <si>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</si>
  <si>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</si>
  <si>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</si>
  <si>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</si>
  <si>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</si>
  <si>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</si>
  <si>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</si>
  <si>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</si>
  <si>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</si>
  <si>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</si>
  <si>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</si>
  <si>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</si>
  <si>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</si>
  <si>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</si>
  <si>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</si>
  <si>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</si>
  <si>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</si>
  <si>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</si>
  <si>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</si>
  <si>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</si>
  <si>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</si>
  <si>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</si>
  <si>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Мероприятие 1.3.1.                     Фестиваль национальных культур "Мы -Астраханцы"</t>
  </si>
  <si>
    <t>Мероприятие 1.3.2.                     Концерт "Астрахань-город межнациональной дружбы и согласия"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</si>
  <si>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</si>
  <si>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</si>
  <si>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</si>
  <si>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</si>
  <si>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</si>
  <si>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</si>
  <si>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</si>
  <si>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</si>
  <si>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</si>
  <si>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</si>
  <si>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</si>
  <si>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r>
      <t>Основное мероприятие 1.2.1.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</si>
  <si>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t xml:space="preserve">Мероприятие 1.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</si>
  <si>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</si>
  <si>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</si>
  <si>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</si>
  <si>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</si>
  <si>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Мероприятие 1.1.2.       Организация мероприятий в рамках празднования Дня города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</si>
  <si>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</si>
  <si>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</si>
  <si>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</si>
  <si>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</si>
  <si>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>Задача 1.1.                                     Повышение качества оказания муниципальных услуг (выполнения работ) в сфере молодежной политики</t>
  </si>
  <si>
    <t xml:space="preserve">Мероприятие 1.1.1. Проведение семинаров, круглых столов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</si>
  <si>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"Автобаза администрации города Астрахани")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</si>
  <si>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</si>
  <si>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</si>
  <si>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Бюджет                            Астраханской                                 области</t>
  </si>
  <si>
    <t>2021 год</t>
  </si>
  <si>
    <t>2022 год</t>
  </si>
  <si>
    <t>2023 год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</si>
  <si>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</si>
  <si>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</si>
  <si>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</si>
  <si>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"Город Астрахань"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</si>
  <si>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</si>
  <si>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</si>
  <si>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 xml:space="preserve">
Задача 1.3.                                     Профилактика негативных проявлений в молодежной среде</t>
  </si>
  <si>
    <t>Задача 1.4. 
Приобщение молодежи к социально-значимой деятельности и здоровому образу жизни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</si>
  <si>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</si>
  <si>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</si>
  <si>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0"/>
        <rFont val="Times New Roman"/>
        <family val="1"/>
        <charset val="204"/>
      </rPr>
      <t xml:space="preserve">
</t>
    </r>
  </si>
  <si>
    <t>Приложение 2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</si>
  <si>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</si>
  <si>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Цель 1.                                                           Развитие муниципального управления в муниципальном образовании "Город Астрахань"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</si>
  <si>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</si>
  <si>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</si>
  <si>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</si>
  <si>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</si>
  <si>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</si>
  <si>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r>
      <t>Цель 1.</t>
    </r>
    <r>
      <rPr>
        <b/>
        <sz val="10"/>
        <color theme="1"/>
        <rFont val="Times New Roman"/>
        <family val="1"/>
        <charset val="204"/>
      </rPr>
      <t xml:space="preserve">                                            </t>
    </r>
    <r>
      <rPr>
        <sz val="10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</si>
  <si>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</si>
  <si>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</si>
  <si>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</si>
  <si>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</si>
  <si>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</si>
  <si>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</si>
  <si>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</si>
  <si>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</si>
  <si>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</si>
  <si>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</si>
  <si>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</si>
  <si>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</si>
  <si>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</si>
  <si>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</si>
  <si>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акций "Георгиевская лента" 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</si>
  <si>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</si>
  <si>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</si>
  <si>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>Подпрограмма 5 "Обеспечение доступа к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</si>
  <si>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</si>
  <si>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</si>
  <si>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</si>
  <si>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</si>
  <si>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</si>
  <si>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</si>
  <si>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Подпрограмма 6. "Проведение общественно-значимых мероприятий и встреч делегаций"</t>
  </si>
  <si>
    <t>Мероприятие 1.1.1.  Организация  мероприятий в рамках профессиональных праздников и памятных дней и общественно-значимых мероприятий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</si>
  <si>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</si>
  <si>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</si>
  <si>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</si>
  <si>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</si>
  <si>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</si>
  <si>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</si>
  <si>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</si>
  <si>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</si>
  <si>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t>Н.Н. Резцова</t>
  </si>
  <si>
    <t>(должность руководителя)</t>
  </si>
  <si>
    <t>Телефон:  39-44-92</t>
  </si>
  <si>
    <t>Начальник  управления делами              администрации муниципального образования "Город Астрахань"</t>
  </si>
  <si>
    <t xml:space="preserve"> ( ФИО руководителя)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</si>
</sst>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78">
    <xf numFmtId="0" fontId="0" fillId="0" borderId="0" xfId="0"/>
    <xf numFmtId="0" fontId="0" fillId="0" borderId="0" xfId="0" applyBorder="1"/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0" fontId="6" fillId="0" borderId="1" xfId="0" applyFont="1" applyFill="1" applyBorder="1" applyAlignment="1">
      <alignment vertical="center" wrapText="1"/>
    </xf>
    <xf numFmtId="4" fontId="0" fillId="0" borderId="0" xfId="0" applyNumberFormat="1" applyBorder="1"/>
    <xf numFmtId="4" fontId="2" fillId="0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/>
    <xf numFmtId="0" fontId="2" fillId="0" borderId="0" xfId="0" applyFont="1" applyFill="1" applyAlignment="1">
      <alignment horizontal="left" wrapText="1"/>
    </xf>
    <xf numFmtId="165" fontId="0" fillId="0" borderId="0" xfId="0" applyNumberFormat="1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0" fontId="2" fillId="0" borderId="5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left" vertical="center" wrapText="1"/>
    </xf>
    <xf numFmtId="3" fontId="0" fillId="0" borderId="0" xfId="0" applyNumberFormat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0" fillId="0" borderId="0" xfId="0" applyNumberFormat="1" applyFill="1"/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3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center" wrapText="1"/>
    </xf>
    <xf numFmtId="1" fontId="2" fillId="0" borderId="1" xfId="1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4" fontId="2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64" fontId="6" fillId="0" borderId="1" xfId="1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9"/>
  <sheetViews>
    <sheetView tabSelected="1" zoomScaleNormal="100" workbookViewId="0">
      <selection activeCell="J131" sqref="J131"/>
    </sheetView>
  </sheetViews>
  <sheetFormatPr defaultColWidth="11.5703125" defaultRowHeight="15" x14ac:dyDescent="0.25"/>
  <cols>
    <col min="1" max="1" width="5.42578125" customWidth="1"/>
    <col min="2" max="2" width="24.85546875" customWidth="1"/>
    <col min="3" max="3" width="20" customWidth="1"/>
    <col min="4" max="4" width="18.7109375" customWidth="1"/>
    <col min="5" max="5" width="10.5703125" customWidth="1"/>
    <col min="6" max="6" width="9.85546875" customWidth="1"/>
    <col min="7" max="8" width="12.42578125" style="12" customWidth="1"/>
    <col min="9" max="9" width="11.7109375" style="12" customWidth="1"/>
    <col min="10" max="10" width="12.140625" style="12" customWidth="1"/>
    <col min="11" max="11" width="14" customWidth="1"/>
    <col min="12" max="12" width="15.140625" customWidth="1"/>
    <col min="13" max="14" width="13.5703125" bestFit="1" customWidth="1"/>
    <col min="15" max="15" width="15" customWidth="1"/>
    <col min="16" max="16" width="13.7109375" customWidth="1"/>
    <col min="246" max="246" width="4.5703125" customWidth="1"/>
    <col min="247" max="247" width="29.140625" customWidth="1"/>
    <col min="248" max="248" width="14.140625" customWidth="1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502" max="502" width="4.5703125" customWidth="1"/>
    <col min="503" max="503" width="29.140625" customWidth="1"/>
    <col min="504" max="504" width="14.140625" customWidth="1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758" max="758" width="4.5703125" customWidth="1"/>
    <col min="759" max="759" width="29.140625" customWidth="1"/>
    <col min="760" max="760" width="14.140625" customWidth="1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1014" max="1014" width="4.5703125" customWidth="1"/>
    <col min="1015" max="1015" width="29.140625" customWidth="1"/>
    <col min="1016" max="1016" width="14.140625" customWidth="1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270" max="1270" width="4.5703125" customWidth="1"/>
    <col min="1271" max="1271" width="29.140625" customWidth="1"/>
    <col min="1272" max="1272" width="14.140625" customWidth="1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526" max="1526" width="4.5703125" customWidth="1"/>
    <col min="1527" max="1527" width="29.140625" customWidth="1"/>
    <col min="1528" max="1528" width="14.140625" customWidth="1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782" max="1782" width="4.5703125" customWidth="1"/>
    <col min="1783" max="1783" width="29.140625" customWidth="1"/>
    <col min="1784" max="1784" width="14.140625" customWidth="1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2038" max="2038" width="4.5703125" customWidth="1"/>
    <col min="2039" max="2039" width="29.140625" customWidth="1"/>
    <col min="2040" max="2040" width="14.140625" customWidth="1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294" max="2294" width="4.5703125" customWidth="1"/>
    <col min="2295" max="2295" width="29.140625" customWidth="1"/>
    <col min="2296" max="2296" width="14.140625" customWidth="1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550" max="2550" width="4.5703125" customWidth="1"/>
    <col min="2551" max="2551" width="29.140625" customWidth="1"/>
    <col min="2552" max="2552" width="14.140625" customWidth="1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806" max="2806" width="4.5703125" customWidth="1"/>
    <col min="2807" max="2807" width="29.140625" customWidth="1"/>
    <col min="2808" max="2808" width="14.140625" customWidth="1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3062" max="3062" width="4.5703125" customWidth="1"/>
    <col min="3063" max="3063" width="29.140625" customWidth="1"/>
    <col min="3064" max="3064" width="14.140625" customWidth="1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318" max="3318" width="4.5703125" customWidth="1"/>
    <col min="3319" max="3319" width="29.140625" customWidth="1"/>
    <col min="3320" max="3320" width="14.140625" customWidth="1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574" max="3574" width="4.5703125" customWidth="1"/>
    <col min="3575" max="3575" width="29.140625" customWidth="1"/>
    <col min="3576" max="3576" width="14.140625" customWidth="1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830" max="3830" width="4.5703125" customWidth="1"/>
    <col min="3831" max="3831" width="29.140625" customWidth="1"/>
    <col min="3832" max="3832" width="14.140625" customWidth="1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4086" max="4086" width="4.5703125" customWidth="1"/>
    <col min="4087" max="4087" width="29.140625" customWidth="1"/>
    <col min="4088" max="4088" width="14.140625" customWidth="1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342" max="4342" width="4.5703125" customWidth="1"/>
    <col min="4343" max="4343" width="29.140625" customWidth="1"/>
    <col min="4344" max="4344" width="14.140625" customWidth="1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598" max="4598" width="4.5703125" customWidth="1"/>
    <col min="4599" max="4599" width="29.140625" customWidth="1"/>
    <col min="4600" max="4600" width="14.140625" customWidth="1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854" max="4854" width="4.5703125" customWidth="1"/>
    <col min="4855" max="4855" width="29.140625" customWidth="1"/>
    <col min="4856" max="4856" width="14.140625" customWidth="1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5110" max="5110" width="4.5703125" customWidth="1"/>
    <col min="5111" max="5111" width="29.140625" customWidth="1"/>
    <col min="5112" max="5112" width="14.140625" customWidth="1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366" max="5366" width="4.5703125" customWidth="1"/>
    <col min="5367" max="5367" width="29.140625" customWidth="1"/>
    <col min="5368" max="5368" width="14.140625" customWidth="1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622" max="5622" width="4.5703125" customWidth="1"/>
    <col min="5623" max="5623" width="29.140625" customWidth="1"/>
    <col min="5624" max="5624" width="14.140625" customWidth="1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878" max="5878" width="4.5703125" customWidth="1"/>
    <col min="5879" max="5879" width="29.140625" customWidth="1"/>
    <col min="5880" max="5880" width="14.140625" customWidth="1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6134" max="6134" width="4.5703125" customWidth="1"/>
    <col min="6135" max="6135" width="29.140625" customWidth="1"/>
    <col min="6136" max="6136" width="14.140625" customWidth="1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390" max="6390" width="4.5703125" customWidth="1"/>
    <col min="6391" max="6391" width="29.140625" customWidth="1"/>
    <col min="6392" max="6392" width="14.140625" customWidth="1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646" max="6646" width="4.5703125" customWidth="1"/>
    <col min="6647" max="6647" width="29.140625" customWidth="1"/>
    <col min="6648" max="6648" width="14.140625" customWidth="1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902" max="6902" width="4.5703125" customWidth="1"/>
    <col min="6903" max="6903" width="29.140625" customWidth="1"/>
    <col min="6904" max="6904" width="14.140625" customWidth="1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7158" max="7158" width="4.5703125" customWidth="1"/>
    <col min="7159" max="7159" width="29.140625" customWidth="1"/>
    <col min="7160" max="7160" width="14.140625" customWidth="1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414" max="7414" width="4.5703125" customWidth="1"/>
    <col min="7415" max="7415" width="29.140625" customWidth="1"/>
    <col min="7416" max="7416" width="14.140625" customWidth="1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670" max="7670" width="4.5703125" customWidth="1"/>
    <col min="7671" max="7671" width="29.140625" customWidth="1"/>
    <col min="7672" max="7672" width="14.140625" customWidth="1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926" max="7926" width="4.5703125" customWidth="1"/>
    <col min="7927" max="7927" width="29.140625" customWidth="1"/>
    <col min="7928" max="7928" width="14.140625" customWidth="1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8182" max="8182" width="4.5703125" customWidth="1"/>
    <col min="8183" max="8183" width="29.140625" customWidth="1"/>
    <col min="8184" max="8184" width="14.140625" customWidth="1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438" max="8438" width="4.5703125" customWidth="1"/>
    <col min="8439" max="8439" width="29.140625" customWidth="1"/>
    <col min="8440" max="8440" width="14.140625" customWidth="1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694" max="8694" width="4.5703125" customWidth="1"/>
    <col min="8695" max="8695" width="29.140625" customWidth="1"/>
    <col min="8696" max="8696" width="14.140625" customWidth="1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950" max="8950" width="4.5703125" customWidth="1"/>
    <col min="8951" max="8951" width="29.140625" customWidth="1"/>
    <col min="8952" max="8952" width="14.140625" customWidth="1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9206" max="9206" width="4.5703125" customWidth="1"/>
    <col min="9207" max="9207" width="29.140625" customWidth="1"/>
    <col min="9208" max="9208" width="14.140625" customWidth="1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462" max="9462" width="4.5703125" customWidth="1"/>
    <col min="9463" max="9463" width="29.140625" customWidth="1"/>
    <col min="9464" max="9464" width="14.140625" customWidth="1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718" max="9718" width="4.5703125" customWidth="1"/>
    <col min="9719" max="9719" width="29.140625" customWidth="1"/>
    <col min="9720" max="9720" width="14.140625" customWidth="1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974" max="9974" width="4.5703125" customWidth="1"/>
    <col min="9975" max="9975" width="29.140625" customWidth="1"/>
    <col min="9976" max="9976" width="14.140625" customWidth="1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10230" max="10230" width="4.5703125" customWidth="1"/>
    <col min="10231" max="10231" width="29.140625" customWidth="1"/>
    <col min="10232" max="10232" width="14.140625" customWidth="1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486" max="10486" width="4.5703125" customWidth="1"/>
    <col min="10487" max="10487" width="29.140625" customWidth="1"/>
    <col min="10488" max="10488" width="14.140625" customWidth="1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742" max="10742" width="4.5703125" customWidth="1"/>
    <col min="10743" max="10743" width="29.140625" customWidth="1"/>
    <col min="10744" max="10744" width="14.140625" customWidth="1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998" max="10998" width="4.5703125" customWidth="1"/>
    <col min="10999" max="10999" width="29.140625" customWidth="1"/>
    <col min="11000" max="11000" width="14.140625" customWidth="1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254" max="11254" width="4.5703125" customWidth="1"/>
    <col min="11255" max="11255" width="29.140625" customWidth="1"/>
    <col min="11256" max="11256" width="14.140625" customWidth="1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510" max="11510" width="4.5703125" customWidth="1"/>
    <col min="11511" max="11511" width="29.140625" customWidth="1"/>
    <col min="11512" max="11512" width="14.140625" customWidth="1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766" max="11766" width="4.5703125" customWidth="1"/>
    <col min="11767" max="11767" width="29.140625" customWidth="1"/>
    <col min="11768" max="11768" width="14.140625" customWidth="1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2022" max="12022" width="4.5703125" customWidth="1"/>
    <col min="12023" max="12023" width="29.140625" customWidth="1"/>
    <col min="12024" max="12024" width="14.140625" customWidth="1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278" max="12278" width="4.5703125" customWidth="1"/>
    <col min="12279" max="12279" width="29.140625" customWidth="1"/>
    <col min="12280" max="12280" width="14.140625" customWidth="1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534" max="12534" width="4.5703125" customWidth="1"/>
    <col min="12535" max="12535" width="29.140625" customWidth="1"/>
    <col min="12536" max="12536" width="14.140625" customWidth="1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790" max="12790" width="4.5703125" customWidth="1"/>
    <col min="12791" max="12791" width="29.140625" customWidth="1"/>
    <col min="12792" max="12792" width="14.140625" customWidth="1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3046" max="13046" width="4.5703125" customWidth="1"/>
    <col min="13047" max="13047" width="29.140625" customWidth="1"/>
    <col min="13048" max="13048" width="14.140625" customWidth="1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302" max="13302" width="4.5703125" customWidth="1"/>
    <col min="13303" max="13303" width="29.140625" customWidth="1"/>
    <col min="13304" max="13304" width="14.140625" customWidth="1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558" max="13558" width="4.5703125" customWidth="1"/>
    <col min="13559" max="13559" width="29.140625" customWidth="1"/>
    <col min="13560" max="13560" width="14.140625" customWidth="1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814" max="13814" width="4.5703125" customWidth="1"/>
    <col min="13815" max="13815" width="29.140625" customWidth="1"/>
    <col min="13816" max="13816" width="14.140625" customWidth="1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4070" max="14070" width="4.5703125" customWidth="1"/>
    <col min="14071" max="14071" width="29.140625" customWidth="1"/>
    <col min="14072" max="14072" width="14.140625" customWidth="1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326" max="14326" width="4.5703125" customWidth="1"/>
    <col min="14327" max="14327" width="29.140625" customWidth="1"/>
    <col min="14328" max="14328" width="14.140625" customWidth="1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582" max="14582" width="4.5703125" customWidth="1"/>
    <col min="14583" max="14583" width="29.140625" customWidth="1"/>
    <col min="14584" max="14584" width="14.140625" customWidth="1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838" max="14838" width="4.5703125" customWidth="1"/>
    <col min="14839" max="14839" width="29.140625" customWidth="1"/>
    <col min="14840" max="14840" width="14.140625" customWidth="1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5094" max="15094" width="4.5703125" customWidth="1"/>
    <col min="15095" max="15095" width="29.140625" customWidth="1"/>
    <col min="15096" max="15096" width="14.140625" customWidth="1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350" max="15350" width="4.5703125" customWidth="1"/>
    <col min="15351" max="15351" width="29.140625" customWidth="1"/>
    <col min="15352" max="15352" width="14.140625" customWidth="1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606" max="15606" width="4.5703125" customWidth="1"/>
    <col min="15607" max="15607" width="29.140625" customWidth="1"/>
    <col min="15608" max="15608" width="14.140625" customWidth="1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862" max="15862" width="4.5703125" customWidth="1"/>
    <col min="15863" max="15863" width="29.140625" customWidth="1"/>
    <col min="15864" max="15864" width="14.140625" customWidth="1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6118" max="16118" width="4.5703125" customWidth="1"/>
    <col min="16119" max="16119" width="29.140625" customWidth="1"/>
    <col min="16120" max="16120" width="14.140625" customWidth="1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1" spans="1:16" x14ac:dyDescent="0.25">
      <c r="A1" s="12" t="s">
        <v>29</v>
      </c>
      <c r="B1" s="12"/>
      <c r="C1" s="12"/>
      <c r="D1" s="12"/>
      <c r="E1" s="12"/>
      <c r="F1" s="12"/>
      <c r="G1" s="73" t="s">
        <v>111</v>
      </c>
      <c r="H1" s="73"/>
      <c r="I1" s="73"/>
      <c r="J1" s="73"/>
    </row>
    <row r="2" spans="1:16" ht="47.25" customHeight="1" x14ac:dyDescent="0.25">
      <c r="A2" s="12"/>
      <c r="B2" s="12"/>
      <c r="C2" s="12"/>
      <c r="D2" s="12"/>
      <c r="E2" s="12"/>
      <c r="F2" s="12"/>
      <c r="G2" s="72" t="s">
        <v>40</v>
      </c>
      <c r="H2" s="72"/>
      <c r="I2" s="72"/>
      <c r="J2" s="72"/>
      <c r="K2" s="10"/>
    </row>
    <row r="3" spans="1:16" ht="15.75" customHeight="1" x14ac:dyDescent="0.25">
      <c r="A3" s="12"/>
      <c r="B3" s="12"/>
      <c r="C3" s="12"/>
      <c r="D3" s="12"/>
      <c r="E3" s="12"/>
      <c r="F3" s="12"/>
      <c r="G3" s="13"/>
      <c r="H3" s="13"/>
      <c r="I3" s="13"/>
      <c r="J3" s="13"/>
    </row>
    <row r="4" spans="1:16" ht="15.75" x14ac:dyDescent="0.25">
      <c r="A4" s="75" t="s">
        <v>28</v>
      </c>
      <c r="B4" s="75"/>
      <c r="C4" s="75"/>
      <c r="D4" s="75"/>
      <c r="E4" s="75"/>
      <c r="F4" s="75"/>
      <c r="G4" s="75"/>
      <c r="H4" s="75"/>
      <c r="I4" s="75"/>
      <c r="J4" s="75"/>
    </row>
    <row r="5" spans="1:16" ht="21.75" customHeight="1" x14ac:dyDescent="0.25">
      <c r="A5" s="75" t="s">
        <v>21</v>
      </c>
      <c r="B5" s="75"/>
      <c r="C5" s="75"/>
      <c r="D5" s="75"/>
      <c r="E5" s="75"/>
      <c r="F5" s="75"/>
      <c r="G5" s="75"/>
      <c r="H5" s="75"/>
      <c r="I5" s="75"/>
      <c r="J5" s="75"/>
    </row>
    <row r="6" spans="1:16" s="1" customFormat="1" ht="21" customHeight="1" x14ac:dyDescent="0.25">
      <c r="A6" s="74" t="s">
        <v>0</v>
      </c>
      <c r="B6" s="74" t="s">
        <v>2</v>
      </c>
      <c r="C6" s="74" t="s">
        <v>3</v>
      </c>
      <c r="D6" s="74" t="s">
        <v>4</v>
      </c>
      <c r="E6" s="74" t="s">
        <v>150</v>
      </c>
      <c r="F6" s="74"/>
      <c r="G6" s="74" t="s">
        <v>5</v>
      </c>
      <c r="H6" s="74"/>
      <c r="I6" s="74"/>
      <c r="J6" s="74"/>
    </row>
    <row r="7" spans="1:16" s="1" customFormat="1" ht="29.25" customHeight="1" x14ac:dyDescent="0.25">
      <c r="A7" s="74"/>
      <c r="B7" s="74"/>
      <c r="C7" s="74"/>
      <c r="D7" s="74"/>
      <c r="E7" s="17" t="s">
        <v>151</v>
      </c>
      <c r="F7" s="17" t="s">
        <v>152</v>
      </c>
      <c r="G7" s="26" t="s">
        <v>1</v>
      </c>
      <c r="H7" s="21" t="s">
        <v>97</v>
      </c>
      <c r="I7" s="21" t="s">
        <v>98</v>
      </c>
      <c r="J7" s="32" t="s">
        <v>99</v>
      </c>
    </row>
    <row r="8" spans="1:16" s="1" customFormat="1" ht="12.75" customHeight="1" x14ac:dyDescent="0.25">
      <c r="A8" s="17">
        <v>1</v>
      </c>
      <c r="B8" s="17">
        <v>2</v>
      </c>
      <c r="C8" s="17">
        <v>3</v>
      </c>
      <c r="D8" s="17">
        <v>4</v>
      </c>
      <c r="E8" s="17">
        <v>5</v>
      </c>
      <c r="F8" s="17">
        <v>6</v>
      </c>
      <c r="G8" s="27">
        <v>7</v>
      </c>
      <c r="H8" s="27">
        <v>8</v>
      </c>
      <c r="I8" s="27">
        <v>9</v>
      </c>
      <c r="J8" s="31">
        <v>10</v>
      </c>
      <c r="L8" s="7"/>
      <c r="M8" s="7"/>
      <c r="N8" s="7"/>
    </row>
    <row r="9" spans="1:16" s="1" customFormat="1" ht="22.5" customHeight="1" x14ac:dyDescent="0.25">
      <c r="A9" s="62">
        <v>1</v>
      </c>
      <c r="B9" s="64" t="s">
        <v>22</v>
      </c>
      <c r="C9" s="59" t="s">
        <v>112</v>
      </c>
      <c r="D9" s="57" t="s">
        <v>149</v>
      </c>
      <c r="E9" s="57" t="s">
        <v>6</v>
      </c>
      <c r="F9" s="57" t="s">
        <v>6</v>
      </c>
      <c r="G9" s="57">
        <f>H9+I9+J9</f>
        <v>448105998</v>
      </c>
      <c r="H9" s="19">
        <f>H10+H11</f>
        <v>149368666</v>
      </c>
      <c r="I9" s="19">
        <f t="shared" ref="I9:J9" si="0">I10+I11</f>
        <v>149368666</v>
      </c>
      <c r="J9" s="19">
        <f t="shared" si="0"/>
        <v>149368666</v>
      </c>
      <c r="L9" s="7"/>
      <c r="M9" s="7"/>
      <c r="N9" s="7"/>
    </row>
    <row r="10" spans="1:16" s="3" customFormat="1" ht="63.75" customHeight="1" x14ac:dyDescent="0.25">
      <c r="A10" s="63"/>
      <c r="B10" s="65"/>
      <c r="C10" s="60"/>
      <c r="D10" s="34" t="s">
        <v>27</v>
      </c>
      <c r="E10" s="34" t="s">
        <v>6</v>
      </c>
      <c r="F10" s="34" t="s">
        <v>6</v>
      </c>
      <c r="G10" s="19">
        <f>H10+I10+J10</f>
        <v>443744898</v>
      </c>
      <c r="H10" s="19">
        <f>H15+H18+H21+H24+H46+H47+H48+H49+H50+H51+H52+H53</f>
        <v>147914966</v>
      </c>
      <c r="I10" s="19">
        <f>I15+I18+I21+I24+I46+I47+I48+I49+I50+I51+I52+I53</f>
        <v>147914966</v>
      </c>
      <c r="J10" s="19">
        <f>J15+J18+J21+J24+J46+J47+J48+J49+J50+J51+J52+J53</f>
        <v>147914966</v>
      </c>
      <c r="K10" s="20"/>
      <c r="L10" s="20"/>
      <c r="M10" s="20"/>
      <c r="N10" s="20"/>
    </row>
    <row r="11" spans="1:16" s="3" customFormat="1" ht="55.5" customHeight="1" x14ac:dyDescent="0.25">
      <c r="A11" s="34">
        <v>2</v>
      </c>
      <c r="B11" s="66"/>
      <c r="C11" s="61"/>
      <c r="D11" s="34" t="s">
        <v>96</v>
      </c>
      <c r="E11" s="34" t="s">
        <v>6</v>
      </c>
      <c r="F11" s="34" t="s">
        <v>6</v>
      </c>
      <c r="G11" s="19">
        <f t="shared" ref="G11:G23" si="1">H11+I11+J11</f>
        <v>4361100</v>
      </c>
      <c r="H11" s="19">
        <f>H25</f>
        <v>1453700</v>
      </c>
      <c r="I11" s="19">
        <f>I25</f>
        <v>1453700</v>
      </c>
      <c r="J11" s="19">
        <f>J31</f>
        <v>1453700</v>
      </c>
      <c r="K11" s="20"/>
      <c r="L11" s="20"/>
      <c r="M11" s="20"/>
      <c r="N11" s="20"/>
      <c r="O11" s="20"/>
      <c r="P11" s="20"/>
    </row>
    <row r="12" spans="1:16" s="3" customFormat="1" ht="21.75" customHeight="1" x14ac:dyDescent="0.25">
      <c r="A12" s="62">
        <v>3</v>
      </c>
      <c r="B12" s="59" t="s">
        <v>113</v>
      </c>
      <c r="C12" s="59" t="s">
        <v>112</v>
      </c>
      <c r="D12" s="57" t="s">
        <v>149</v>
      </c>
      <c r="E12" s="57"/>
      <c r="F12" s="57"/>
      <c r="G12" s="19">
        <f>H12+I12+J12</f>
        <v>448105998</v>
      </c>
      <c r="H12" s="19">
        <f>H13+H14</f>
        <v>149368666</v>
      </c>
      <c r="I12" s="19">
        <f t="shared" ref="I12:J12" si="2">I13+I14</f>
        <v>149368666</v>
      </c>
      <c r="J12" s="19">
        <f t="shared" si="2"/>
        <v>149368666</v>
      </c>
      <c r="K12" s="20"/>
      <c r="L12" s="20"/>
      <c r="M12" s="20"/>
      <c r="N12" s="20"/>
      <c r="O12" s="20"/>
      <c r="P12" s="20"/>
    </row>
    <row r="13" spans="1:16" s="1" customFormat="1" ht="63.75" customHeight="1" x14ac:dyDescent="0.25">
      <c r="A13" s="63"/>
      <c r="B13" s="60"/>
      <c r="C13" s="60"/>
      <c r="D13" s="34" t="s">
        <v>27</v>
      </c>
      <c r="E13" s="34" t="s">
        <v>6</v>
      </c>
      <c r="F13" s="34" t="s">
        <v>6</v>
      </c>
      <c r="G13" s="19">
        <f t="shared" si="1"/>
        <v>443744898</v>
      </c>
      <c r="H13" s="19">
        <f>H10</f>
        <v>147914966</v>
      </c>
      <c r="I13" s="19">
        <f>I10</f>
        <v>147914966</v>
      </c>
      <c r="J13" s="19">
        <f>J10</f>
        <v>147914966</v>
      </c>
      <c r="K13" s="20"/>
      <c r="L13" s="20"/>
      <c r="M13" s="20"/>
      <c r="N13" s="5"/>
      <c r="O13" s="5"/>
    </row>
    <row r="14" spans="1:16" s="1" customFormat="1" ht="54.75" customHeight="1" x14ac:dyDescent="0.25">
      <c r="A14" s="53">
        <v>4</v>
      </c>
      <c r="B14" s="61"/>
      <c r="C14" s="61"/>
      <c r="D14" s="34" t="s">
        <v>96</v>
      </c>
      <c r="E14" s="34" t="s">
        <v>6</v>
      </c>
      <c r="F14" s="34" t="s">
        <v>6</v>
      </c>
      <c r="G14" s="19">
        <f>H14+I14+J14</f>
        <v>4361100</v>
      </c>
      <c r="H14" s="19">
        <f>H25</f>
        <v>1453700</v>
      </c>
      <c r="I14" s="19">
        <f>I11</f>
        <v>1453700</v>
      </c>
      <c r="J14" s="19">
        <f>J25</f>
        <v>1453700</v>
      </c>
      <c r="K14" s="20"/>
      <c r="L14" s="5"/>
      <c r="M14" s="5"/>
      <c r="N14" s="5"/>
      <c r="O14" s="5"/>
    </row>
    <row r="15" spans="1:16" s="1" customFormat="1" ht="168" customHeight="1" x14ac:dyDescent="0.25">
      <c r="A15" s="54">
        <v>5</v>
      </c>
      <c r="B15" s="41" t="s">
        <v>49</v>
      </c>
      <c r="C15" s="2" t="s">
        <v>94</v>
      </c>
      <c r="D15" s="54" t="s">
        <v>27</v>
      </c>
      <c r="E15" s="54" t="s">
        <v>6</v>
      </c>
      <c r="F15" s="54" t="s">
        <v>6</v>
      </c>
      <c r="G15" s="19">
        <f t="shared" si="1"/>
        <v>41265408</v>
      </c>
      <c r="H15" s="19">
        <v>13755136</v>
      </c>
      <c r="I15" s="19">
        <v>13755136</v>
      </c>
      <c r="J15" s="19">
        <v>13755136</v>
      </c>
      <c r="K15" s="20"/>
      <c r="L15" s="7"/>
      <c r="M15" s="7"/>
    </row>
    <row r="16" spans="1:16" s="1" customFormat="1" ht="162" customHeight="1" x14ac:dyDescent="0.25">
      <c r="A16" s="53">
        <v>6</v>
      </c>
      <c r="B16" s="36" t="s">
        <v>79</v>
      </c>
      <c r="C16" s="33" t="s">
        <v>94</v>
      </c>
      <c r="D16" s="34" t="s">
        <v>27</v>
      </c>
      <c r="E16" s="34" t="s">
        <v>6</v>
      </c>
      <c r="F16" s="34" t="s">
        <v>6</v>
      </c>
      <c r="G16" s="19">
        <f t="shared" si="1"/>
        <v>41265408</v>
      </c>
      <c r="H16" s="19">
        <v>13755136</v>
      </c>
      <c r="I16" s="19">
        <v>13755136</v>
      </c>
      <c r="J16" s="19">
        <v>13755136</v>
      </c>
      <c r="K16" s="20"/>
      <c r="L16" s="5"/>
      <c r="M16" s="5"/>
    </row>
    <row r="17" spans="1:14" s="1" customFormat="1" ht="165.75" customHeight="1" x14ac:dyDescent="0.25">
      <c r="A17" s="53">
        <v>7</v>
      </c>
      <c r="B17" s="33" t="s">
        <v>50</v>
      </c>
      <c r="C17" s="33" t="s">
        <v>95</v>
      </c>
      <c r="D17" s="34" t="s">
        <v>27</v>
      </c>
      <c r="E17" s="34" t="s">
        <v>6</v>
      </c>
      <c r="F17" s="34" t="s">
        <v>6</v>
      </c>
      <c r="G17" s="19">
        <f t="shared" si="1"/>
        <v>41265408</v>
      </c>
      <c r="H17" s="19">
        <v>13755136</v>
      </c>
      <c r="I17" s="19">
        <v>13755136</v>
      </c>
      <c r="J17" s="19">
        <v>13755136</v>
      </c>
      <c r="K17" s="20"/>
      <c r="L17" s="5"/>
      <c r="M17" s="5"/>
      <c r="N17" s="5"/>
    </row>
    <row r="18" spans="1:14" s="1" customFormat="1" ht="168" customHeight="1" x14ac:dyDescent="0.25">
      <c r="A18" s="53">
        <v>8</v>
      </c>
      <c r="B18" s="6" t="s">
        <v>26</v>
      </c>
      <c r="C18" s="2" t="s">
        <v>114</v>
      </c>
      <c r="D18" s="34" t="s">
        <v>27</v>
      </c>
      <c r="E18" s="34" t="s">
        <v>6</v>
      </c>
      <c r="F18" s="34" t="s">
        <v>6</v>
      </c>
      <c r="G18" s="19">
        <f t="shared" si="1"/>
        <v>34233477</v>
      </c>
      <c r="H18" s="58">
        <v>11411159</v>
      </c>
      <c r="I18" s="58">
        <v>11411159</v>
      </c>
      <c r="J18" s="58">
        <v>11411159</v>
      </c>
      <c r="K18" s="20"/>
    </row>
    <row r="19" spans="1:14" s="1" customFormat="1" ht="153" customHeight="1" x14ac:dyDescent="0.25">
      <c r="A19" s="53">
        <v>9</v>
      </c>
      <c r="B19" s="37" t="s">
        <v>80</v>
      </c>
      <c r="C19" s="2" t="s">
        <v>114</v>
      </c>
      <c r="D19" s="34" t="s">
        <v>27</v>
      </c>
      <c r="E19" s="34" t="s">
        <v>6</v>
      </c>
      <c r="F19" s="34" t="s">
        <v>6</v>
      </c>
      <c r="G19" s="19">
        <f t="shared" si="1"/>
        <v>34233477</v>
      </c>
      <c r="H19" s="58">
        <v>11411159</v>
      </c>
      <c r="I19" s="58">
        <v>11411159</v>
      </c>
      <c r="J19" s="58">
        <v>11411159</v>
      </c>
      <c r="K19" s="20"/>
      <c r="L19" s="23"/>
    </row>
    <row r="20" spans="1:14" s="1" customFormat="1" ht="159" customHeight="1" x14ac:dyDescent="0.25">
      <c r="A20" s="53">
        <v>10</v>
      </c>
      <c r="B20" s="11" t="s">
        <v>81</v>
      </c>
      <c r="C20" s="2" t="s">
        <v>114</v>
      </c>
      <c r="D20" s="34" t="s">
        <v>27</v>
      </c>
      <c r="E20" s="34" t="s">
        <v>6</v>
      </c>
      <c r="F20" s="34" t="s">
        <v>6</v>
      </c>
      <c r="G20" s="19">
        <f t="shared" si="1"/>
        <v>34233477</v>
      </c>
      <c r="H20" s="58">
        <v>11411159</v>
      </c>
      <c r="I20" s="58">
        <v>11411159</v>
      </c>
      <c r="J20" s="58">
        <v>11411159</v>
      </c>
      <c r="K20" s="20"/>
    </row>
    <row r="21" spans="1:14" s="1" customFormat="1" ht="155.25" customHeight="1" x14ac:dyDescent="0.25">
      <c r="A21" s="53">
        <v>11</v>
      </c>
      <c r="B21" s="6" t="s">
        <v>41</v>
      </c>
      <c r="C21" s="2" t="s">
        <v>93</v>
      </c>
      <c r="D21" s="34" t="s">
        <v>27</v>
      </c>
      <c r="E21" s="34" t="s">
        <v>6</v>
      </c>
      <c r="F21" s="34" t="s">
        <v>6</v>
      </c>
      <c r="G21" s="19">
        <f t="shared" si="1"/>
        <v>216604155</v>
      </c>
      <c r="H21" s="38">
        <v>72201385</v>
      </c>
      <c r="I21" s="38">
        <v>72201385</v>
      </c>
      <c r="J21" s="38">
        <v>72201385</v>
      </c>
      <c r="K21" s="20"/>
      <c r="L21" s="24"/>
    </row>
    <row r="22" spans="1:14" s="1" customFormat="1" ht="159" customHeight="1" x14ac:dyDescent="0.25">
      <c r="A22" s="53">
        <v>12</v>
      </c>
      <c r="B22" s="11" t="s">
        <v>82</v>
      </c>
      <c r="C22" s="2" t="s">
        <v>115</v>
      </c>
      <c r="D22" s="34" t="s">
        <v>27</v>
      </c>
      <c r="E22" s="34" t="s">
        <v>6</v>
      </c>
      <c r="F22" s="39" t="s">
        <v>6</v>
      </c>
      <c r="G22" s="19">
        <f t="shared" si="1"/>
        <v>216604155</v>
      </c>
      <c r="H22" s="38">
        <v>72201385</v>
      </c>
      <c r="I22" s="38">
        <v>72201385</v>
      </c>
      <c r="J22" s="38">
        <v>72201385</v>
      </c>
      <c r="K22" s="20"/>
      <c r="M22" s="7"/>
    </row>
    <row r="23" spans="1:14" s="1" customFormat="1" ht="153.75" customHeight="1" x14ac:dyDescent="0.25">
      <c r="A23" s="53">
        <v>13</v>
      </c>
      <c r="B23" s="11" t="s">
        <v>83</v>
      </c>
      <c r="C23" s="2" t="s">
        <v>93</v>
      </c>
      <c r="D23" s="34" t="s">
        <v>27</v>
      </c>
      <c r="E23" s="34" t="s">
        <v>6</v>
      </c>
      <c r="F23" s="34" t="s">
        <v>6</v>
      </c>
      <c r="G23" s="19">
        <f t="shared" si="1"/>
        <v>216604155</v>
      </c>
      <c r="H23" s="38">
        <v>72201385</v>
      </c>
      <c r="I23" s="38">
        <v>72201385</v>
      </c>
      <c r="J23" s="38">
        <v>72201385</v>
      </c>
      <c r="K23" s="20"/>
      <c r="L23" s="4"/>
      <c r="M23" s="4"/>
    </row>
    <row r="24" spans="1:14" s="1" customFormat="1" ht="67.5" customHeight="1" x14ac:dyDescent="0.25">
      <c r="A24" s="53">
        <v>14</v>
      </c>
      <c r="B24" s="67" t="s">
        <v>51</v>
      </c>
      <c r="C24" s="59" t="s">
        <v>104</v>
      </c>
      <c r="D24" s="34" t="s">
        <v>27</v>
      </c>
      <c r="E24" s="34" t="s">
        <v>6</v>
      </c>
      <c r="F24" s="34" t="s">
        <v>6</v>
      </c>
      <c r="G24" s="19">
        <f>H24+I24+J24</f>
        <v>1010997</v>
      </c>
      <c r="H24" s="38">
        <f>H27+H28+H29+H30</f>
        <v>336999</v>
      </c>
      <c r="I24" s="38">
        <f t="shared" ref="I24:J24" si="3">I27+I28+I29+I30</f>
        <v>336999</v>
      </c>
      <c r="J24" s="38">
        <f t="shared" si="3"/>
        <v>336999</v>
      </c>
      <c r="K24" s="20"/>
      <c r="L24" s="4"/>
    </row>
    <row r="25" spans="1:14" s="1" customFormat="1" ht="91.5" customHeight="1" x14ac:dyDescent="0.25">
      <c r="A25" s="53">
        <v>15</v>
      </c>
      <c r="B25" s="68"/>
      <c r="C25" s="61"/>
      <c r="D25" s="34" t="s">
        <v>96</v>
      </c>
      <c r="E25" s="34" t="s">
        <v>6</v>
      </c>
      <c r="F25" s="34" t="s">
        <v>6</v>
      </c>
      <c r="G25" s="19">
        <f>H25+I25+J25</f>
        <v>4361100</v>
      </c>
      <c r="H25" s="38">
        <f>H31</f>
        <v>1453700</v>
      </c>
      <c r="I25" s="38">
        <f t="shared" ref="I25:J25" si="4">I31</f>
        <v>1453700</v>
      </c>
      <c r="J25" s="38">
        <f t="shared" si="4"/>
        <v>1453700</v>
      </c>
      <c r="K25" s="20"/>
      <c r="L25" s="4"/>
    </row>
    <row r="26" spans="1:14" s="1" customFormat="1" ht="157.5" customHeight="1" x14ac:dyDescent="0.25">
      <c r="A26" s="53">
        <v>16</v>
      </c>
      <c r="B26" s="59" t="s">
        <v>32</v>
      </c>
      <c r="C26" s="2" t="s">
        <v>100</v>
      </c>
      <c r="D26" s="34" t="s">
        <v>27</v>
      </c>
      <c r="E26" s="34" t="s">
        <v>6</v>
      </c>
      <c r="F26" s="34" t="s">
        <v>6</v>
      </c>
      <c r="G26" s="19">
        <f>H26+I26+J26</f>
        <v>1010997</v>
      </c>
      <c r="H26" s="19">
        <f>H27+H28+H29+H30</f>
        <v>336999</v>
      </c>
      <c r="I26" s="19">
        <f t="shared" ref="I26:J26" si="5">I27+I28+I29+I30</f>
        <v>336999</v>
      </c>
      <c r="J26" s="19">
        <f t="shared" si="5"/>
        <v>336999</v>
      </c>
      <c r="K26" s="20"/>
      <c r="L26" s="4"/>
      <c r="M26" s="23"/>
      <c r="N26" s="23"/>
    </row>
    <row r="27" spans="1:14" s="1" customFormat="1" ht="51.75" customHeight="1" x14ac:dyDescent="0.25">
      <c r="A27" s="53">
        <v>17</v>
      </c>
      <c r="B27" s="60"/>
      <c r="C27" s="40" t="s">
        <v>33</v>
      </c>
      <c r="D27" s="34" t="s">
        <v>27</v>
      </c>
      <c r="E27" s="34" t="s">
        <v>6</v>
      </c>
      <c r="F27" s="34" t="s">
        <v>6</v>
      </c>
      <c r="G27" s="19">
        <f>H27+I27+J27</f>
        <v>252498</v>
      </c>
      <c r="H27" s="19">
        <v>84166</v>
      </c>
      <c r="I27" s="19">
        <v>84166</v>
      </c>
      <c r="J27" s="19">
        <v>84166</v>
      </c>
      <c r="K27" s="20"/>
      <c r="L27" s="4"/>
    </row>
    <row r="28" spans="1:14" s="1" customFormat="1" ht="51" customHeight="1" x14ac:dyDescent="0.25">
      <c r="A28" s="53">
        <v>18</v>
      </c>
      <c r="B28" s="60"/>
      <c r="C28" s="40" t="s">
        <v>35</v>
      </c>
      <c r="D28" s="34" t="s">
        <v>27</v>
      </c>
      <c r="E28" s="34" t="s">
        <v>6</v>
      </c>
      <c r="F28" s="34" t="s">
        <v>6</v>
      </c>
      <c r="G28" s="19">
        <f t="shared" ref="G28:G30" si="6">H28+I28+J28</f>
        <v>252783</v>
      </c>
      <c r="H28" s="19">
        <v>84261</v>
      </c>
      <c r="I28" s="19">
        <v>84261</v>
      </c>
      <c r="J28" s="19">
        <v>84261</v>
      </c>
      <c r="K28" s="20"/>
      <c r="L28" s="4"/>
    </row>
    <row r="29" spans="1:14" s="1" customFormat="1" ht="52.5" customHeight="1" x14ac:dyDescent="0.25">
      <c r="A29" s="53">
        <v>19</v>
      </c>
      <c r="B29" s="60"/>
      <c r="C29" s="40" t="s">
        <v>34</v>
      </c>
      <c r="D29" s="34" t="s">
        <v>27</v>
      </c>
      <c r="E29" s="34" t="s">
        <v>6</v>
      </c>
      <c r="F29" s="34" t="s">
        <v>6</v>
      </c>
      <c r="G29" s="19">
        <f t="shared" si="6"/>
        <v>252999</v>
      </c>
      <c r="H29" s="19">
        <v>84333</v>
      </c>
      <c r="I29" s="19">
        <v>84333</v>
      </c>
      <c r="J29" s="19">
        <v>84333</v>
      </c>
      <c r="K29" s="20"/>
      <c r="L29" s="4"/>
    </row>
    <row r="30" spans="1:14" s="1" customFormat="1" ht="51.75" customHeight="1" x14ac:dyDescent="0.25">
      <c r="A30" s="53">
        <v>20</v>
      </c>
      <c r="B30" s="60"/>
      <c r="C30" s="40" t="s">
        <v>36</v>
      </c>
      <c r="D30" s="34" t="s">
        <v>27</v>
      </c>
      <c r="E30" s="34" t="s">
        <v>6</v>
      </c>
      <c r="F30" s="34" t="s">
        <v>6</v>
      </c>
      <c r="G30" s="19">
        <f t="shared" si="6"/>
        <v>252717</v>
      </c>
      <c r="H30" s="19">
        <v>84239</v>
      </c>
      <c r="I30" s="19">
        <v>84239</v>
      </c>
      <c r="J30" s="19">
        <v>84239</v>
      </c>
      <c r="K30" s="20"/>
      <c r="L30" s="4"/>
    </row>
    <row r="31" spans="1:14" s="1" customFormat="1" ht="165.75" customHeight="1" x14ac:dyDescent="0.25">
      <c r="A31" s="53">
        <v>21</v>
      </c>
      <c r="B31" s="60"/>
      <c r="C31" s="2" t="s">
        <v>103</v>
      </c>
      <c r="D31" s="34" t="s">
        <v>96</v>
      </c>
      <c r="E31" s="34" t="s">
        <v>6</v>
      </c>
      <c r="F31" s="34" t="s">
        <v>6</v>
      </c>
      <c r="G31" s="19">
        <f>H31+I31+J31</f>
        <v>4361100</v>
      </c>
      <c r="H31" s="19">
        <f>H32+H33+H34+H35</f>
        <v>1453700</v>
      </c>
      <c r="I31" s="19">
        <f t="shared" ref="I31:J31" si="7">I32+I33+I34+I35</f>
        <v>1453700</v>
      </c>
      <c r="J31" s="19">
        <f t="shared" si="7"/>
        <v>1453700</v>
      </c>
      <c r="K31" s="20"/>
      <c r="L31" s="15"/>
      <c r="M31" s="15"/>
      <c r="N31" s="15"/>
    </row>
    <row r="32" spans="1:14" s="1" customFormat="1" ht="42.75" customHeight="1" x14ac:dyDescent="0.25">
      <c r="A32" s="53">
        <v>22</v>
      </c>
      <c r="B32" s="60"/>
      <c r="C32" s="40" t="s">
        <v>33</v>
      </c>
      <c r="D32" s="34" t="s">
        <v>96</v>
      </c>
      <c r="E32" s="34" t="s">
        <v>6</v>
      </c>
      <c r="F32" s="34" t="s">
        <v>6</v>
      </c>
      <c r="G32" s="19">
        <f>H32+I32+J32</f>
        <v>1090275</v>
      </c>
      <c r="H32" s="19">
        <v>363425</v>
      </c>
      <c r="I32" s="19">
        <v>363425</v>
      </c>
      <c r="J32" s="19">
        <v>363425</v>
      </c>
      <c r="K32" s="20"/>
      <c r="L32" s="4"/>
      <c r="M32" s="4"/>
      <c r="N32" s="4"/>
    </row>
    <row r="33" spans="1:14" s="1" customFormat="1" ht="39" customHeight="1" x14ac:dyDescent="0.25">
      <c r="A33" s="53">
        <v>23</v>
      </c>
      <c r="B33" s="60"/>
      <c r="C33" s="40" t="s">
        <v>35</v>
      </c>
      <c r="D33" s="34" t="s">
        <v>96</v>
      </c>
      <c r="E33" s="34" t="s">
        <v>6</v>
      </c>
      <c r="F33" s="34" t="s">
        <v>6</v>
      </c>
      <c r="G33" s="19">
        <f t="shared" ref="G33:G35" si="8">H33+I33+J33</f>
        <v>1090275</v>
      </c>
      <c r="H33" s="19">
        <v>363425</v>
      </c>
      <c r="I33" s="19">
        <v>363425</v>
      </c>
      <c r="J33" s="19">
        <v>363425</v>
      </c>
      <c r="K33" s="20"/>
      <c r="L33" s="4"/>
      <c r="M33" s="4"/>
      <c r="N33" s="4"/>
    </row>
    <row r="34" spans="1:14" s="1" customFormat="1" ht="44.25" customHeight="1" x14ac:dyDescent="0.25">
      <c r="A34" s="53">
        <v>24</v>
      </c>
      <c r="B34" s="60"/>
      <c r="C34" s="40" t="s">
        <v>34</v>
      </c>
      <c r="D34" s="34" t="s">
        <v>96</v>
      </c>
      <c r="E34" s="34" t="s">
        <v>6</v>
      </c>
      <c r="F34" s="34" t="s">
        <v>6</v>
      </c>
      <c r="G34" s="19">
        <f t="shared" si="8"/>
        <v>1090275</v>
      </c>
      <c r="H34" s="19">
        <v>363425</v>
      </c>
      <c r="I34" s="19">
        <v>363425</v>
      </c>
      <c r="J34" s="19">
        <v>363425</v>
      </c>
      <c r="K34" s="20"/>
      <c r="L34" s="4"/>
      <c r="M34" s="4"/>
      <c r="N34" s="4"/>
    </row>
    <row r="35" spans="1:14" s="1" customFormat="1" ht="39" customHeight="1" x14ac:dyDescent="0.25">
      <c r="A35" s="53">
        <v>25</v>
      </c>
      <c r="B35" s="61"/>
      <c r="C35" s="40" t="s">
        <v>36</v>
      </c>
      <c r="D35" s="34" t="s">
        <v>96</v>
      </c>
      <c r="E35" s="34" t="s">
        <v>6</v>
      </c>
      <c r="F35" s="34" t="s">
        <v>6</v>
      </c>
      <c r="G35" s="19">
        <f t="shared" si="8"/>
        <v>1090275</v>
      </c>
      <c r="H35" s="19">
        <v>363425</v>
      </c>
      <c r="I35" s="19">
        <v>363425</v>
      </c>
      <c r="J35" s="19">
        <v>363425</v>
      </c>
      <c r="K35" s="20"/>
      <c r="L35" s="4"/>
      <c r="M35" s="4"/>
      <c r="N35" s="4"/>
    </row>
    <row r="36" spans="1:14" s="1" customFormat="1" ht="158.25" customHeight="1" x14ac:dyDescent="0.25">
      <c r="A36" s="53">
        <v>26</v>
      </c>
      <c r="B36" s="67" t="s">
        <v>84</v>
      </c>
      <c r="C36" s="40" t="s">
        <v>101</v>
      </c>
      <c r="D36" s="34" t="s">
        <v>27</v>
      </c>
      <c r="E36" s="34" t="s">
        <v>6</v>
      </c>
      <c r="F36" s="34" t="s">
        <v>6</v>
      </c>
      <c r="G36" s="19">
        <f>H36+I36+J36</f>
        <v>1010997</v>
      </c>
      <c r="H36" s="19">
        <f>H37+H38+H39+H40</f>
        <v>336999</v>
      </c>
      <c r="I36" s="19">
        <f t="shared" ref="I36:J36" si="9">I37+I38+I39+I40</f>
        <v>336999</v>
      </c>
      <c r="J36" s="19">
        <f t="shared" si="9"/>
        <v>336999</v>
      </c>
      <c r="K36" s="20"/>
      <c r="L36" s="4"/>
    </row>
    <row r="37" spans="1:14" s="1" customFormat="1" ht="54" customHeight="1" x14ac:dyDescent="0.25">
      <c r="A37" s="53">
        <v>27</v>
      </c>
      <c r="B37" s="77"/>
      <c r="C37" s="40" t="s">
        <v>33</v>
      </c>
      <c r="D37" s="34" t="s">
        <v>27</v>
      </c>
      <c r="E37" s="34" t="s">
        <v>6</v>
      </c>
      <c r="F37" s="34" t="s">
        <v>6</v>
      </c>
      <c r="G37" s="19">
        <f>H37+I37+J37</f>
        <v>252498</v>
      </c>
      <c r="H37" s="19">
        <v>84166</v>
      </c>
      <c r="I37" s="19">
        <v>84166</v>
      </c>
      <c r="J37" s="19">
        <v>84166</v>
      </c>
      <c r="K37" s="20"/>
      <c r="L37" s="4"/>
    </row>
    <row r="38" spans="1:14" s="1" customFormat="1" ht="50.25" customHeight="1" x14ac:dyDescent="0.25">
      <c r="A38" s="53">
        <v>28</v>
      </c>
      <c r="B38" s="77"/>
      <c r="C38" s="40" t="s">
        <v>35</v>
      </c>
      <c r="D38" s="34" t="s">
        <v>27</v>
      </c>
      <c r="E38" s="34" t="s">
        <v>6</v>
      </c>
      <c r="F38" s="34" t="s">
        <v>6</v>
      </c>
      <c r="G38" s="19">
        <f t="shared" ref="G38:G40" si="10">H38+I38+J38</f>
        <v>252783</v>
      </c>
      <c r="H38" s="19">
        <v>84261</v>
      </c>
      <c r="I38" s="19">
        <v>84261</v>
      </c>
      <c r="J38" s="19">
        <v>84261</v>
      </c>
      <c r="K38" s="20"/>
      <c r="L38" s="4"/>
    </row>
    <row r="39" spans="1:14" s="1" customFormat="1" ht="51.75" customHeight="1" x14ac:dyDescent="0.25">
      <c r="A39" s="53">
        <v>29</v>
      </c>
      <c r="B39" s="77"/>
      <c r="C39" s="40" t="s">
        <v>34</v>
      </c>
      <c r="D39" s="34" t="s">
        <v>27</v>
      </c>
      <c r="E39" s="34" t="s">
        <v>6</v>
      </c>
      <c r="F39" s="34" t="s">
        <v>6</v>
      </c>
      <c r="G39" s="19">
        <f t="shared" si="10"/>
        <v>252999</v>
      </c>
      <c r="H39" s="19">
        <v>84333</v>
      </c>
      <c r="I39" s="19">
        <v>84333</v>
      </c>
      <c r="J39" s="19">
        <v>84333</v>
      </c>
      <c r="K39" s="20"/>
      <c r="L39" s="24"/>
    </row>
    <row r="40" spans="1:14" s="1" customFormat="1" ht="49.5" customHeight="1" x14ac:dyDescent="0.25">
      <c r="A40" s="53">
        <v>30</v>
      </c>
      <c r="B40" s="77"/>
      <c r="C40" s="40" t="s">
        <v>36</v>
      </c>
      <c r="D40" s="34" t="s">
        <v>27</v>
      </c>
      <c r="E40" s="34" t="s">
        <v>6</v>
      </c>
      <c r="F40" s="34" t="s">
        <v>6</v>
      </c>
      <c r="G40" s="19">
        <f t="shared" si="10"/>
        <v>252717</v>
      </c>
      <c r="H40" s="19">
        <v>84239</v>
      </c>
      <c r="I40" s="19">
        <v>84239</v>
      </c>
      <c r="J40" s="19">
        <v>84239</v>
      </c>
      <c r="K40" s="20"/>
      <c r="L40" s="4"/>
    </row>
    <row r="41" spans="1:14" s="1" customFormat="1" ht="158.25" customHeight="1" x14ac:dyDescent="0.25">
      <c r="A41" s="53">
        <v>31</v>
      </c>
      <c r="B41" s="77"/>
      <c r="C41" s="40" t="s">
        <v>102</v>
      </c>
      <c r="D41" s="34" t="s">
        <v>96</v>
      </c>
      <c r="E41" s="34" t="s">
        <v>6</v>
      </c>
      <c r="F41" s="34" t="s">
        <v>6</v>
      </c>
      <c r="G41" s="19">
        <f>H41+I41+J41</f>
        <v>4361100</v>
      </c>
      <c r="H41" s="19">
        <f>H42+H43+H44+H45</f>
        <v>1453700</v>
      </c>
      <c r="I41" s="19">
        <f t="shared" ref="I41:J41" si="11">I42+I43+I44+I45</f>
        <v>1453700</v>
      </c>
      <c r="J41" s="19">
        <f t="shared" si="11"/>
        <v>1453700</v>
      </c>
      <c r="K41" s="20"/>
      <c r="L41" s="4"/>
    </row>
    <row r="42" spans="1:14" s="1" customFormat="1" ht="42" customHeight="1" x14ac:dyDescent="0.25">
      <c r="A42" s="53">
        <v>32</v>
      </c>
      <c r="B42" s="77"/>
      <c r="C42" s="40" t="s">
        <v>33</v>
      </c>
      <c r="D42" s="34" t="s">
        <v>96</v>
      </c>
      <c r="E42" s="34" t="s">
        <v>6</v>
      </c>
      <c r="F42" s="34" t="s">
        <v>6</v>
      </c>
      <c r="G42" s="19">
        <f t="shared" ref="G42:G45" si="12">H42+I42+J42</f>
        <v>1090275</v>
      </c>
      <c r="H42" s="19">
        <v>363425</v>
      </c>
      <c r="I42" s="19">
        <v>363425</v>
      </c>
      <c r="J42" s="19">
        <v>363425</v>
      </c>
      <c r="K42" s="20"/>
      <c r="L42" s="4"/>
    </row>
    <row r="43" spans="1:14" s="1" customFormat="1" ht="45.75" customHeight="1" x14ac:dyDescent="0.25">
      <c r="A43" s="53">
        <v>33</v>
      </c>
      <c r="B43" s="77"/>
      <c r="C43" s="40" t="s">
        <v>35</v>
      </c>
      <c r="D43" s="34" t="s">
        <v>96</v>
      </c>
      <c r="E43" s="34" t="s">
        <v>6</v>
      </c>
      <c r="F43" s="34" t="s">
        <v>6</v>
      </c>
      <c r="G43" s="19">
        <f t="shared" si="12"/>
        <v>1090275</v>
      </c>
      <c r="H43" s="19">
        <v>363425</v>
      </c>
      <c r="I43" s="19">
        <v>363425</v>
      </c>
      <c r="J43" s="19">
        <v>363425</v>
      </c>
      <c r="K43" s="20"/>
      <c r="L43" s="4"/>
    </row>
    <row r="44" spans="1:14" s="1" customFormat="1" ht="48.75" customHeight="1" x14ac:dyDescent="0.25">
      <c r="A44" s="53">
        <v>34</v>
      </c>
      <c r="B44" s="77"/>
      <c r="C44" s="40" t="s">
        <v>34</v>
      </c>
      <c r="D44" s="34" t="s">
        <v>96</v>
      </c>
      <c r="E44" s="34" t="s">
        <v>6</v>
      </c>
      <c r="F44" s="34" t="s">
        <v>6</v>
      </c>
      <c r="G44" s="19">
        <f t="shared" si="12"/>
        <v>1090275</v>
      </c>
      <c r="H44" s="19">
        <v>363425</v>
      </c>
      <c r="I44" s="19">
        <v>363425</v>
      </c>
      <c r="J44" s="19">
        <v>363425</v>
      </c>
      <c r="K44" s="20"/>
      <c r="L44" s="4"/>
    </row>
    <row r="45" spans="1:14" s="1" customFormat="1" ht="40.5" customHeight="1" x14ac:dyDescent="0.25">
      <c r="A45" s="53">
        <v>35</v>
      </c>
      <c r="B45" s="68"/>
      <c r="C45" s="40" t="s">
        <v>36</v>
      </c>
      <c r="D45" s="34" t="s">
        <v>96</v>
      </c>
      <c r="E45" s="34" t="s">
        <v>6</v>
      </c>
      <c r="F45" s="34" t="s">
        <v>6</v>
      </c>
      <c r="G45" s="19">
        <f t="shared" si="12"/>
        <v>1090275</v>
      </c>
      <c r="H45" s="19">
        <v>363425</v>
      </c>
      <c r="I45" s="19">
        <v>363425</v>
      </c>
      <c r="J45" s="19">
        <v>363425</v>
      </c>
      <c r="K45" s="20"/>
      <c r="L45" s="4"/>
      <c r="M45" s="7"/>
    </row>
    <row r="46" spans="1:14" s="1" customFormat="1" ht="158.25" customHeight="1" x14ac:dyDescent="0.25">
      <c r="A46" s="53">
        <v>36</v>
      </c>
      <c r="B46" s="11" t="s">
        <v>52</v>
      </c>
      <c r="C46" s="41" t="s">
        <v>43</v>
      </c>
      <c r="D46" s="34" t="s">
        <v>27</v>
      </c>
      <c r="E46" s="34" t="s">
        <v>6</v>
      </c>
      <c r="F46" s="34" t="s">
        <v>6</v>
      </c>
      <c r="G46" s="19">
        <f>H46+I46+J46</f>
        <v>1701000</v>
      </c>
      <c r="H46" s="42">
        <f>H54</f>
        <v>567000</v>
      </c>
      <c r="I46" s="42">
        <f t="shared" ref="I46:J46" si="13">I54</f>
        <v>567000</v>
      </c>
      <c r="J46" s="42">
        <f t="shared" si="13"/>
        <v>567000</v>
      </c>
      <c r="K46" s="20"/>
    </row>
    <row r="47" spans="1:14" s="1" customFormat="1" ht="134.25" customHeight="1" x14ac:dyDescent="0.25">
      <c r="A47" s="53">
        <v>37</v>
      </c>
      <c r="B47" s="11" t="s">
        <v>53</v>
      </c>
      <c r="C47" s="41" t="s">
        <v>43</v>
      </c>
      <c r="D47" s="34" t="s">
        <v>27</v>
      </c>
      <c r="E47" s="34" t="s">
        <v>6</v>
      </c>
      <c r="F47" s="34" t="s">
        <v>6</v>
      </c>
      <c r="G47" s="19">
        <f t="shared" ref="G47:G49" si="14">H47+I47+J47</f>
        <v>780000</v>
      </c>
      <c r="H47" s="42">
        <f>H62</f>
        <v>260000</v>
      </c>
      <c r="I47" s="42">
        <f t="shared" ref="I47:J47" si="15">I62</f>
        <v>260000</v>
      </c>
      <c r="J47" s="42">
        <f t="shared" si="15"/>
        <v>260000</v>
      </c>
      <c r="K47" s="20"/>
    </row>
    <row r="48" spans="1:14" s="1" customFormat="1" ht="132.75" customHeight="1" x14ac:dyDescent="0.25">
      <c r="A48" s="53">
        <v>38</v>
      </c>
      <c r="B48" s="6" t="s">
        <v>54</v>
      </c>
      <c r="C48" s="41" t="s">
        <v>43</v>
      </c>
      <c r="D48" s="34" t="s">
        <v>27</v>
      </c>
      <c r="E48" s="34" t="s">
        <v>6</v>
      </c>
      <c r="F48" s="34" t="s">
        <v>6</v>
      </c>
      <c r="G48" s="19">
        <f t="shared" si="14"/>
        <v>5295000</v>
      </c>
      <c r="H48" s="42">
        <f>H73</f>
        <v>1765000</v>
      </c>
      <c r="I48" s="42">
        <f t="shared" ref="I48:J48" si="16">I73</f>
        <v>1765000</v>
      </c>
      <c r="J48" s="42">
        <f t="shared" si="16"/>
        <v>1765000</v>
      </c>
      <c r="K48" s="20"/>
      <c r="L48" s="5"/>
    </row>
    <row r="49" spans="1:14" s="1" customFormat="1" ht="118.5" customHeight="1" x14ac:dyDescent="0.25">
      <c r="A49" s="53">
        <v>39</v>
      </c>
      <c r="B49" s="6" t="s">
        <v>31</v>
      </c>
      <c r="C49" s="18" t="s">
        <v>38</v>
      </c>
      <c r="D49" s="34" t="s">
        <v>27</v>
      </c>
      <c r="E49" s="34" t="s">
        <v>6</v>
      </c>
      <c r="F49" s="34" t="s">
        <v>6</v>
      </c>
      <c r="G49" s="19">
        <f t="shared" si="14"/>
        <v>33837921</v>
      </c>
      <c r="H49" s="55">
        <f>H96</f>
        <v>11279307</v>
      </c>
      <c r="I49" s="55">
        <f t="shared" ref="I49:J49" si="17">I96</f>
        <v>11279307</v>
      </c>
      <c r="J49" s="55">
        <f t="shared" si="17"/>
        <v>11279307</v>
      </c>
      <c r="K49" s="20"/>
    </row>
    <row r="50" spans="1:14" s="1" customFormat="1" ht="144.75" customHeight="1" x14ac:dyDescent="0.25">
      <c r="A50" s="53">
        <v>40</v>
      </c>
      <c r="B50" s="6" t="s">
        <v>126</v>
      </c>
      <c r="C50" s="41" t="s">
        <v>116</v>
      </c>
      <c r="D50" s="34" t="s">
        <v>27</v>
      </c>
      <c r="E50" s="34" t="s">
        <v>6</v>
      </c>
      <c r="F50" s="34" t="s">
        <v>6</v>
      </c>
      <c r="G50" s="19">
        <f>H50+I50+J50</f>
        <v>54636000</v>
      </c>
      <c r="H50" s="43">
        <f>H102</f>
        <v>18212000</v>
      </c>
      <c r="I50" s="43">
        <f t="shared" ref="I50:J50" si="18">I102</f>
        <v>18212000</v>
      </c>
      <c r="J50" s="43">
        <f t="shared" si="18"/>
        <v>18212000</v>
      </c>
      <c r="K50" s="20"/>
      <c r="L50" s="5"/>
    </row>
    <row r="51" spans="1:14" s="1" customFormat="1" ht="120.75" customHeight="1" x14ac:dyDescent="0.25">
      <c r="A51" s="53">
        <v>41</v>
      </c>
      <c r="B51" s="6" t="s">
        <v>55</v>
      </c>
      <c r="C51" s="2" t="s">
        <v>38</v>
      </c>
      <c r="D51" s="34" t="s">
        <v>27</v>
      </c>
      <c r="E51" s="34" t="s">
        <v>6</v>
      </c>
      <c r="F51" s="34" t="s">
        <v>6</v>
      </c>
      <c r="G51" s="19">
        <f>H51+I51+J51</f>
        <v>11250000</v>
      </c>
      <c r="H51" s="43">
        <f>H113</f>
        <v>3750000</v>
      </c>
      <c r="I51" s="43">
        <f t="shared" ref="I51:J51" si="19">I113</f>
        <v>3750000</v>
      </c>
      <c r="J51" s="43">
        <f t="shared" si="19"/>
        <v>3750000</v>
      </c>
      <c r="K51" s="20"/>
    </row>
    <row r="52" spans="1:14" s="1" customFormat="1" ht="222.75" customHeight="1" x14ac:dyDescent="0.25">
      <c r="A52" s="53">
        <v>42</v>
      </c>
      <c r="B52" s="6" t="s">
        <v>127</v>
      </c>
      <c r="C52" s="2" t="s">
        <v>117</v>
      </c>
      <c r="D52" s="34" t="s">
        <v>27</v>
      </c>
      <c r="E52" s="34" t="s">
        <v>6</v>
      </c>
      <c r="F52" s="34" t="s">
        <v>6</v>
      </c>
      <c r="G52" s="19">
        <f>H52+I52+J52</f>
        <v>1500000</v>
      </c>
      <c r="H52" s="19">
        <f>H118</f>
        <v>500000</v>
      </c>
      <c r="I52" s="19">
        <f t="shared" ref="I52:J52" si="20">I118</f>
        <v>500000</v>
      </c>
      <c r="J52" s="19">
        <f t="shared" si="20"/>
        <v>500000</v>
      </c>
      <c r="K52" s="20"/>
      <c r="L52" s="4"/>
    </row>
    <row r="53" spans="1:14" s="1" customFormat="1" ht="121.5" customHeight="1" x14ac:dyDescent="0.25">
      <c r="A53" s="53">
        <v>43</v>
      </c>
      <c r="B53" s="11" t="s">
        <v>56</v>
      </c>
      <c r="C53" s="2" t="s">
        <v>118</v>
      </c>
      <c r="D53" s="34" t="s">
        <v>27</v>
      </c>
      <c r="E53" s="34" t="s">
        <v>6</v>
      </c>
      <c r="F53" s="34" t="s">
        <v>6</v>
      </c>
      <c r="G53" s="19">
        <f>H53+I53+J53</f>
        <v>41630940</v>
      </c>
      <c r="H53" s="19">
        <f>H129</f>
        <v>13876980</v>
      </c>
      <c r="I53" s="19">
        <f t="shared" ref="I53:J53" si="21">I129</f>
        <v>13876980</v>
      </c>
      <c r="J53" s="19">
        <f t="shared" si="21"/>
        <v>13876980</v>
      </c>
      <c r="K53" s="20"/>
    </row>
    <row r="54" spans="1:14" s="3" customFormat="1" ht="156.75" customHeight="1" x14ac:dyDescent="0.25">
      <c r="A54" s="53">
        <v>44</v>
      </c>
      <c r="B54" s="44" t="s">
        <v>57</v>
      </c>
      <c r="C54" s="41" t="s">
        <v>44</v>
      </c>
      <c r="D54" s="34" t="s">
        <v>27</v>
      </c>
      <c r="E54" s="34" t="s">
        <v>6</v>
      </c>
      <c r="F54" s="34" t="s">
        <v>6</v>
      </c>
      <c r="G54" s="19">
        <f>H54+I54+J54</f>
        <v>1701000</v>
      </c>
      <c r="H54" s="45">
        <f>H56+H59</f>
        <v>567000</v>
      </c>
      <c r="I54" s="45">
        <f t="shared" ref="I54:J54" si="22">I56+I59</f>
        <v>567000</v>
      </c>
      <c r="J54" s="45">
        <f t="shared" si="22"/>
        <v>567000</v>
      </c>
      <c r="K54" s="9"/>
      <c r="L54" s="9"/>
      <c r="M54" s="9"/>
      <c r="N54" s="9"/>
    </row>
    <row r="55" spans="1:14" s="1" customFormat="1" ht="156.75" customHeight="1" x14ac:dyDescent="0.25">
      <c r="A55" s="53">
        <v>45</v>
      </c>
      <c r="B55" s="46" t="s">
        <v>58</v>
      </c>
      <c r="C55" s="41" t="s">
        <v>45</v>
      </c>
      <c r="D55" s="34" t="s">
        <v>27</v>
      </c>
      <c r="E55" s="34" t="s">
        <v>6</v>
      </c>
      <c r="F55" s="34" t="s">
        <v>6</v>
      </c>
      <c r="G55" s="19">
        <f t="shared" ref="G55:G63" si="23">H55+I55+J55</f>
        <v>1701000</v>
      </c>
      <c r="H55" s="47">
        <f>H56+H59</f>
        <v>567000</v>
      </c>
      <c r="I55" s="47">
        <f t="shared" ref="I55:J55" si="24">I56+I59</f>
        <v>567000</v>
      </c>
      <c r="J55" s="47">
        <f t="shared" si="24"/>
        <v>567000</v>
      </c>
      <c r="K55" s="16"/>
      <c r="L55" s="16"/>
      <c r="M55" s="16"/>
      <c r="N55" s="16"/>
    </row>
    <row r="56" spans="1:14" s="1" customFormat="1" ht="130.5" customHeight="1" x14ac:dyDescent="0.25">
      <c r="A56" s="53">
        <v>46</v>
      </c>
      <c r="B56" s="11" t="s">
        <v>59</v>
      </c>
      <c r="C56" s="48" t="s">
        <v>43</v>
      </c>
      <c r="D56" s="34" t="s">
        <v>27</v>
      </c>
      <c r="E56" s="34" t="s">
        <v>6</v>
      </c>
      <c r="F56" s="34" t="s">
        <v>6</v>
      </c>
      <c r="G56" s="19">
        <f>H56+I56+J56</f>
        <v>150000</v>
      </c>
      <c r="H56" s="8">
        <f>H58</f>
        <v>50000</v>
      </c>
      <c r="I56" s="8">
        <f t="shared" ref="I56:J56" si="25">I58</f>
        <v>50000</v>
      </c>
      <c r="J56" s="8">
        <f t="shared" si="25"/>
        <v>50000</v>
      </c>
      <c r="K56" s="5"/>
    </row>
    <row r="57" spans="1:14" s="1" customFormat="1" ht="128.25" customHeight="1" x14ac:dyDescent="0.25">
      <c r="A57" s="53">
        <v>47</v>
      </c>
      <c r="B57" s="11" t="s">
        <v>60</v>
      </c>
      <c r="C57" s="48" t="s">
        <v>43</v>
      </c>
      <c r="D57" s="34" t="s">
        <v>9</v>
      </c>
      <c r="E57" s="34" t="s">
        <v>6</v>
      </c>
      <c r="F57" s="34" t="s">
        <v>6</v>
      </c>
      <c r="G57" s="34" t="s">
        <v>6</v>
      </c>
      <c r="H57" s="34" t="s">
        <v>6</v>
      </c>
      <c r="I57" s="34" t="s">
        <v>6</v>
      </c>
      <c r="J57" s="34" t="s">
        <v>6</v>
      </c>
    </row>
    <row r="58" spans="1:14" s="1" customFormat="1" ht="131.25" customHeight="1" x14ac:dyDescent="0.25">
      <c r="A58" s="53">
        <v>48</v>
      </c>
      <c r="B58" s="11" t="s">
        <v>42</v>
      </c>
      <c r="C58" s="48" t="s">
        <v>43</v>
      </c>
      <c r="D58" s="34" t="s">
        <v>27</v>
      </c>
      <c r="E58" s="34" t="s">
        <v>6</v>
      </c>
      <c r="F58" s="34" t="s">
        <v>6</v>
      </c>
      <c r="G58" s="19">
        <f t="shared" si="23"/>
        <v>150000</v>
      </c>
      <c r="H58" s="34">
        <v>50000</v>
      </c>
      <c r="I58" s="45">
        <v>50000</v>
      </c>
      <c r="J58" s="45">
        <v>50000</v>
      </c>
    </row>
    <row r="59" spans="1:14" s="1" customFormat="1" ht="129" customHeight="1" x14ac:dyDescent="0.25">
      <c r="A59" s="53">
        <v>49</v>
      </c>
      <c r="B59" s="11" t="s">
        <v>61</v>
      </c>
      <c r="C59" s="48" t="s">
        <v>46</v>
      </c>
      <c r="D59" s="34" t="s">
        <v>27</v>
      </c>
      <c r="E59" s="34" t="s">
        <v>6</v>
      </c>
      <c r="F59" s="34" t="s">
        <v>6</v>
      </c>
      <c r="G59" s="19">
        <f t="shared" si="23"/>
        <v>1551000</v>
      </c>
      <c r="H59" s="34">
        <f>H60</f>
        <v>517000</v>
      </c>
      <c r="I59" s="34">
        <f t="shared" ref="I59:J59" si="26">I60</f>
        <v>517000</v>
      </c>
      <c r="J59" s="34">
        <f t="shared" si="26"/>
        <v>517000</v>
      </c>
    </row>
    <row r="60" spans="1:14" s="1" customFormat="1" ht="130.5" customHeight="1" x14ac:dyDescent="0.25">
      <c r="A60" s="53">
        <v>50</v>
      </c>
      <c r="B60" s="11" t="s">
        <v>85</v>
      </c>
      <c r="C60" s="48" t="s">
        <v>43</v>
      </c>
      <c r="D60" s="34" t="s">
        <v>27</v>
      </c>
      <c r="E60" s="34" t="s">
        <v>6</v>
      </c>
      <c r="F60" s="34" t="s">
        <v>6</v>
      </c>
      <c r="G60" s="19">
        <f t="shared" si="23"/>
        <v>1551000</v>
      </c>
      <c r="H60" s="34">
        <v>517000</v>
      </c>
      <c r="I60" s="34">
        <v>517000</v>
      </c>
      <c r="J60" s="34">
        <v>517000</v>
      </c>
    </row>
    <row r="61" spans="1:14" s="1" customFormat="1" ht="131.25" customHeight="1" x14ac:dyDescent="0.25">
      <c r="A61" s="53">
        <v>51</v>
      </c>
      <c r="B61" s="11" t="s">
        <v>23</v>
      </c>
      <c r="C61" s="48" t="s">
        <v>46</v>
      </c>
      <c r="D61" s="34" t="s">
        <v>9</v>
      </c>
      <c r="E61" s="34" t="s">
        <v>6</v>
      </c>
      <c r="F61" s="34" t="s">
        <v>6</v>
      </c>
      <c r="G61" s="34" t="s">
        <v>6</v>
      </c>
      <c r="H61" s="34" t="s">
        <v>6</v>
      </c>
      <c r="I61" s="34" t="s">
        <v>6</v>
      </c>
      <c r="J61" s="34" t="s">
        <v>6</v>
      </c>
    </row>
    <row r="62" spans="1:14" s="3" customFormat="1" ht="131.25" customHeight="1" x14ac:dyDescent="0.25">
      <c r="A62" s="53">
        <v>52</v>
      </c>
      <c r="B62" s="44" t="s">
        <v>62</v>
      </c>
      <c r="C62" s="48" t="s">
        <v>46</v>
      </c>
      <c r="D62" s="34" t="s">
        <v>27</v>
      </c>
      <c r="E62" s="34" t="s">
        <v>6</v>
      </c>
      <c r="F62" s="34" t="s">
        <v>6</v>
      </c>
      <c r="G62" s="19">
        <f t="shared" si="23"/>
        <v>780000</v>
      </c>
      <c r="H62" s="45">
        <f>H69</f>
        <v>260000</v>
      </c>
      <c r="I62" s="45">
        <f t="shared" ref="I62:J62" si="27">I69</f>
        <v>260000</v>
      </c>
      <c r="J62" s="45">
        <f t="shared" si="27"/>
        <v>260000</v>
      </c>
    </row>
    <row r="63" spans="1:14" s="1" customFormat="1" ht="132.75" customHeight="1" x14ac:dyDescent="0.25">
      <c r="A63" s="56">
        <v>53</v>
      </c>
      <c r="B63" s="11" t="s">
        <v>63</v>
      </c>
      <c r="C63" s="48" t="s">
        <v>46</v>
      </c>
      <c r="D63" s="34" t="s">
        <v>27</v>
      </c>
      <c r="E63" s="34" t="s">
        <v>6</v>
      </c>
      <c r="F63" s="34" t="s">
        <v>6</v>
      </c>
      <c r="G63" s="19">
        <f t="shared" si="23"/>
        <v>780000</v>
      </c>
      <c r="H63" s="45">
        <f>H69</f>
        <v>260000</v>
      </c>
      <c r="I63" s="45">
        <f t="shared" ref="I63:J63" si="28">I69</f>
        <v>260000</v>
      </c>
      <c r="J63" s="45">
        <f t="shared" si="28"/>
        <v>260000</v>
      </c>
    </row>
    <row r="64" spans="1:14" s="1" customFormat="1" ht="129" customHeight="1" x14ac:dyDescent="0.25">
      <c r="A64" s="56">
        <v>54</v>
      </c>
      <c r="B64" s="46" t="s">
        <v>64</v>
      </c>
      <c r="C64" s="48" t="s">
        <v>46</v>
      </c>
      <c r="D64" s="45" t="s">
        <v>9</v>
      </c>
      <c r="E64" s="34" t="s">
        <v>6</v>
      </c>
      <c r="F64" s="34" t="s">
        <v>6</v>
      </c>
      <c r="G64" s="34" t="s">
        <v>6</v>
      </c>
      <c r="H64" s="34" t="s">
        <v>6</v>
      </c>
      <c r="I64" s="34" t="s">
        <v>6</v>
      </c>
      <c r="J64" s="34" t="s">
        <v>6</v>
      </c>
    </row>
    <row r="65" spans="1:10" s="1" customFormat="1" ht="127.5" customHeight="1" x14ac:dyDescent="0.25">
      <c r="A65" s="56">
        <v>55</v>
      </c>
      <c r="B65" s="46" t="s">
        <v>92</v>
      </c>
      <c r="C65" s="48" t="s">
        <v>46</v>
      </c>
      <c r="D65" s="45" t="s">
        <v>9</v>
      </c>
      <c r="E65" s="34" t="s">
        <v>6</v>
      </c>
      <c r="F65" s="34" t="s">
        <v>6</v>
      </c>
      <c r="G65" s="34" t="s">
        <v>6</v>
      </c>
      <c r="H65" s="34" t="s">
        <v>6</v>
      </c>
      <c r="I65" s="34" t="s">
        <v>6</v>
      </c>
      <c r="J65" s="34" t="s">
        <v>6</v>
      </c>
    </row>
    <row r="66" spans="1:10" s="1" customFormat="1" ht="127.5" customHeight="1" x14ac:dyDescent="0.25">
      <c r="A66" s="56">
        <v>56</v>
      </c>
      <c r="B66" s="46" t="s">
        <v>65</v>
      </c>
      <c r="C66" s="48" t="s">
        <v>46</v>
      </c>
      <c r="D66" s="45" t="s">
        <v>9</v>
      </c>
      <c r="E66" s="34" t="s">
        <v>6</v>
      </c>
      <c r="F66" s="34" t="s">
        <v>6</v>
      </c>
      <c r="G66" s="34" t="s">
        <v>6</v>
      </c>
      <c r="H66" s="34" t="s">
        <v>6</v>
      </c>
      <c r="I66" s="34" t="s">
        <v>6</v>
      </c>
      <c r="J66" s="34" t="s">
        <v>6</v>
      </c>
    </row>
    <row r="67" spans="1:10" s="1" customFormat="1" ht="128.25" customHeight="1" x14ac:dyDescent="0.25">
      <c r="A67" s="56">
        <v>57</v>
      </c>
      <c r="B67" s="46" t="s">
        <v>147</v>
      </c>
      <c r="C67" s="48" t="s">
        <v>46</v>
      </c>
      <c r="D67" s="45" t="s">
        <v>9</v>
      </c>
      <c r="E67" s="34" t="s">
        <v>6</v>
      </c>
      <c r="F67" s="34" t="s">
        <v>6</v>
      </c>
      <c r="G67" s="34" t="s">
        <v>6</v>
      </c>
      <c r="H67" s="34" t="s">
        <v>6</v>
      </c>
      <c r="I67" s="34" t="s">
        <v>6</v>
      </c>
      <c r="J67" s="34" t="s">
        <v>6</v>
      </c>
    </row>
    <row r="68" spans="1:10" s="1" customFormat="1" ht="129" customHeight="1" x14ac:dyDescent="0.25">
      <c r="A68" s="56">
        <v>58</v>
      </c>
      <c r="B68" s="46" t="s">
        <v>148</v>
      </c>
      <c r="C68" s="48" t="s">
        <v>46</v>
      </c>
      <c r="D68" s="45" t="s">
        <v>9</v>
      </c>
      <c r="E68" s="34" t="s">
        <v>6</v>
      </c>
      <c r="F68" s="34" t="s">
        <v>6</v>
      </c>
      <c r="G68" s="34" t="s">
        <v>6</v>
      </c>
      <c r="H68" s="34" t="s">
        <v>6</v>
      </c>
      <c r="I68" s="34" t="s">
        <v>6</v>
      </c>
      <c r="J68" s="34" t="s">
        <v>6</v>
      </c>
    </row>
    <row r="69" spans="1:10" s="1" customFormat="1" ht="127.5" customHeight="1" x14ac:dyDescent="0.25">
      <c r="A69" s="56">
        <v>59</v>
      </c>
      <c r="B69" s="46" t="s">
        <v>66</v>
      </c>
      <c r="C69" s="48" t="s">
        <v>46</v>
      </c>
      <c r="D69" s="34" t="s">
        <v>27</v>
      </c>
      <c r="E69" s="34" t="s">
        <v>6</v>
      </c>
      <c r="F69" s="34" t="s">
        <v>6</v>
      </c>
      <c r="G69" s="19">
        <f>H69+I69+J69</f>
        <v>780000</v>
      </c>
      <c r="H69" s="45">
        <f>H70+H71+H72</f>
        <v>260000</v>
      </c>
      <c r="I69" s="45">
        <f t="shared" ref="I69:J69" si="29">I70+I71+I72</f>
        <v>260000</v>
      </c>
      <c r="J69" s="45">
        <f t="shared" si="29"/>
        <v>260000</v>
      </c>
    </row>
    <row r="70" spans="1:10" s="1" customFormat="1" ht="126.75" customHeight="1" x14ac:dyDescent="0.25">
      <c r="A70" s="56">
        <v>60</v>
      </c>
      <c r="B70" s="46" t="s">
        <v>67</v>
      </c>
      <c r="C70" s="48" t="s">
        <v>46</v>
      </c>
      <c r="D70" s="34" t="s">
        <v>27</v>
      </c>
      <c r="E70" s="34" t="s">
        <v>6</v>
      </c>
      <c r="F70" s="34" t="s">
        <v>6</v>
      </c>
      <c r="G70" s="19">
        <f t="shared" ref="G70:G72" si="30">H70+I70+J70</f>
        <v>240000</v>
      </c>
      <c r="H70" s="45">
        <v>80000</v>
      </c>
      <c r="I70" s="45">
        <v>80000</v>
      </c>
      <c r="J70" s="45">
        <v>80000</v>
      </c>
    </row>
    <row r="71" spans="1:10" s="1" customFormat="1" ht="129" customHeight="1" x14ac:dyDescent="0.25">
      <c r="A71" s="56">
        <v>61</v>
      </c>
      <c r="B71" s="46" t="s">
        <v>68</v>
      </c>
      <c r="C71" s="48" t="s">
        <v>46</v>
      </c>
      <c r="D71" s="34" t="s">
        <v>27</v>
      </c>
      <c r="E71" s="34" t="s">
        <v>6</v>
      </c>
      <c r="F71" s="34" t="s">
        <v>6</v>
      </c>
      <c r="G71" s="19">
        <f t="shared" si="30"/>
        <v>390000</v>
      </c>
      <c r="H71" s="45">
        <v>130000</v>
      </c>
      <c r="I71" s="45">
        <v>130000</v>
      </c>
      <c r="J71" s="45">
        <v>130000</v>
      </c>
    </row>
    <row r="72" spans="1:10" s="1" customFormat="1" ht="128.25" customHeight="1" x14ac:dyDescent="0.25">
      <c r="A72" s="56">
        <v>62</v>
      </c>
      <c r="B72" s="46" t="s">
        <v>30</v>
      </c>
      <c r="C72" s="48" t="s">
        <v>46</v>
      </c>
      <c r="D72" s="34" t="s">
        <v>27</v>
      </c>
      <c r="E72" s="34" t="s">
        <v>6</v>
      </c>
      <c r="F72" s="34" t="s">
        <v>6</v>
      </c>
      <c r="G72" s="19">
        <f t="shared" si="30"/>
        <v>150000</v>
      </c>
      <c r="H72" s="45">
        <v>50000</v>
      </c>
      <c r="I72" s="45">
        <v>50000</v>
      </c>
      <c r="J72" s="45">
        <v>50000</v>
      </c>
    </row>
    <row r="73" spans="1:10" s="1" customFormat="1" ht="131.25" customHeight="1" x14ac:dyDescent="0.25">
      <c r="A73" s="56">
        <v>63</v>
      </c>
      <c r="B73" s="44" t="s">
        <v>69</v>
      </c>
      <c r="C73" s="48" t="s">
        <v>46</v>
      </c>
      <c r="D73" s="34" t="s">
        <v>27</v>
      </c>
      <c r="E73" s="34" t="s">
        <v>6</v>
      </c>
      <c r="F73" s="34" t="s">
        <v>6</v>
      </c>
      <c r="G73" s="19">
        <f>H73+I73+J73</f>
        <v>5295000</v>
      </c>
      <c r="H73" s="45">
        <f>H75+H82+H84+H92</f>
        <v>1765000</v>
      </c>
      <c r="I73" s="45">
        <f t="shared" ref="I73:J73" si="31">I75+I82+I84+I92</f>
        <v>1765000</v>
      </c>
      <c r="J73" s="45">
        <f t="shared" si="31"/>
        <v>1765000</v>
      </c>
    </row>
    <row r="74" spans="1:10" s="1" customFormat="1" ht="132" customHeight="1" x14ac:dyDescent="0.25">
      <c r="A74" s="56">
        <v>64</v>
      </c>
      <c r="B74" s="46" t="s">
        <v>70</v>
      </c>
      <c r="C74" s="48" t="s">
        <v>46</v>
      </c>
      <c r="D74" s="34" t="s">
        <v>27</v>
      </c>
      <c r="E74" s="34" t="s">
        <v>6</v>
      </c>
      <c r="F74" s="34" t="s">
        <v>6</v>
      </c>
      <c r="G74" s="19">
        <f>H74+I74+J74</f>
        <v>5295000</v>
      </c>
      <c r="H74" s="45">
        <f>H75+H82+H84+H92</f>
        <v>1765000</v>
      </c>
      <c r="I74" s="45">
        <f t="shared" ref="I74:J74" si="32">I75+I82+I84+I92</f>
        <v>1765000</v>
      </c>
      <c r="J74" s="45">
        <f t="shared" si="32"/>
        <v>1765000</v>
      </c>
    </row>
    <row r="75" spans="1:10" s="1" customFormat="1" ht="129" customHeight="1" x14ac:dyDescent="0.25">
      <c r="A75" s="56">
        <v>65</v>
      </c>
      <c r="B75" s="46" t="s">
        <v>71</v>
      </c>
      <c r="C75" s="48" t="s">
        <v>46</v>
      </c>
      <c r="D75" s="34" t="s">
        <v>27</v>
      </c>
      <c r="E75" s="34" t="s">
        <v>6</v>
      </c>
      <c r="F75" s="34" t="s">
        <v>6</v>
      </c>
      <c r="G75" s="19">
        <f>H75+I75+J75</f>
        <v>900000</v>
      </c>
      <c r="H75" s="45">
        <f>H76+H81</f>
        <v>300000</v>
      </c>
      <c r="I75" s="45">
        <f t="shared" ref="I75:J75" si="33">I76+I81</f>
        <v>300000</v>
      </c>
      <c r="J75" s="45">
        <f t="shared" si="33"/>
        <v>300000</v>
      </c>
    </row>
    <row r="76" spans="1:10" s="1" customFormat="1" ht="131.25" customHeight="1" x14ac:dyDescent="0.25">
      <c r="A76" s="56">
        <v>66</v>
      </c>
      <c r="B76" s="46" t="s">
        <v>72</v>
      </c>
      <c r="C76" s="48" t="s">
        <v>46</v>
      </c>
      <c r="D76" s="34" t="s">
        <v>27</v>
      </c>
      <c r="E76" s="34" t="s">
        <v>6</v>
      </c>
      <c r="F76" s="34" t="s">
        <v>6</v>
      </c>
      <c r="G76" s="19">
        <f>H76+I76+J76</f>
        <v>300000</v>
      </c>
      <c r="H76" s="45">
        <v>100000</v>
      </c>
      <c r="I76" s="45">
        <v>100000</v>
      </c>
      <c r="J76" s="45">
        <v>100000</v>
      </c>
    </row>
    <row r="77" spans="1:10" s="1" customFormat="1" ht="129" customHeight="1" x14ac:dyDescent="0.25">
      <c r="A77" s="56">
        <v>67</v>
      </c>
      <c r="B77" s="46" t="s">
        <v>73</v>
      </c>
      <c r="C77" s="48" t="s">
        <v>46</v>
      </c>
      <c r="D77" s="45" t="s">
        <v>9</v>
      </c>
      <c r="E77" s="34" t="s">
        <v>6</v>
      </c>
      <c r="F77" s="34" t="s">
        <v>6</v>
      </c>
      <c r="G77" s="34" t="s">
        <v>6</v>
      </c>
      <c r="H77" s="34" t="s">
        <v>6</v>
      </c>
      <c r="I77" s="34" t="s">
        <v>6</v>
      </c>
      <c r="J77" s="34" t="s">
        <v>6</v>
      </c>
    </row>
    <row r="78" spans="1:10" s="1" customFormat="1" ht="132" customHeight="1" x14ac:dyDescent="0.25">
      <c r="A78" s="56">
        <v>68</v>
      </c>
      <c r="B78" s="46" t="s">
        <v>128</v>
      </c>
      <c r="C78" s="48" t="s">
        <v>46</v>
      </c>
      <c r="D78" s="45" t="s">
        <v>11</v>
      </c>
      <c r="E78" s="34" t="s">
        <v>6</v>
      </c>
      <c r="F78" s="34" t="s">
        <v>6</v>
      </c>
      <c r="G78" s="34" t="s">
        <v>6</v>
      </c>
      <c r="H78" s="34" t="s">
        <v>6</v>
      </c>
      <c r="I78" s="34" t="s">
        <v>6</v>
      </c>
      <c r="J78" s="34" t="s">
        <v>6</v>
      </c>
    </row>
    <row r="79" spans="1:10" s="1" customFormat="1" ht="131.25" customHeight="1" x14ac:dyDescent="0.25">
      <c r="A79" s="56">
        <v>69</v>
      </c>
      <c r="B79" s="46" t="s">
        <v>129</v>
      </c>
      <c r="C79" s="48" t="s">
        <v>46</v>
      </c>
      <c r="D79" s="45" t="s">
        <v>11</v>
      </c>
      <c r="E79" s="34" t="s">
        <v>6</v>
      </c>
      <c r="F79" s="34" t="s">
        <v>6</v>
      </c>
      <c r="G79" s="34" t="s">
        <v>6</v>
      </c>
      <c r="H79" s="34" t="s">
        <v>6</v>
      </c>
      <c r="I79" s="34" t="s">
        <v>6</v>
      </c>
      <c r="J79" s="34" t="s">
        <v>6</v>
      </c>
    </row>
    <row r="80" spans="1:10" s="1" customFormat="1" ht="131.25" customHeight="1" x14ac:dyDescent="0.25">
      <c r="A80" s="56">
        <v>70</v>
      </c>
      <c r="B80" s="46" t="s">
        <v>130</v>
      </c>
      <c r="C80" s="48" t="s">
        <v>46</v>
      </c>
      <c r="D80" s="45" t="s">
        <v>11</v>
      </c>
      <c r="E80" s="34" t="s">
        <v>6</v>
      </c>
      <c r="F80" s="34" t="s">
        <v>6</v>
      </c>
      <c r="G80" s="34" t="s">
        <v>6</v>
      </c>
      <c r="H80" s="34" t="s">
        <v>6</v>
      </c>
      <c r="I80" s="34" t="s">
        <v>6</v>
      </c>
      <c r="J80" s="34" t="s">
        <v>6</v>
      </c>
    </row>
    <row r="81" spans="1:10" s="1" customFormat="1" ht="130.5" customHeight="1" x14ac:dyDescent="0.25">
      <c r="A81" s="56">
        <v>71</v>
      </c>
      <c r="B81" s="46" t="s">
        <v>24</v>
      </c>
      <c r="C81" s="48" t="s">
        <v>46</v>
      </c>
      <c r="D81" s="34" t="s">
        <v>27</v>
      </c>
      <c r="E81" s="34" t="s">
        <v>6</v>
      </c>
      <c r="F81" s="34" t="s">
        <v>6</v>
      </c>
      <c r="G81" s="19">
        <f>H81+I81+J81</f>
        <v>600000</v>
      </c>
      <c r="H81" s="45">
        <v>200000</v>
      </c>
      <c r="I81" s="45">
        <v>200000</v>
      </c>
      <c r="J81" s="45">
        <v>200000</v>
      </c>
    </row>
    <row r="82" spans="1:10" s="1" customFormat="1" ht="131.25" customHeight="1" x14ac:dyDescent="0.25">
      <c r="A82" s="56">
        <v>72</v>
      </c>
      <c r="B82" s="46" t="s">
        <v>74</v>
      </c>
      <c r="C82" s="48" t="s">
        <v>46</v>
      </c>
      <c r="D82" s="34" t="s">
        <v>27</v>
      </c>
      <c r="E82" s="34" t="s">
        <v>6</v>
      </c>
      <c r="F82" s="34" t="s">
        <v>6</v>
      </c>
      <c r="G82" s="19">
        <f>H82+I82+J82</f>
        <v>900000</v>
      </c>
      <c r="H82" s="45">
        <f>H83</f>
        <v>300000</v>
      </c>
      <c r="I82" s="45">
        <f t="shared" ref="I82:J82" si="34">I83</f>
        <v>300000</v>
      </c>
      <c r="J82" s="45">
        <f t="shared" si="34"/>
        <v>300000</v>
      </c>
    </row>
    <row r="83" spans="1:10" s="1" customFormat="1" ht="132" customHeight="1" x14ac:dyDescent="0.25">
      <c r="A83" s="56">
        <v>73</v>
      </c>
      <c r="B83" s="46" t="s">
        <v>19</v>
      </c>
      <c r="C83" s="48" t="s">
        <v>46</v>
      </c>
      <c r="D83" s="34" t="s">
        <v>27</v>
      </c>
      <c r="E83" s="34" t="s">
        <v>6</v>
      </c>
      <c r="F83" s="34" t="s">
        <v>6</v>
      </c>
      <c r="G83" s="19">
        <f>H83+I83+J83</f>
        <v>900000</v>
      </c>
      <c r="H83" s="45">
        <v>300000</v>
      </c>
      <c r="I83" s="45">
        <v>300000</v>
      </c>
      <c r="J83" s="45">
        <v>300000</v>
      </c>
    </row>
    <row r="84" spans="1:10" s="1" customFormat="1" ht="136.5" customHeight="1" x14ac:dyDescent="0.25">
      <c r="A84" s="56">
        <v>74</v>
      </c>
      <c r="B84" s="46" t="s">
        <v>106</v>
      </c>
      <c r="C84" s="48" t="s">
        <v>46</v>
      </c>
      <c r="D84" s="34" t="s">
        <v>27</v>
      </c>
      <c r="E84" s="34" t="s">
        <v>6</v>
      </c>
      <c r="F84" s="34" t="s">
        <v>6</v>
      </c>
      <c r="G84" s="19">
        <f>H84+I84+J84</f>
        <v>2850000</v>
      </c>
      <c r="H84" s="45">
        <f>H86+H89</f>
        <v>950000</v>
      </c>
      <c r="I84" s="45">
        <f t="shared" ref="I84:J84" si="35">I86+I89</f>
        <v>950000</v>
      </c>
      <c r="J84" s="45">
        <f t="shared" si="35"/>
        <v>950000</v>
      </c>
    </row>
    <row r="85" spans="1:10" s="1" customFormat="1" ht="130.5" customHeight="1" x14ac:dyDescent="0.25">
      <c r="A85" s="56">
        <v>75</v>
      </c>
      <c r="B85" s="11" t="s">
        <v>131</v>
      </c>
      <c r="C85" s="48" t="s">
        <v>46</v>
      </c>
      <c r="D85" s="45" t="s">
        <v>11</v>
      </c>
      <c r="E85" s="34" t="s">
        <v>6</v>
      </c>
      <c r="F85" s="34" t="s">
        <v>6</v>
      </c>
      <c r="G85" s="34" t="s">
        <v>6</v>
      </c>
      <c r="H85" s="34" t="s">
        <v>6</v>
      </c>
      <c r="I85" s="34" t="s">
        <v>6</v>
      </c>
      <c r="J85" s="34" t="s">
        <v>6</v>
      </c>
    </row>
    <row r="86" spans="1:10" s="1" customFormat="1" ht="211.5" customHeight="1" x14ac:dyDescent="0.25">
      <c r="A86" s="56">
        <v>76</v>
      </c>
      <c r="B86" s="11" t="s">
        <v>105</v>
      </c>
      <c r="C86" s="48" t="s">
        <v>46</v>
      </c>
      <c r="D86" s="34" t="s">
        <v>27</v>
      </c>
      <c r="E86" s="34" t="s">
        <v>6</v>
      </c>
      <c r="F86" s="34" t="s">
        <v>6</v>
      </c>
      <c r="G86" s="19">
        <f>H86+I86+J86</f>
        <v>2700000</v>
      </c>
      <c r="H86" s="45">
        <v>900000</v>
      </c>
      <c r="I86" s="45">
        <v>900000</v>
      </c>
      <c r="J86" s="45">
        <v>900000</v>
      </c>
    </row>
    <row r="87" spans="1:10" s="1" customFormat="1" ht="133.5" customHeight="1" x14ac:dyDescent="0.25">
      <c r="A87" s="56">
        <v>77</v>
      </c>
      <c r="B87" s="11" t="s">
        <v>132</v>
      </c>
      <c r="C87" s="48" t="s">
        <v>46</v>
      </c>
      <c r="D87" s="45" t="s">
        <v>11</v>
      </c>
      <c r="E87" s="34" t="s">
        <v>6</v>
      </c>
      <c r="F87" s="34" t="s">
        <v>6</v>
      </c>
      <c r="G87" s="34" t="s">
        <v>6</v>
      </c>
      <c r="H87" s="34" t="s">
        <v>6</v>
      </c>
      <c r="I87" s="34" t="s">
        <v>6</v>
      </c>
      <c r="J87" s="34" t="s">
        <v>6</v>
      </c>
    </row>
    <row r="88" spans="1:10" s="1" customFormat="1" ht="137.25" customHeight="1" x14ac:dyDescent="0.25">
      <c r="A88" s="56">
        <v>78</v>
      </c>
      <c r="B88" s="11" t="s">
        <v>133</v>
      </c>
      <c r="C88" s="48" t="s">
        <v>46</v>
      </c>
      <c r="D88" s="45" t="s">
        <v>11</v>
      </c>
      <c r="E88" s="34" t="s">
        <v>6</v>
      </c>
      <c r="F88" s="34" t="s">
        <v>6</v>
      </c>
      <c r="G88" s="34" t="s">
        <v>6</v>
      </c>
      <c r="H88" s="34" t="s">
        <v>6</v>
      </c>
      <c r="I88" s="34" t="s">
        <v>6</v>
      </c>
      <c r="J88" s="34" t="s">
        <v>6</v>
      </c>
    </row>
    <row r="89" spans="1:10" s="1" customFormat="1" ht="135" customHeight="1" x14ac:dyDescent="0.25">
      <c r="A89" s="56">
        <v>79</v>
      </c>
      <c r="B89" s="11" t="s">
        <v>134</v>
      </c>
      <c r="C89" s="48" t="s">
        <v>46</v>
      </c>
      <c r="D89" s="34" t="s">
        <v>27</v>
      </c>
      <c r="E89" s="34" t="s">
        <v>6</v>
      </c>
      <c r="F89" s="34" t="s">
        <v>6</v>
      </c>
      <c r="G89" s="19">
        <f>H89+I89+J89</f>
        <v>150000</v>
      </c>
      <c r="H89" s="45">
        <v>50000</v>
      </c>
      <c r="I89" s="45">
        <v>50000</v>
      </c>
      <c r="J89" s="45">
        <v>50000</v>
      </c>
    </row>
    <row r="90" spans="1:10" s="1" customFormat="1" ht="135" customHeight="1" x14ac:dyDescent="0.25">
      <c r="A90" s="56">
        <v>80</v>
      </c>
      <c r="B90" s="11" t="s">
        <v>107</v>
      </c>
      <c r="C90" s="48" t="s">
        <v>46</v>
      </c>
      <c r="D90" s="45" t="s">
        <v>11</v>
      </c>
      <c r="E90" s="34" t="s">
        <v>6</v>
      </c>
      <c r="F90" s="34" t="s">
        <v>6</v>
      </c>
      <c r="G90" s="34" t="s">
        <v>6</v>
      </c>
      <c r="H90" s="34" t="s">
        <v>6</v>
      </c>
      <c r="I90" s="34" t="s">
        <v>6</v>
      </c>
      <c r="J90" s="34" t="s">
        <v>6</v>
      </c>
    </row>
    <row r="91" spans="1:10" s="1" customFormat="1" ht="132" customHeight="1" x14ac:dyDescent="0.25">
      <c r="A91" s="56">
        <v>81</v>
      </c>
      <c r="B91" s="11" t="s">
        <v>108</v>
      </c>
      <c r="C91" s="48" t="s">
        <v>46</v>
      </c>
      <c r="D91" s="45" t="s">
        <v>11</v>
      </c>
      <c r="E91" s="34" t="s">
        <v>6</v>
      </c>
      <c r="F91" s="34" t="s">
        <v>6</v>
      </c>
      <c r="G91" s="34" t="s">
        <v>6</v>
      </c>
      <c r="H91" s="34" t="s">
        <v>6</v>
      </c>
      <c r="I91" s="34" t="s">
        <v>6</v>
      </c>
      <c r="J91" s="34" t="s">
        <v>6</v>
      </c>
    </row>
    <row r="92" spans="1:10" s="1" customFormat="1" ht="137.25" customHeight="1" x14ac:dyDescent="0.25">
      <c r="A92" s="56">
        <v>82</v>
      </c>
      <c r="B92" s="11" t="s">
        <v>109</v>
      </c>
      <c r="C92" s="48" t="s">
        <v>46</v>
      </c>
      <c r="D92" s="34" t="s">
        <v>27</v>
      </c>
      <c r="E92" s="34" t="s">
        <v>6</v>
      </c>
      <c r="F92" s="34" t="s">
        <v>6</v>
      </c>
      <c r="G92" s="19">
        <f>H92+I92+J92</f>
        <v>645000</v>
      </c>
      <c r="H92" s="45">
        <f>H94+H95</f>
        <v>215000</v>
      </c>
      <c r="I92" s="45">
        <f t="shared" ref="I92:J92" si="36">I94+I95</f>
        <v>215000</v>
      </c>
      <c r="J92" s="45">
        <f t="shared" si="36"/>
        <v>215000</v>
      </c>
    </row>
    <row r="93" spans="1:10" s="1" customFormat="1" ht="135" customHeight="1" x14ac:dyDescent="0.25">
      <c r="A93" s="56">
        <v>83</v>
      </c>
      <c r="B93" s="11" t="s">
        <v>146</v>
      </c>
      <c r="C93" s="48" t="s">
        <v>46</v>
      </c>
      <c r="D93" s="45" t="s">
        <v>11</v>
      </c>
      <c r="E93" s="34" t="s">
        <v>6</v>
      </c>
      <c r="F93" s="34" t="s">
        <v>6</v>
      </c>
      <c r="G93" s="34" t="s">
        <v>6</v>
      </c>
      <c r="H93" s="34" t="s">
        <v>6</v>
      </c>
      <c r="I93" s="34" t="s">
        <v>6</v>
      </c>
      <c r="J93" s="34" t="s">
        <v>6</v>
      </c>
    </row>
    <row r="94" spans="1:10" s="1" customFormat="1" ht="135" customHeight="1" x14ac:dyDescent="0.25">
      <c r="A94" s="56">
        <v>84</v>
      </c>
      <c r="B94" s="11" t="s">
        <v>135</v>
      </c>
      <c r="C94" s="48" t="s">
        <v>46</v>
      </c>
      <c r="D94" s="34" t="s">
        <v>27</v>
      </c>
      <c r="E94" s="34" t="s">
        <v>6</v>
      </c>
      <c r="F94" s="34" t="s">
        <v>6</v>
      </c>
      <c r="G94" s="19">
        <f>H94+I94+J94</f>
        <v>90000</v>
      </c>
      <c r="H94" s="45">
        <v>30000</v>
      </c>
      <c r="I94" s="45">
        <v>30000</v>
      </c>
      <c r="J94" s="45">
        <v>30000</v>
      </c>
    </row>
    <row r="95" spans="1:10" s="1" customFormat="1" ht="208.5" customHeight="1" x14ac:dyDescent="0.25">
      <c r="A95" s="56">
        <v>85</v>
      </c>
      <c r="B95" s="11" t="s">
        <v>110</v>
      </c>
      <c r="C95" s="48" t="s">
        <v>46</v>
      </c>
      <c r="D95" s="34" t="s">
        <v>27</v>
      </c>
      <c r="E95" s="34" t="s">
        <v>6</v>
      </c>
      <c r="F95" s="34" t="s">
        <v>6</v>
      </c>
      <c r="G95" s="19">
        <f>H95+I95+J95</f>
        <v>555000</v>
      </c>
      <c r="H95" s="45">
        <v>185000</v>
      </c>
      <c r="I95" s="45">
        <v>185000</v>
      </c>
      <c r="J95" s="45">
        <v>185000</v>
      </c>
    </row>
    <row r="96" spans="1:10" s="3" customFormat="1" ht="117" customHeight="1" x14ac:dyDescent="0.25">
      <c r="A96" s="56">
        <v>86</v>
      </c>
      <c r="B96" s="49" t="s">
        <v>136</v>
      </c>
      <c r="C96" s="18" t="s">
        <v>38</v>
      </c>
      <c r="D96" s="34" t="s">
        <v>27</v>
      </c>
      <c r="E96" s="34" t="s">
        <v>6</v>
      </c>
      <c r="F96" s="34" t="s">
        <v>6</v>
      </c>
      <c r="G96" s="19">
        <f>H96+I96+J96</f>
        <v>33837921</v>
      </c>
      <c r="H96" s="34">
        <f>H98+H100</f>
        <v>11279307</v>
      </c>
      <c r="I96" s="34">
        <f t="shared" ref="I96:J96" si="37">I98+I100</f>
        <v>11279307</v>
      </c>
      <c r="J96" s="34">
        <f t="shared" si="37"/>
        <v>11279307</v>
      </c>
    </row>
    <row r="97" spans="1:13" s="1" customFormat="1" ht="116.25" customHeight="1" x14ac:dyDescent="0.25">
      <c r="A97" s="56">
        <v>87</v>
      </c>
      <c r="B97" s="50" t="s">
        <v>75</v>
      </c>
      <c r="C97" s="18" t="s">
        <v>38</v>
      </c>
      <c r="D97" s="34" t="s">
        <v>27</v>
      </c>
      <c r="E97" s="34" t="s">
        <v>6</v>
      </c>
      <c r="F97" s="34" t="s">
        <v>6</v>
      </c>
      <c r="G97" s="19">
        <f t="shared" ref="G97:G115" si="38">H97+I97+J97</f>
        <v>33837921</v>
      </c>
      <c r="H97" s="34">
        <f>H96</f>
        <v>11279307</v>
      </c>
      <c r="I97" s="34">
        <f t="shared" ref="I97:J97" si="39">I96</f>
        <v>11279307</v>
      </c>
      <c r="J97" s="34">
        <f t="shared" si="39"/>
        <v>11279307</v>
      </c>
    </row>
    <row r="98" spans="1:13" s="1" customFormat="1" ht="117.75" customHeight="1" x14ac:dyDescent="0.25">
      <c r="A98" s="56">
        <v>88</v>
      </c>
      <c r="B98" s="11" t="s">
        <v>76</v>
      </c>
      <c r="C98" s="18" t="s">
        <v>38</v>
      </c>
      <c r="D98" s="34" t="s">
        <v>27</v>
      </c>
      <c r="E98" s="34" t="s">
        <v>6</v>
      </c>
      <c r="F98" s="34" t="s">
        <v>6</v>
      </c>
      <c r="G98" s="19">
        <f t="shared" si="38"/>
        <v>5018181</v>
      </c>
      <c r="H98" s="34">
        <v>1672727</v>
      </c>
      <c r="I98" s="34">
        <v>1672727</v>
      </c>
      <c r="J98" s="34">
        <v>1672727</v>
      </c>
    </row>
    <row r="99" spans="1:13" s="1" customFormat="1" ht="114.75" customHeight="1" x14ac:dyDescent="0.25">
      <c r="A99" s="56">
        <v>89</v>
      </c>
      <c r="B99" s="11" t="s">
        <v>7</v>
      </c>
      <c r="C99" s="18" t="s">
        <v>38</v>
      </c>
      <c r="D99" s="34" t="s">
        <v>27</v>
      </c>
      <c r="E99" s="34" t="s">
        <v>6</v>
      </c>
      <c r="F99" s="34" t="s">
        <v>6</v>
      </c>
      <c r="G99" s="19">
        <f t="shared" si="38"/>
        <v>5018181</v>
      </c>
      <c r="H99" s="34">
        <v>1672727</v>
      </c>
      <c r="I99" s="34">
        <v>1672727</v>
      </c>
      <c r="J99" s="34">
        <v>1672727</v>
      </c>
    </row>
    <row r="100" spans="1:13" s="1" customFormat="1" ht="117" customHeight="1" x14ac:dyDescent="0.25">
      <c r="A100" s="56">
        <v>90</v>
      </c>
      <c r="B100" s="2" t="s">
        <v>8</v>
      </c>
      <c r="C100" s="2" t="s">
        <v>38</v>
      </c>
      <c r="D100" s="34" t="s">
        <v>27</v>
      </c>
      <c r="E100" s="34" t="s">
        <v>6</v>
      </c>
      <c r="F100" s="34" t="s">
        <v>6</v>
      </c>
      <c r="G100" s="19">
        <f t="shared" si="38"/>
        <v>28819740</v>
      </c>
      <c r="H100" s="34">
        <v>9606580</v>
      </c>
      <c r="I100" s="34">
        <v>9606580</v>
      </c>
      <c r="J100" s="34">
        <v>9606580</v>
      </c>
    </row>
    <row r="101" spans="1:13" s="1" customFormat="1" ht="132.75" customHeight="1" x14ac:dyDescent="0.25">
      <c r="A101" s="56">
        <v>91</v>
      </c>
      <c r="B101" s="2" t="s">
        <v>10</v>
      </c>
      <c r="C101" s="2" t="s">
        <v>38</v>
      </c>
      <c r="D101" s="34" t="s">
        <v>27</v>
      </c>
      <c r="E101" s="34" t="s">
        <v>6</v>
      </c>
      <c r="F101" s="34" t="s">
        <v>6</v>
      </c>
      <c r="G101" s="19">
        <f t="shared" si="38"/>
        <v>28819740</v>
      </c>
      <c r="H101" s="34">
        <v>9606580</v>
      </c>
      <c r="I101" s="34">
        <v>9606580</v>
      </c>
      <c r="J101" s="34">
        <v>9606580</v>
      </c>
    </row>
    <row r="102" spans="1:13" s="3" customFormat="1" ht="142.5" customHeight="1" x14ac:dyDescent="0.25">
      <c r="A102" s="56">
        <v>92</v>
      </c>
      <c r="B102" s="51" t="s">
        <v>137</v>
      </c>
      <c r="C102" s="2" t="s">
        <v>116</v>
      </c>
      <c r="D102" s="34" t="s">
        <v>27</v>
      </c>
      <c r="E102" s="34" t="s">
        <v>6</v>
      </c>
      <c r="F102" s="34" t="s">
        <v>6</v>
      </c>
      <c r="G102" s="19">
        <f>H102+I102+J102</f>
        <v>54636000</v>
      </c>
      <c r="H102" s="19">
        <f>H104+H110</f>
        <v>18212000</v>
      </c>
      <c r="I102" s="19">
        <f t="shared" ref="I102:J102" si="40">I104+I110</f>
        <v>18212000</v>
      </c>
      <c r="J102" s="19">
        <f t="shared" si="40"/>
        <v>18212000</v>
      </c>
      <c r="K102" s="9"/>
    </row>
    <row r="103" spans="1:13" s="1" customFormat="1" ht="145.5" customHeight="1" x14ac:dyDescent="0.25">
      <c r="A103" s="56">
        <v>93</v>
      </c>
      <c r="B103" s="48" t="s">
        <v>119</v>
      </c>
      <c r="C103" s="2" t="s">
        <v>116</v>
      </c>
      <c r="D103" s="34" t="s">
        <v>27</v>
      </c>
      <c r="E103" s="34" t="s">
        <v>6</v>
      </c>
      <c r="F103" s="34" t="s">
        <v>6</v>
      </c>
      <c r="G103" s="19">
        <f>G102</f>
        <v>54636000</v>
      </c>
      <c r="H103" s="19">
        <f t="shared" ref="H103:J103" si="41">H102</f>
        <v>18212000</v>
      </c>
      <c r="I103" s="19">
        <f t="shared" si="41"/>
        <v>18212000</v>
      </c>
      <c r="J103" s="19">
        <f t="shared" si="41"/>
        <v>18212000</v>
      </c>
      <c r="M103" s="5"/>
    </row>
    <row r="104" spans="1:13" s="1" customFormat="1" ht="148.5" customHeight="1" x14ac:dyDescent="0.25">
      <c r="A104" s="56">
        <v>94</v>
      </c>
      <c r="B104" s="6" t="s">
        <v>120</v>
      </c>
      <c r="C104" s="41" t="s">
        <v>116</v>
      </c>
      <c r="D104" s="34" t="s">
        <v>27</v>
      </c>
      <c r="E104" s="34" t="s">
        <v>6</v>
      </c>
      <c r="F104" s="34" t="s">
        <v>6</v>
      </c>
      <c r="G104" s="19">
        <f>H104+I104+J104</f>
        <v>54486000</v>
      </c>
      <c r="H104" s="19">
        <f>H105+H106+H107</f>
        <v>18162000</v>
      </c>
      <c r="I104" s="19">
        <f>I105+I106+I107</f>
        <v>18162000</v>
      </c>
      <c r="J104" s="19">
        <f t="shared" ref="J104" si="42">J105+J106+J107</f>
        <v>18162000</v>
      </c>
    </row>
    <row r="105" spans="1:13" s="1" customFormat="1" ht="143.25" customHeight="1" x14ac:dyDescent="0.25">
      <c r="A105" s="56">
        <v>95</v>
      </c>
      <c r="B105" s="6" t="s">
        <v>121</v>
      </c>
      <c r="C105" s="41" t="s">
        <v>116</v>
      </c>
      <c r="D105" s="34" t="s">
        <v>27</v>
      </c>
      <c r="E105" s="34" t="s">
        <v>6</v>
      </c>
      <c r="F105" s="34" t="s">
        <v>6</v>
      </c>
      <c r="G105" s="19">
        <f t="shared" ref="G105:G107" si="43">H105+I105+J105</f>
        <v>29550000</v>
      </c>
      <c r="H105" s="34">
        <v>9850000</v>
      </c>
      <c r="I105" s="34">
        <v>9850000</v>
      </c>
      <c r="J105" s="34">
        <v>9850000</v>
      </c>
    </row>
    <row r="106" spans="1:13" s="1" customFormat="1" ht="249.75" customHeight="1" x14ac:dyDescent="0.25">
      <c r="A106" s="56">
        <v>96</v>
      </c>
      <c r="B106" s="6" t="s">
        <v>122</v>
      </c>
      <c r="C106" s="41" t="s">
        <v>116</v>
      </c>
      <c r="D106" s="34" t="s">
        <v>27</v>
      </c>
      <c r="E106" s="34" t="s">
        <v>6</v>
      </c>
      <c r="F106" s="34" t="s">
        <v>6</v>
      </c>
      <c r="G106" s="19">
        <f t="shared" si="43"/>
        <v>24636000</v>
      </c>
      <c r="H106" s="34">
        <v>8212000</v>
      </c>
      <c r="I106" s="34">
        <v>8212000</v>
      </c>
      <c r="J106" s="34">
        <v>8212000</v>
      </c>
    </row>
    <row r="107" spans="1:13" s="1" customFormat="1" ht="139.5" customHeight="1" x14ac:dyDescent="0.25">
      <c r="A107" s="56">
        <v>97</v>
      </c>
      <c r="B107" s="6" t="s">
        <v>47</v>
      </c>
      <c r="C107" s="41" t="s">
        <v>116</v>
      </c>
      <c r="D107" s="34" t="s">
        <v>27</v>
      </c>
      <c r="E107" s="34" t="s">
        <v>6</v>
      </c>
      <c r="F107" s="34" t="s">
        <v>6</v>
      </c>
      <c r="G107" s="19">
        <f t="shared" si="43"/>
        <v>300000</v>
      </c>
      <c r="H107" s="34">
        <v>100000</v>
      </c>
      <c r="I107" s="34">
        <v>100000</v>
      </c>
      <c r="J107" s="34">
        <v>100000</v>
      </c>
    </row>
    <row r="108" spans="1:13" s="3" customFormat="1" ht="146.25" customHeight="1" x14ac:dyDescent="0.25">
      <c r="A108" s="56">
        <v>98</v>
      </c>
      <c r="B108" s="37" t="s">
        <v>123</v>
      </c>
      <c r="C108" s="41" t="s">
        <v>116</v>
      </c>
      <c r="D108" s="34" t="s">
        <v>11</v>
      </c>
      <c r="E108" s="34" t="s">
        <v>6</v>
      </c>
      <c r="F108" s="34" t="s">
        <v>6</v>
      </c>
      <c r="G108" s="34" t="s">
        <v>6</v>
      </c>
      <c r="H108" s="34" t="s">
        <v>6</v>
      </c>
      <c r="I108" s="34" t="s">
        <v>6</v>
      </c>
      <c r="J108" s="34" t="s">
        <v>6</v>
      </c>
    </row>
    <row r="109" spans="1:13" s="3" customFormat="1" ht="144.75" customHeight="1" x14ac:dyDescent="0.25">
      <c r="A109" s="56">
        <v>99</v>
      </c>
      <c r="B109" s="48" t="s">
        <v>48</v>
      </c>
      <c r="C109" s="41" t="s">
        <v>116</v>
      </c>
      <c r="D109" s="34" t="s">
        <v>11</v>
      </c>
      <c r="E109" s="34" t="s">
        <v>6</v>
      </c>
      <c r="F109" s="34" t="s">
        <v>6</v>
      </c>
      <c r="G109" s="34" t="s">
        <v>6</v>
      </c>
      <c r="H109" s="34" t="s">
        <v>6</v>
      </c>
      <c r="I109" s="34" t="s">
        <v>6</v>
      </c>
      <c r="J109" s="34" t="s">
        <v>6</v>
      </c>
    </row>
    <row r="110" spans="1:13" s="3" customFormat="1" ht="207" customHeight="1" x14ac:dyDescent="0.25">
      <c r="A110" s="56">
        <v>100</v>
      </c>
      <c r="B110" s="52" t="s">
        <v>124</v>
      </c>
      <c r="C110" s="41" t="s">
        <v>116</v>
      </c>
      <c r="D110" s="34" t="s">
        <v>27</v>
      </c>
      <c r="E110" s="34" t="s">
        <v>6</v>
      </c>
      <c r="F110" s="34" t="s">
        <v>6</v>
      </c>
      <c r="G110" s="19">
        <f>H110+I110+J110</f>
        <v>150000</v>
      </c>
      <c r="H110" s="19">
        <f>H111</f>
        <v>50000</v>
      </c>
      <c r="I110" s="19">
        <f t="shared" ref="I110:J110" si="44">I111</f>
        <v>50000</v>
      </c>
      <c r="J110" s="19">
        <f t="shared" si="44"/>
        <v>50000</v>
      </c>
    </row>
    <row r="111" spans="1:13" s="3" customFormat="1" ht="144" customHeight="1" x14ac:dyDescent="0.25">
      <c r="A111" s="56">
        <v>101</v>
      </c>
      <c r="B111" s="48" t="s">
        <v>77</v>
      </c>
      <c r="C111" s="41" t="s">
        <v>116</v>
      </c>
      <c r="D111" s="34" t="s">
        <v>27</v>
      </c>
      <c r="E111" s="34" t="s">
        <v>6</v>
      </c>
      <c r="F111" s="34" t="s">
        <v>6</v>
      </c>
      <c r="G111" s="19">
        <f>H111+I111+J111</f>
        <v>150000</v>
      </c>
      <c r="H111" s="34">
        <v>50000</v>
      </c>
      <c r="I111" s="34">
        <v>50000</v>
      </c>
      <c r="J111" s="34">
        <v>50000</v>
      </c>
    </row>
    <row r="112" spans="1:13" s="3" customFormat="1" ht="147.75" customHeight="1" x14ac:dyDescent="0.25">
      <c r="A112" s="56">
        <v>102</v>
      </c>
      <c r="B112" s="6" t="s">
        <v>25</v>
      </c>
      <c r="C112" s="41" t="s">
        <v>116</v>
      </c>
      <c r="D112" s="34" t="s">
        <v>11</v>
      </c>
      <c r="E112" s="34" t="s">
        <v>6</v>
      </c>
      <c r="F112" s="34" t="s">
        <v>6</v>
      </c>
      <c r="G112" s="34" t="s">
        <v>6</v>
      </c>
      <c r="H112" s="34" t="s">
        <v>6</v>
      </c>
      <c r="I112" s="34" t="s">
        <v>6</v>
      </c>
      <c r="J112" s="34" t="s">
        <v>6</v>
      </c>
    </row>
    <row r="113" spans="1:10" s="1" customFormat="1" ht="117.75" customHeight="1" x14ac:dyDescent="0.25">
      <c r="A113" s="56">
        <v>103</v>
      </c>
      <c r="B113" s="49" t="s">
        <v>144</v>
      </c>
      <c r="C113" s="2" t="s">
        <v>38</v>
      </c>
      <c r="D113" s="34" t="s">
        <v>27</v>
      </c>
      <c r="E113" s="34" t="s">
        <v>6</v>
      </c>
      <c r="F113" s="34" t="s">
        <v>6</v>
      </c>
      <c r="G113" s="19">
        <f t="shared" si="38"/>
        <v>11250000</v>
      </c>
      <c r="H113" s="34">
        <f>H116+H117</f>
        <v>3750000</v>
      </c>
      <c r="I113" s="34">
        <f t="shared" ref="I113:J113" si="45">I116+I117</f>
        <v>3750000</v>
      </c>
      <c r="J113" s="34">
        <f t="shared" si="45"/>
        <v>3750000</v>
      </c>
    </row>
    <row r="114" spans="1:10" s="1" customFormat="1" ht="121.5" customHeight="1" x14ac:dyDescent="0.25">
      <c r="A114" s="56">
        <v>104</v>
      </c>
      <c r="B114" s="11" t="s">
        <v>78</v>
      </c>
      <c r="C114" s="2" t="s">
        <v>38</v>
      </c>
      <c r="D114" s="34" t="s">
        <v>27</v>
      </c>
      <c r="E114" s="34" t="s">
        <v>6</v>
      </c>
      <c r="F114" s="34" t="s">
        <v>6</v>
      </c>
      <c r="G114" s="19">
        <f t="shared" si="38"/>
        <v>11250000</v>
      </c>
      <c r="H114" s="34">
        <f>H115</f>
        <v>3750000</v>
      </c>
      <c r="I114" s="34">
        <f t="shared" ref="I114:J114" si="46">I115</f>
        <v>3750000</v>
      </c>
      <c r="J114" s="34">
        <f t="shared" si="46"/>
        <v>3750000</v>
      </c>
    </row>
    <row r="115" spans="1:10" s="1" customFormat="1" ht="144.75" customHeight="1" x14ac:dyDescent="0.25">
      <c r="A115" s="56">
        <v>105</v>
      </c>
      <c r="B115" s="11" t="s">
        <v>125</v>
      </c>
      <c r="C115" s="2" t="s">
        <v>38</v>
      </c>
      <c r="D115" s="34" t="s">
        <v>27</v>
      </c>
      <c r="E115" s="34" t="s">
        <v>6</v>
      </c>
      <c r="F115" s="34" t="s">
        <v>6</v>
      </c>
      <c r="G115" s="19">
        <f t="shared" si="38"/>
        <v>11250000</v>
      </c>
      <c r="H115" s="34">
        <f>H116+H117</f>
        <v>3750000</v>
      </c>
      <c r="I115" s="34">
        <f t="shared" ref="I115:J115" si="47">I116+I117</f>
        <v>3750000</v>
      </c>
      <c r="J115" s="34">
        <f t="shared" si="47"/>
        <v>3750000</v>
      </c>
    </row>
    <row r="116" spans="1:10" s="1" customFormat="1" ht="118.5" customHeight="1" x14ac:dyDescent="0.25">
      <c r="A116" s="56">
        <v>106</v>
      </c>
      <c r="B116" s="11" t="s">
        <v>145</v>
      </c>
      <c r="C116" s="2" t="s">
        <v>38</v>
      </c>
      <c r="D116" s="34" t="s">
        <v>27</v>
      </c>
      <c r="E116" s="34" t="s">
        <v>6</v>
      </c>
      <c r="F116" s="34" t="s">
        <v>6</v>
      </c>
      <c r="G116" s="19">
        <f t="shared" ref="G116:G132" si="48">H116+I116+J116</f>
        <v>8550000</v>
      </c>
      <c r="H116" s="45">
        <v>2850000</v>
      </c>
      <c r="I116" s="42">
        <v>2850000</v>
      </c>
      <c r="J116" s="45">
        <v>2850000</v>
      </c>
    </row>
    <row r="117" spans="1:10" s="1" customFormat="1" ht="121.5" customHeight="1" x14ac:dyDescent="0.25">
      <c r="A117" s="56">
        <v>107</v>
      </c>
      <c r="B117" s="11" t="s">
        <v>86</v>
      </c>
      <c r="C117" s="2" t="s">
        <v>38</v>
      </c>
      <c r="D117" s="34" t="s">
        <v>27</v>
      </c>
      <c r="E117" s="34" t="s">
        <v>6</v>
      </c>
      <c r="F117" s="34" t="s">
        <v>6</v>
      </c>
      <c r="G117" s="19">
        <f t="shared" si="48"/>
        <v>2700000</v>
      </c>
      <c r="H117" s="45">
        <v>900000</v>
      </c>
      <c r="I117" s="45">
        <v>900000</v>
      </c>
      <c r="J117" s="45">
        <v>900000</v>
      </c>
    </row>
    <row r="118" spans="1:10" s="1" customFormat="1" ht="221.25" customHeight="1" x14ac:dyDescent="0.25">
      <c r="A118" s="56">
        <v>108</v>
      </c>
      <c r="B118" s="49" t="s">
        <v>87</v>
      </c>
      <c r="C118" s="2" t="s">
        <v>138</v>
      </c>
      <c r="D118" s="34" t="s">
        <v>27</v>
      </c>
      <c r="E118" s="34" t="s">
        <v>6</v>
      </c>
      <c r="F118" s="34" t="s">
        <v>6</v>
      </c>
      <c r="G118" s="19">
        <f t="shared" si="48"/>
        <v>1500000</v>
      </c>
      <c r="H118" s="19">
        <f>H126</f>
        <v>500000</v>
      </c>
      <c r="I118" s="19">
        <f t="shared" ref="I118:J118" si="49">I126</f>
        <v>500000</v>
      </c>
      <c r="J118" s="19">
        <f t="shared" si="49"/>
        <v>500000</v>
      </c>
    </row>
    <row r="119" spans="1:10" s="1" customFormat="1" ht="216.75" x14ac:dyDescent="0.25">
      <c r="A119" s="56">
        <v>109</v>
      </c>
      <c r="B119" s="11" t="s">
        <v>139</v>
      </c>
      <c r="C119" s="2" t="s">
        <v>138</v>
      </c>
      <c r="D119" s="34" t="s">
        <v>27</v>
      </c>
      <c r="E119" s="34" t="s">
        <v>6</v>
      </c>
      <c r="F119" s="34" t="s">
        <v>6</v>
      </c>
      <c r="G119" s="19">
        <f t="shared" si="48"/>
        <v>1500000</v>
      </c>
      <c r="H119" s="19">
        <f>H126</f>
        <v>500000</v>
      </c>
      <c r="I119" s="19">
        <f t="shared" ref="I119:J119" si="50">I126</f>
        <v>500000</v>
      </c>
      <c r="J119" s="19">
        <f t="shared" si="50"/>
        <v>500000</v>
      </c>
    </row>
    <row r="120" spans="1:10" s="1" customFormat="1" ht="141" customHeight="1" x14ac:dyDescent="0.25">
      <c r="A120" s="56">
        <v>110</v>
      </c>
      <c r="B120" s="11" t="s">
        <v>12</v>
      </c>
      <c r="C120" s="2" t="s">
        <v>140</v>
      </c>
      <c r="D120" s="45" t="s">
        <v>11</v>
      </c>
      <c r="E120" s="34" t="s">
        <v>6</v>
      </c>
      <c r="F120" s="34" t="s">
        <v>6</v>
      </c>
      <c r="G120" s="34" t="s">
        <v>6</v>
      </c>
      <c r="H120" s="34" t="s">
        <v>6</v>
      </c>
      <c r="I120" s="34" t="s">
        <v>6</v>
      </c>
      <c r="J120" s="34" t="s">
        <v>6</v>
      </c>
    </row>
    <row r="121" spans="1:10" s="1" customFormat="1" ht="144.75" customHeight="1" x14ac:dyDescent="0.25">
      <c r="A121" s="56">
        <v>111</v>
      </c>
      <c r="B121" s="11" t="s">
        <v>13</v>
      </c>
      <c r="C121" s="2" t="s">
        <v>140</v>
      </c>
      <c r="D121" s="45" t="s">
        <v>11</v>
      </c>
      <c r="E121" s="34" t="s">
        <v>6</v>
      </c>
      <c r="F121" s="34" t="s">
        <v>6</v>
      </c>
      <c r="G121" s="34" t="s">
        <v>6</v>
      </c>
      <c r="H121" s="34" t="s">
        <v>6</v>
      </c>
      <c r="I121" s="34" t="s">
        <v>6</v>
      </c>
      <c r="J121" s="34" t="s">
        <v>6</v>
      </c>
    </row>
    <row r="122" spans="1:10" s="1" customFormat="1" ht="143.25" customHeight="1" x14ac:dyDescent="0.25">
      <c r="A122" s="56">
        <v>112</v>
      </c>
      <c r="B122" s="11" t="s">
        <v>14</v>
      </c>
      <c r="C122" s="2" t="s">
        <v>140</v>
      </c>
      <c r="D122" s="45" t="s">
        <v>11</v>
      </c>
      <c r="E122" s="34" t="s">
        <v>6</v>
      </c>
      <c r="F122" s="34" t="s">
        <v>6</v>
      </c>
      <c r="G122" s="34" t="s">
        <v>6</v>
      </c>
      <c r="H122" s="34" t="s">
        <v>6</v>
      </c>
      <c r="I122" s="34" t="s">
        <v>6</v>
      </c>
      <c r="J122" s="34" t="s">
        <v>6</v>
      </c>
    </row>
    <row r="123" spans="1:10" s="1" customFormat="1" ht="145.5" customHeight="1" x14ac:dyDescent="0.25">
      <c r="A123" s="56">
        <v>113</v>
      </c>
      <c r="B123" s="11" t="s">
        <v>88</v>
      </c>
      <c r="C123" s="2" t="s">
        <v>140</v>
      </c>
      <c r="D123" s="45" t="s">
        <v>11</v>
      </c>
      <c r="E123" s="34" t="s">
        <v>6</v>
      </c>
      <c r="F123" s="34" t="s">
        <v>6</v>
      </c>
      <c r="G123" s="34" t="s">
        <v>6</v>
      </c>
      <c r="H123" s="34" t="s">
        <v>6</v>
      </c>
      <c r="I123" s="34" t="s">
        <v>6</v>
      </c>
      <c r="J123" s="34" t="s">
        <v>6</v>
      </c>
    </row>
    <row r="124" spans="1:10" s="1" customFormat="1" ht="144" customHeight="1" x14ac:dyDescent="0.25">
      <c r="A124" s="56">
        <v>114</v>
      </c>
      <c r="B124" s="11" t="s">
        <v>15</v>
      </c>
      <c r="C124" s="2" t="s">
        <v>140</v>
      </c>
      <c r="D124" s="45" t="s">
        <v>11</v>
      </c>
      <c r="E124" s="34" t="s">
        <v>6</v>
      </c>
      <c r="F124" s="34" t="s">
        <v>6</v>
      </c>
      <c r="G124" s="34" t="s">
        <v>6</v>
      </c>
      <c r="H124" s="34" t="s">
        <v>6</v>
      </c>
      <c r="I124" s="34" t="s">
        <v>6</v>
      </c>
      <c r="J124" s="34" t="s">
        <v>6</v>
      </c>
    </row>
    <row r="125" spans="1:10" s="1" customFormat="1" ht="146.25" customHeight="1" x14ac:dyDescent="0.25">
      <c r="A125" s="56">
        <v>115</v>
      </c>
      <c r="B125" s="11" t="s">
        <v>16</v>
      </c>
      <c r="C125" s="2" t="s">
        <v>140</v>
      </c>
      <c r="D125" s="45" t="s">
        <v>11</v>
      </c>
      <c r="E125" s="34" t="s">
        <v>6</v>
      </c>
      <c r="F125" s="34" t="s">
        <v>6</v>
      </c>
      <c r="G125" s="34" t="s">
        <v>6</v>
      </c>
      <c r="H125" s="34" t="s">
        <v>6</v>
      </c>
      <c r="I125" s="34" t="s">
        <v>6</v>
      </c>
      <c r="J125" s="34" t="s">
        <v>6</v>
      </c>
    </row>
    <row r="126" spans="1:10" s="1" customFormat="1" ht="222.75" customHeight="1" x14ac:dyDescent="0.25">
      <c r="A126" s="56">
        <v>116</v>
      </c>
      <c r="B126" s="11" t="s">
        <v>89</v>
      </c>
      <c r="C126" s="2" t="s">
        <v>39</v>
      </c>
      <c r="D126" s="34" t="s">
        <v>27</v>
      </c>
      <c r="E126" s="34" t="s">
        <v>6</v>
      </c>
      <c r="F126" s="34" t="s">
        <v>6</v>
      </c>
      <c r="G126" s="19">
        <f t="shared" si="48"/>
        <v>1500000</v>
      </c>
      <c r="H126" s="19">
        <f>H127+H128</f>
        <v>500000</v>
      </c>
      <c r="I126" s="19">
        <f t="shared" ref="I126:J126" si="51">I127+I128</f>
        <v>500000</v>
      </c>
      <c r="J126" s="19">
        <f t="shared" si="51"/>
        <v>500000</v>
      </c>
    </row>
    <row r="127" spans="1:10" s="1" customFormat="1" ht="220.5" customHeight="1" x14ac:dyDescent="0.25">
      <c r="A127" s="56">
        <v>117</v>
      </c>
      <c r="B127" s="11" t="s">
        <v>17</v>
      </c>
      <c r="C127" s="2" t="s">
        <v>117</v>
      </c>
      <c r="D127" s="34" t="s">
        <v>27</v>
      </c>
      <c r="E127" s="34" t="s">
        <v>6</v>
      </c>
      <c r="F127" s="34" t="s">
        <v>6</v>
      </c>
      <c r="G127" s="19">
        <f t="shared" si="48"/>
        <v>300000</v>
      </c>
      <c r="H127" s="19">
        <v>100000</v>
      </c>
      <c r="I127" s="19">
        <v>100000</v>
      </c>
      <c r="J127" s="19">
        <v>100000</v>
      </c>
    </row>
    <row r="128" spans="1:10" s="1" customFormat="1" ht="219.75" customHeight="1" x14ac:dyDescent="0.25">
      <c r="A128" s="56">
        <v>118</v>
      </c>
      <c r="B128" s="11" t="s">
        <v>18</v>
      </c>
      <c r="C128" s="2" t="s">
        <v>141</v>
      </c>
      <c r="D128" s="34" t="s">
        <v>27</v>
      </c>
      <c r="E128" s="34" t="s">
        <v>6</v>
      </c>
      <c r="F128" s="34" t="s">
        <v>6</v>
      </c>
      <c r="G128" s="19">
        <f t="shared" si="48"/>
        <v>1200000</v>
      </c>
      <c r="H128" s="19">
        <v>400000</v>
      </c>
      <c r="I128" s="19">
        <v>400000</v>
      </c>
      <c r="J128" s="19">
        <v>400000</v>
      </c>
    </row>
    <row r="129" spans="1:14" s="1" customFormat="1" ht="123.75" customHeight="1" x14ac:dyDescent="0.25">
      <c r="A129" s="56">
        <v>119</v>
      </c>
      <c r="B129" s="22" t="s">
        <v>142</v>
      </c>
      <c r="C129" s="35" t="s">
        <v>143</v>
      </c>
      <c r="D129" s="19" t="s">
        <v>27</v>
      </c>
      <c r="E129" s="19" t="s">
        <v>6</v>
      </c>
      <c r="F129" s="19" t="s">
        <v>6</v>
      </c>
      <c r="G129" s="19">
        <f t="shared" si="48"/>
        <v>41630940</v>
      </c>
      <c r="H129" s="19">
        <f>H132</f>
        <v>13876980</v>
      </c>
      <c r="I129" s="19">
        <f t="shared" ref="I129:J129" si="52">I132</f>
        <v>13876980</v>
      </c>
      <c r="J129" s="19">
        <f t="shared" si="52"/>
        <v>13876980</v>
      </c>
    </row>
    <row r="130" spans="1:14" s="1" customFormat="1" ht="120" customHeight="1" x14ac:dyDescent="0.25">
      <c r="A130" s="56">
        <v>120</v>
      </c>
      <c r="B130" s="35" t="s">
        <v>90</v>
      </c>
      <c r="C130" s="35" t="s">
        <v>143</v>
      </c>
      <c r="D130" s="19" t="s">
        <v>27</v>
      </c>
      <c r="E130" s="19" t="s">
        <v>6</v>
      </c>
      <c r="F130" s="19" t="s">
        <v>6</v>
      </c>
      <c r="G130" s="19">
        <f t="shared" si="48"/>
        <v>41630940</v>
      </c>
      <c r="H130" s="19">
        <v>13876980</v>
      </c>
      <c r="I130" s="19">
        <v>13876980</v>
      </c>
      <c r="J130" s="19">
        <v>13876980</v>
      </c>
      <c r="L130" s="23"/>
      <c r="M130" s="7"/>
      <c r="N130" s="7"/>
    </row>
    <row r="131" spans="1:14" s="1" customFormat="1" ht="120" customHeight="1" x14ac:dyDescent="0.25">
      <c r="A131" s="56">
        <v>121</v>
      </c>
      <c r="B131" s="35" t="s">
        <v>91</v>
      </c>
      <c r="C131" s="35" t="s">
        <v>143</v>
      </c>
      <c r="D131" s="19" t="s">
        <v>27</v>
      </c>
      <c r="E131" s="19" t="s">
        <v>6</v>
      </c>
      <c r="F131" s="19" t="s">
        <v>6</v>
      </c>
      <c r="G131" s="19">
        <f t="shared" si="48"/>
        <v>41630940</v>
      </c>
      <c r="H131" s="19">
        <v>13876980</v>
      </c>
      <c r="I131" s="19">
        <v>13876980</v>
      </c>
      <c r="J131" s="19">
        <v>13876980</v>
      </c>
    </row>
    <row r="132" spans="1:14" s="1" customFormat="1" ht="120.75" customHeight="1" x14ac:dyDescent="0.25">
      <c r="A132" s="56">
        <v>122</v>
      </c>
      <c r="B132" s="35" t="s">
        <v>20</v>
      </c>
      <c r="C132" s="35" t="s">
        <v>143</v>
      </c>
      <c r="D132" s="19" t="s">
        <v>27</v>
      </c>
      <c r="E132" s="19" t="s">
        <v>6</v>
      </c>
      <c r="F132" s="19" t="s">
        <v>6</v>
      </c>
      <c r="G132" s="19">
        <f t="shared" si="48"/>
        <v>41630940</v>
      </c>
      <c r="H132" s="19">
        <v>13876980</v>
      </c>
      <c r="I132" s="19">
        <v>13876980</v>
      </c>
      <c r="J132" s="19">
        <v>13876980</v>
      </c>
      <c r="K132" s="1" t="s">
        <v>37</v>
      </c>
    </row>
    <row r="133" spans="1:14" s="1" customFormat="1" ht="24.75" customHeight="1" x14ac:dyDescent="0.25">
      <c r="A133" s="74">
        <v>123</v>
      </c>
      <c r="B133" s="76" t="s">
        <v>153</v>
      </c>
      <c r="C133" s="76"/>
      <c r="D133" s="19" t="s">
        <v>149</v>
      </c>
      <c r="E133" s="19" t="s">
        <v>6</v>
      </c>
      <c r="F133" s="19" t="s">
        <v>6</v>
      </c>
      <c r="G133" s="19">
        <f>H133+I133+J133</f>
        <v>448105998</v>
      </c>
      <c r="H133" s="19">
        <f>H134+H135</f>
        <v>149368666</v>
      </c>
      <c r="I133" s="19">
        <f t="shared" ref="I133:J133" si="53">I134+I135</f>
        <v>149368666</v>
      </c>
      <c r="J133" s="19">
        <f t="shared" si="53"/>
        <v>149368666</v>
      </c>
    </row>
    <row r="134" spans="1:14" s="1" customFormat="1" ht="53.25" customHeight="1" x14ac:dyDescent="0.25">
      <c r="A134" s="74"/>
      <c r="B134" s="76"/>
      <c r="C134" s="76"/>
      <c r="D134" s="19" t="s">
        <v>27</v>
      </c>
      <c r="E134" s="19" t="s">
        <v>6</v>
      </c>
      <c r="F134" s="19" t="s">
        <v>6</v>
      </c>
      <c r="G134" s="19">
        <f>H134+I134+J134</f>
        <v>443744898</v>
      </c>
      <c r="H134" s="19">
        <f>H54+H62+H73+H96+H102+H113+H118+H129+H15+H18+H21+H24</f>
        <v>147914966</v>
      </c>
      <c r="I134" s="19">
        <f>I54+I62+I73+I96+I102+I113+I118+I129+I15+I18+I21+I24</f>
        <v>147914966</v>
      </c>
      <c r="J134" s="19">
        <f>J54+J62+J73+J96+J102+J113+J118+J129+J15+J18+J21+J24</f>
        <v>147914966</v>
      </c>
    </row>
    <row r="135" spans="1:14" s="1" customFormat="1" ht="42.75" customHeight="1" x14ac:dyDescent="0.25">
      <c r="A135" s="74"/>
      <c r="B135" s="76"/>
      <c r="C135" s="76"/>
      <c r="D135" s="19" t="s">
        <v>96</v>
      </c>
      <c r="E135" s="19" t="s">
        <v>6</v>
      </c>
      <c r="F135" s="19" t="s">
        <v>6</v>
      </c>
      <c r="G135" s="19">
        <f>H135+I135+J135</f>
        <v>4361100</v>
      </c>
      <c r="H135" s="19">
        <f>H11</f>
        <v>1453700</v>
      </c>
      <c r="I135" s="19">
        <f>I11</f>
        <v>1453700</v>
      </c>
      <c r="J135" s="19">
        <f>J11</f>
        <v>1453700</v>
      </c>
    </row>
    <row r="136" spans="1:14" s="1" customFormat="1" ht="30" customHeight="1" x14ac:dyDescent="0.25">
      <c r="A136" s="28"/>
      <c r="B136" s="29"/>
      <c r="C136" s="29"/>
      <c r="D136" s="29"/>
      <c r="E136" s="29"/>
      <c r="F136" s="29"/>
      <c r="G136" s="30"/>
      <c r="H136" s="30"/>
      <c r="I136" s="30"/>
      <c r="J136" s="30"/>
    </row>
    <row r="137" spans="1:14" ht="45" customHeight="1" x14ac:dyDescent="0.25">
      <c r="B137" s="69" t="s">
        <v>157</v>
      </c>
      <c r="C137" s="69"/>
      <c r="G137" s="25"/>
      <c r="H137" s="25"/>
      <c r="I137" s="70" t="s">
        <v>154</v>
      </c>
      <c r="J137" s="70"/>
    </row>
    <row r="138" spans="1:14" x14ac:dyDescent="0.25">
      <c r="B138" t="s">
        <v>155</v>
      </c>
      <c r="G138" s="14"/>
      <c r="I138" s="71" t="s">
        <v>158</v>
      </c>
      <c r="J138" s="71"/>
    </row>
    <row r="139" spans="1:14" x14ac:dyDescent="0.25">
      <c r="B139" t="s">
        <v>156</v>
      </c>
    </row>
  </sheetData>
  <mergeCells count="25">
    <mergeCell ref="B137:C137"/>
    <mergeCell ref="I137:J137"/>
    <mergeCell ref="I138:J138"/>
    <mergeCell ref="G2:J2"/>
    <mergeCell ref="G1:J1"/>
    <mergeCell ref="C6:C7"/>
    <mergeCell ref="A4:J4"/>
    <mergeCell ref="A5:J5"/>
    <mergeCell ref="A6:A7"/>
    <mergeCell ref="B6:B7"/>
    <mergeCell ref="E6:F6"/>
    <mergeCell ref="D6:D7"/>
    <mergeCell ref="G6:J6"/>
    <mergeCell ref="A133:A135"/>
    <mergeCell ref="B133:C135"/>
    <mergeCell ref="B36:B45"/>
    <mergeCell ref="B26:B35"/>
    <mergeCell ref="A9:A10"/>
    <mergeCell ref="B9:B11"/>
    <mergeCell ref="C9:C11"/>
    <mergeCell ref="B24:B25"/>
    <mergeCell ref="C24:C25"/>
    <mergeCell ref="A12:A13"/>
    <mergeCell ref="B12:B14"/>
    <mergeCell ref="C12:C14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"/>
    </sheetView>
  </sheetViews>
  <sheetFormatPr defaultRowHeight="15" x14ac:dyDescent="0.25"/>
  <cols>
    <col min="2" max="2" width="27.7109375" customWidth="1"/>
    <col min="3" max="3" width="11.140625" customWidth="1"/>
    <col min="4" max="4" width="11.28515625" customWidth="1"/>
    <col min="5" max="5" width="12.7109375" customWidth="1"/>
    <col min="6" max="6" width="13.7109375" customWidth="1"/>
  </cols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2" sqref="C12"/>
    </sheetView>
  </sheetViews>
  <sheetFormatPr defaultRowHeight="15" x14ac:dyDescent="0.25"/>
  <cols>
    <col min="2" max="2" width="15.140625" customWidth="1"/>
    <col min="3" max="3" width="19.140625" customWidth="1"/>
    <col min="4" max="4" width="13.85546875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7:E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Расходы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2018-10-03T11:37:26Z</dcterms:modified>
</cp:coreProperties>
</file>