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Прил 2 Расходы" sheetId="10" r:id="rId1"/>
    <sheet name="Лист1" sheetId="12" r:id="rId2"/>
  </sheets>
  <calcPr calcId="124519"/>
</workbook>
</file>

<file path=xl/calcChain.xml><?xml version="1.0" encoding="utf-8"?>
<calcChain xmlns="http://schemas.openxmlformats.org/spreadsheetml/2006/main">
  <c r="I78" i="10"/>
  <c r="I77" s="1"/>
  <c r="J78"/>
  <c r="K78"/>
  <c r="K77" s="1"/>
  <c r="H79"/>
  <c r="H77" s="1"/>
  <c r="H78"/>
  <c r="J77"/>
  <c r="G79"/>
  <c r="G78"/>
  <c r="G76"/>
  <c r="G75"/>
  <c r="G74"/>
  <c r="K73"/>
  <c r="J73"/>
  <c r="I73"/>
  <c r="H73"/>
  <c r="G73"/>
  <c r="G72"/>
  <c r="G71"/>
  <c r="G70"/>
  <c r="K69"/>
  <c r="J69"/>
  <c r="I69"/>
  <c r="H69"/>
  <c r="G69"/>
  <c r="G68"/>
  <c r="G67"/>
  <c r="G66"/>
  <c r="K65"/>
  <c r="J65"/>
  <c r="I65"/>
  <c r="H65"/>
  <c r="G65"/>
  <c r="G64"/>
  <c r="G63"/>
  <c r="G62"/>
  <c r="K61"/>
  <c r="J61"/>
  <c r="I61"/>
  <c r="H61"/>
  <c r="G61"/>
  <c r="G58"/>
  <c r="G57"/>
  <c r="K56"/>
  <c r="J56"/>
  <c r="I56"/>
  <c r="H56"/>
  <c r="G55"/>
  <c r="G54"/>
  <c r="G53"/>
  <c r="K52"/>
  <c r="J52"/>
  <c r="I52"/>
  <c r="H52"/>
  <c r="G51"/>
  <c r="G50"/>
  <c r="G49"/>
  <c r="G48" s="1"/>
  <c r="K48"/>
  <c r="J48"/>
  <c r="I48"/>
  <c r="H48"/>
  <c r="G47"/>
  <c r="G46"/>
  <c r="G45"/>
  <c r="G44" s="1"/>
  <c r="G43" s="1"/>
  <c r="H44"/>
  <c r="H43" s="1"/>
  <c r="I44"/>
  <c r="I43" s="1"/>
  <c r="J44"/>
  <c r="J43" s="1"/>
  <c r="K44"/>
  <c r="K43" s="1"/>
  <c r="K14"/>
  <c r="I14"/>
  <c r="J14"/>
  <c r="H14"/>
  <c r="H17"/>
  <c r="I17"/>
  <c r="J17"/>
  <c r="K17"/>
  <c r="G20"/>
  <c r="G19"/>
  <c r="G18"/>
  <c r="J79"/>
  <c r="J25"/>
  <c r="J21"/>
  <c r="J15"/>
  <c r="G28"/>
  <c r="G27"/>
  <c r="G26"/>
  <c r="K25"/>
  <c r="I25"/>
  <c r="H25"/>
  <c r="H21"/>
  <c r="I21"/>
  <c r="K21"/>
  <c r="G22"/>
  <c r="G59"/>
  <c r="K15"/>
  <c r="I15"/>
  <c r="H15"/>
  <c r="G15" s="1"/>
  <c r="G24"/>
  <c r="G23"/>
  <c r="I79"/>
  <c r="K79"/>
  <c r="G17" l="1"/>
  <c r="G52"/>
  <c r="G14"/>
  <c r="G56"/>
  <c r="G21"/>
  <c r="G25"/>
  <c r="G77" l="1"/>
</calcChain>
</file>

<file path=xl/sharedStrings.xml><?xml version="1.0" encoding="utf-8"?>
<sst xmlns="http://schemas.openxmlformats.org/spreadsheetml/2006/main" count="304" uniqueCount="64">
  <si>
    <t>№ п/п</t>
  </si>
  <si>
    <t>Приложение 2</t>
  </si>
  <si>
    <t>Коды классификации</t>
  </si>
  <si>
    <t xml:space="preserve">Распределение расходов на реализацию муниципальной программы </t>
  </si>
  <si>
    <t>целевая статья</t>
  </si>
  <si>
    <t>всего</t>
  </si>
  <si>
    <t xml:space="preserve">Цели, задачи, наименования программных мероприятий </t>
  </si>
  <si>
    <t>Итого по муниципальной Программе</t>
  </si>
  <si>
    <t>Ответственные исполнители, соисполнители, участники</t>
  </si>
  <si>
    <t>Планируемые расходы, руб.</t>
  </si>
  <si>
    <t>ФКУ</t>
  </si>
  <si>
    <t>Финансово-казначейское управление (далее-ФКУ)</t>
  </si>
  <si>
    <t>Итого по подпрограмме 2</t>
  </si>
  <si>
    <t>Итого по подпрограмме 1</t>
  </si>
  <si>
    <t>-</t>
  </si>
  <si>
    <t xml:space="preserve">Г.Е. Бородина </t>
  </si>
  <si>
    <t>Источники финансирования</t>
  </si>
  <si>
    <t>раздел, под-раздел</t>
  </si>
  <si>
    <t>Муниципальная программа "Управление муниципальными финансами"</t>
  </si>
  <si>
    <t xml:space="preserve">Подпрограмма 2. Ведение бухгалтерского и налогового учета в  муниципальных  учреждениях </t>
  </si>
  <si>
    <r>
      <rPr>
        <b/>
        <sz val="11"/>
        <rFont val="Times New Roman"/>
        <family val="1"/>
        <charset val="204"/>
      </rPr>
      <t xml:space="preserve">Мероприятие 1.3.1 </t>
    </r>
    <r>
      <rPr>
        <sz val="11"/>
        <rFont val="Times New Roman"/>
        <family val="1"/>
        <charset val="204"/>
      </rPr>
      <t>Своевременная и качественная подготовка проекта решения о местном бюджете на очередной финансовый год и плановый период</t>
    </r>
  </si>
  <si>
    <t>0113</t>
  </si>
  <si>
    <t>0000000000</t>
  </si>
  <si>
    <t>1227340021</t>
  </si>
  <si>
    <r>
      <rPr>
        <b/>
        <sz val="11"/>
        <rFont val="Times New Roman"/>
        <family val="1"/>
        <charset val="204"/>
      </rPr>
      <t xml:space="preserve">Мероприятие 1.3.2. </t>
    </r>
    <r>
      <rPr>
        <sz val="11"/>
        <rFont val="Times New Roman"/>
        <family val="1"/>
        <charset val="204"/>
      </rPr>
      <t>Своевременная  подготовка сводной бюджетной росписи на очередной финансовый год и плановый период</t>
    </r>
  </si>
  <si>
    <r>
      <rPr>
        <b/>
        <sz val="11"/>
        <rFont val="Times New Roman"/>
        <family val="1"/>
        <charset val="204"/>
      </rPr>
      <t xml:space="preserve">Задача 1.2. </t>
    </r>
    <r>
      <rPr>
        <sz val="11"/>
        <rFont val="Times New Roman"/>
        <family val="1"/>
        <charset val="204"/>
      </rPr>
      <t>Систематический контроль за поступлением платежей</t>
    </r>
  </si>
  <si>
    <r>
      <rPr>
        <b/>
        <sz val="11"/>
        <rFont val="Times New Roman"/>
        <family val="1"/>
        <charset val="204"/>
      </rPr>
      <t xml:space="preserve">Мероприятие 1.2.1. </t>
    </r>
    <r>
      <rPr>
        <sz val="11"/>
        <rFont val="Times New Roman"/>
        <family val="1"/>
        <charset val="204"/>
      </rPr>
      <t>Обеспечение своевременного и полного зачисления и учета поступлений по кодам бюджетной классификации доходов</t>
    </r>
  </si>
  <si>
    <r>
      <rPr>
        <b/>
        <sz val="11"/>
        <rFont val="Times New Roman"/>
        <family val="1"/>
        <charset val="204"/>
      </rPr>
      <t xml:space="preserve">Задача 1.3. </t>
    </r>
    <r>
      <rPr>
        <sz val="11"/>
        <rFont val="Times New Roman"/>
        <family val="1"/>
        <charset val="204"/>
      </rPr>
      <t>Обеспечение полного, своевременного и эффективного исполнения расходных обязательств города, утверждаемых за счет местного бюджета  на соответствующий финансовый год и плановый период</t>
    </r>
  </si>
  <si>
    <r>
      <rPr>
        <b/>
        <sz val="11"/>
        <rFont val="Times New Roman"/>
        <family val="1"/>
        <charset val="204"/>
      </rPr>
      <t>Мероприятие 1.4.1.</t>
    </r>
    <r>
      <rPr>
        <sz val="11"/>
        <rFont val="Times New Roman"/>
        <family val="1"/>
        <charset val="204"/>
      </rPr>
      <t xml:space="preserve">
Подготовка и реализация программы  внутренних заимствований на очередной финансовый год и на плановый период</t>
    </r>
  </si>
  <si>
    <r>
      <rPr>
        <b/>
        <sz val="11"/>
        <color theme="1"/>
        <rFont val="Times New Roman"/>
        <family val="1"/>
        <charset val="204"/>
      </rPr>
      <t xml:space="preserve">Задача 1.1. </t>
    </r>
    <r>
      <rPr>
        <sz val="11"/>
        <color theme="1"/>
        <rFont val="Times New Roman"/>
        <family val="1"/>
        <charset val="204"/>
      </rPr>
      <t>Формирование прогноза доходов местного бюджета</t>
    </r>
  </si>
  <si>
    <r>
      <rPr>
        <b/>
        <sz val="11"/>
        <color theme="1"/>
        <rFont val="Times New Roman"/>
        <family val="1"/>
        <charset val="204"/>
      </rPr>
      <t xml:space="preserve">Мероприятие 1.1.1. </t>
    </r>
    <r>
      <rPr>
        <sz val="11"/>
        <color theme="1"/>
        <rFont val="Times New Roman"/>
        <family val="1"/>
        <charset val="204"/>
      </rPr>
      <t>Проведение аналитической работы по выявлению основных факторов, оказы-вающих влияние на достоверность прогнозирова-ния исполнения местного бюджета по доходам</t>
    </r>
  </si>
  <si>
    <r>
      <rPr>
        <b/>
        <sz val="11"/>
        <rFont val="Times New Roman"/>
        <family val="1"/>
        <charset val="204"/>
      </rPr>
      <t>Мероприятие 1.3.3.</t>
    </r>
    <r>
      <rPr>
        <sz val="11"/>
        <rFont val="Times New Roman"/>
        <family val="1"/>
        <charset val="204"/>
      </rPr>
      <t xml:space="preserve">
Обеспечение эффективной организации исполнения местного бюджета</t>
    </r>
  </si>
  <si>
    <t>не требует дополнительного финансирования</t>
  </si>
  <si>
    <t>2025 год</t>
  </si>
  <si>
    <t>Заместитель главы муниципального образования
«Город Астрахань» - начальник финансово-казначейского управления администрации муниципального образования "Город Астрахань"</t>
  </si>
  <si>
    <t>х</t>
  </si>
  <si>
    <t>0709</t>
  </si>
  <si>
    <t>Бюджет Астраханской области</t>
  </si>
  <si>
    <t>муниципального образования  "Городской округ город Астрахань" "Управление муниципальными финансами"</t>
  </si>
  <si>
    <r>
      <rPr>
        <b/>
        <sz val="11"/>
        <rFont val="Times New Roman"/>
        <family val="1"/>
        <charset val="204"/>
      </rPr>
      <t>Цель 1.</t>
    </r>
    <r>
      <rPr>
        <sz val="11"/>
        <rFont val="Times New Roman"/>
        <family val="1"/>
        <charset val="204"/>
      </rPr>
      <t xml:space="preserve"> Обеспечение долгосрочной сбаланси-рованности и финансовой устойчивости бюджета муниципального образования "Городской округ город Астрахань", эффективное, ответственное и прозрачное управление муниципальными финансами</t>
    </r>
  </si>
  <si>
    <t>Бюджет муниципального образования "Городской округ город Астрахань"</t>
  </si>
  <si>
    <t>Подпрограмма 1. Обеспечение эффективного управления системой  финансов муниципального образования "Городской округ город Астрахань"</t>
  </si>
  <si>
    <r>
      <rPr>
        <b/>
        <sz val="11"/>
        <color theme="1"/>
        <rFont val="Times New Roman"/>
        <family val="1"/>
        <charset val="204"/>
      </rPr>
      <t xml:space="preserve">Цель 1. </t>
    </r>
    <r>
      <rPr>
        <sz val="11"/>
        <color theme="1"/>
        <rFont val="Times New Roman"/>
        <family val="1"/>
        <charset val="204"/>
      </rPr>
      <t>Проведение единой государственной политики, обеспечивающей необходимый уровень доходов бюджетной системы и создание условий для оптимизации расходных обязательств муниципального образования "Городской округ город Астрахань", их полного и своевременного исполнения и обеспечение прозрачности, надежности и безопасности финансовой системы муниципального образования "Городской округ город Астрахань"</t>
    </r>
  </si>
  <si>
    <r>
      <rPr>
        <b/>
        <sz val="11"/>
        <rFont val="Times New Roman"/>
        <family val="1"/>
        <charset val="204"/>
      </rPr>
      <t xml:space="preserve">Задача 1.1. </t>
    </r>
    <r>
      <rPr>
        <sz val="11"/>
        <rFont val="Times New Roman"/>
        <family val="1"/>
        <charset val="204"/>
      </rPr>
      <t>Проведение единой государственной политики, обеспечивающей необходимый уровень доходов бюджетной системы и создание условий для оптимизации расходных обязательств муниципального образования "Городской округ город Астрахань", их полного и своевременного исполнения и обеспечение прозрачности, надежности и безопасности финансовой системы муниципального образования "Городской округ город Астрахань"</t>
    </r>
  </si>
  <si>
    <t>2026 год</t>
  </si>
  <si>
    <t xml:space="preserve">к муниципальной программе муниципального образования </t>
  </si>
  <si>
    <t xml:space="preserve"> "Городской округ город Астрахань" "Управление муниципальными финансами"</t>
  </si>
  <si>
    <t>12273S2550</t>
  </si>
  <si>
    <t>2027 год</t>
  </si>
  <si>
    <t>МБУ г. Астрахани "ЦБОМУ"</t>
  </si>
  <si>
    <r>
      <rPr>
        <b/>
        <sz val="11"/>
        <rFont val="Times New Roman"/>
        <family val="1"/>
        <charset val="204"/>
      </rPr>
      <t xml:space="preserve">Задача 1.4. </t>
    </r>
    <r>
      <rPr>
        <sz val="11"/>
        <rFont val="Times New Roman"/>
        <family val="1"/>
        <charset val="204"/>
      </rPr>
      <t>Оптимизация управления муниципальным  долгом муниципального образования "Городской округ город Астрахань"</t>
    </r>
  </si>
  <si>
    <t>МБУ г.Астрахани "ЦБОМУ"</t>
  </si>
  <si>
    <t>2028 год</t>
  </si>
  <si>
    <r>
      <rPr>
        <b/>
        <sz val="11"/>
        <rFont val="Times New Roman"/>
        <family val="1"/>
        <charset val="204"/>
      </rPr>
      <t>Задача 1.2.</t>
    </r>
    <r>
      <rPr>
        <sz val="11"/>
        <rFont val="Times New Roman"/>
        <family val="1"/>
        <charset val="204"/>
      </rPr>
      <t xml:space="preserve"> Повышение эффективности использования бюджетных средств и результатов деятельности муниципальных образовательных учреждений, отраслевых (функциональных) и территориальных органов администрации муниципального образования "Городской округ город Астрахань" </t>
    </r>
  </si>
  <si>
    <r>
      <rPr>
        <b/>
        <sz val="11"/>
        <rFont val="Times New Roman"/>
        <family val="1"/>
        <charset val="204"/>
      </rPr>
      <t>Задача 1.3.</t>
    </r>
    <r>
      <rPr>
        <sz val="11"/>
        <rFont val="Times New Roman"/>
        <family val="1"/>
        <charset val="204"/>
      </rPr>
      <t xml:space="preserve"> Оказание бухгалтерских услуг в муниципальных образовательных учреждений, отраслевых (функциональных) и территориальных органов администрации муниципального образования "Городской округ город Астрахань", передавших ведение бухгалтерского учета</t>
    </r>
  </si>
  <si>
    <r>
      <rPr>
        <b/>
        <sz val="11"/>
        <color theme="1"/>
        <rFont val="Times New Roman"/>
        <family val="1"/>
        <charset val="204"/>
      </rPr>
      <t xml:space="preserve">Цель 1. </t>
    </r>
    <r>
      <rPr>
        <sz val="11"/>
        <color theme="1"/>
        <rFont val="Times New Roman"/>
        <family val="1"/>
        <charset val="204"/>
      </rPr>
      <t>Повышение эффективности использования бюджетных средств и результатов деятельности муниципальных образовательных учреждений, отраслевых (функциональных) и территориальных органов администрации муниципального образования "Городской округ город Астрахань" , передавших ведение бухгалтерского учета</t>
    </r>
  </si>
  <si>
    <r>
      <rPr>
        <b/>
        <sz val="11"/>
        <color theme="1"/>
        <rFont val="Times New Roman"/>
        <family val="1"/>
        <charset val="204"/>
      </rPr>
      <t>Цель 2.</t>
    </r>
    <r>
      <rPr>
        <sz val="11"/>
        <color theme="1"/>
        <rFont val="Times New Roman"/>
        <family val="1"/>
        <charset val="204"/>
      </rPr>
      <t xml:space="preserve">  Оказание бухгалтерских услуг в муниципальных образовательных учреждений, отраслевых (функциональных) и территориальных органов администрации муниципального образования "Городской округ город Астрахань", передавших ведение бухгалтерского учета</t>
    </r>
  </si>
  <si>
    <r>
      <rPr>
        <b/>
        <sz val="11"/>
        <rFont val="Times New Roman"/>
        <family val="1"/>
        <charset val="204"/>
      </rPr>
      <t xml:space="preserve">Задача 1.1. </t>
    </r>
    <r>
      <rPr>
        <sz val="11"/>
        <rFont val="Times New Roman"/>
        <family val="1"/>
        <charset val="204"/>
      </rPr>
      <t xml:space="preserve"> Обслуживание отраслевых (функциональных) и территориальных органов администрации муниципального образования «Городской округ город Астрахань» и муниципальных образовательных учреждений, передавших ведение бухгалтерского учета, в том числе их лицевых счетов </t>
    </r>
  </si>
  <si>
    <r>
      <rPr>
        <b/>
        <sz val="11"/>
        <rFont val="Times New Roman"/>
        <family val="1"/>
        <charset val="204"/>
      </rPr>
      <t xml:space="preserve">Мероприятие 1.1.1. </t>
    </r>
    <r>
      <rPr>
        <sz val="11"/>
        <rFont val="Times New Roman"/>
        <family val="1"/>
        <charset val="204"/>
      </rPr>
      <t xml:space="preserve"> Расчеты с поставщиками и подрядчиками, расчет, начисление и выплаты заработной платы и страховых взносов, подлежащих уплате в государственные внебюджетные фонды РФ, налогов и сборов</t>
    </r>
  </si>
  <si>
    <r>
      <t xml:space="preserve">Мероприятие 1.1.2.   </t>
    </r>
    <r>
      <rPr>
        <sz val="11"/>
        <rFont val="Times New Roman"/>
        <family val="1"/>
        <charset val="204"/>
      </rPr>
      <t>Формирование и представление в установленные сроки регламентированной бюджетной и статистической отчетности обслуживаемых муниципальных образовательных учреждений, отраслевых (функциональных) и территориальных органов администрации муниципального образования "Городской округ город Астрахань"</t>
    </r>
  </si>
  <si>
    <r>
      <rPr>
        <b/>
        <sz val="11"/>
        <rFont val="Times New Roman"/>
        <family val="1"/>
        <charset val="204"/>
      </rPr>
      <t>Цель 3.</t>
    </r>
    <r>
      <rPr>
        <sz val="11"/>
        <rFont val="Times New Roman"/>
        <family val="1"/>
        <charset val="204"/>
      </rPr>
      <t xml:space="preserve">  Своевременное начисление и выплата заработной платы, начисление и перечисление налогов муниципальной  централизованной бухгалтерии, обслуживающий муниципальные образовательные учреждения, отраслевые (функциональные) и территориальные органы администрации муниципального образования "Городской округ город Астрахань"</t>
    </r>
  </si>
  <si>
    <r>
      <rPr>
        <b/>
        <sz val="11"/>
        <rFont val="Times New Roman"/>
        <family val="1"/>
        <charset val="204"/>
      </rPr>
      <t xml:space="preserve">Задача 1.3. </t>
    </r>
    <r>
      <rPr>
        <sz val="11"/>
        <rFont val="Times New Roman"/>
        <family val="1"/>
        <charset val="204"/>
      </rPr>
      <t xml:space="preserve"> Оплата труда работников муниципальной централизованной бухгалтерии, обслуживающей муниципальные образовательные учреждения, отраслевые (функциональные) и территориальные органы администрации муниципального образования "Городской округ город Астрахань"</t>
    </r>
  </si>
  <si>
    <r>
      <rPr>
        <b/>
        <sz val="11"/>
        <rFont val="Times New Roman"/>
        <family val="1"/>
        <charset val="204"/>
      </rPr>
      <t xml:space="preserve">Мероприятие 1.1.3. </t>
    </r>
    <r>
      <rPr>
        <sz val="11"/>
        <rFont val="Times New Roman"/>
        <family val="1"/>
        <charset val="204"/>
      </rPr>
      <t>Осуществление расходов на оплату труда работников  муниципальной централизованной бухгалтерии, обслуживающей муниципальные образовательные учреждения, отраслевые (функциональные) и территориальные органы администрации муниципального образования "Городской округ город Астрахань"</t>
    </r>
  </si>
  <si>
    <r>
      <t xml:space="preserve">Задача 1.4. </t>
    </r>
    <r>
      <rPr>
        <sz val="11"/>
        <rFont val="Times New Roman"/>
        <family val="1"/>
        <charset val="204"/>
      </rPr>
      <t xml:space="preserve">Своевременное начисление и выплата заработной платы, начисление и перечисление налогов муниципальных централизованной бухгалтерии, обслуживающей муниципальные образовательные учреждения, отраслевые (функциональные) и территориальные органы администрации муниципального образования "Городской округ город Астрахань" 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</si>
</sst>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21">
    <xf numFmtId="0" fontId="0" fillId="0" borderId="0" xfId="0"/>
    <xf numFmtId="0" fontId="0" fillId="0" borderId="0" xfId="0" applyBorder="1"/>
    <xf numFmtId="0" fontId="1" fillId="0" borderId="0" xfId="0" applyFont="1" applyAlignment="1"/>
    <xf numFmtId="0" fontId="6" fillId="0" borderId="0" xfId="1" applyFont="1"/>
    <xf numFmtId="0" fontId="7" fillId="0" borderId="0" xfId="0" applyFont="1"/>
    <xf numFmtId="0" fontId="0" fillId="0" borderId="0" xfId="0" applyAlignment="1">
      <alignment vertical="top"/>
    </xf>
    <xf numFmtId="0" fontId="6" fillId="0" borderId="0" xfId="1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left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3" fontId="1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86"/>
  <sheetViews>
    <sheetView tabSelected="1" view="pageBreakPreview" topLeftCell="B1" zoomScale="130" zoomScaleSheetLayoutView="130" workbookViewId="0">
      <selection activeCell="B25" sqref="B25:B28"/>
    </sheetView>
  </sheetViews>
  <sheetFormatPr defaultColWidth="11.5703125" defaultRowHeight="15"/>
  <cols>
    <col min="1" max="1" width="4.42578125" customWidth="1"/>
    <col min="2" max="2" width="46.140625" style="5" customWidth="1"/>
    <col min="3" max="3" width="15.42578125" style="5" customWidth="1"/>
    <col min="4" max="4" width="18.140625" style="5" customWidth="1"/>
    <col min="5" max="5" width="9.140625" customWidth="1"/>
    <col min="6" max="6" width="12.42578125" customWidth="1"/>
    <col min="7" max="7" width="15.85546875" style="29" customWidth="1"/>
    <col min="8" max="11" width="15.85546875" customWidth="1"/>
    <col min="228" max="228" width="4.5703125" customWidth="1"/>
    <col min="229" max="229" width="29.140625" customWidth="1"/>
    <col min="230" max="230" width="14.140625" customWidth="1"/>
    <col min="232" max="232" width="10" customWidth="1"/>
    <col min="233" max="233" width="19.85546875" customWidth="1"/>
    <col min="234" max="234" width="12.28515625" customWidth="1"/>
    <col min="235" max="235" width="10" customWidth="1"/>
    <col min="236" max="236" width="10.140625" customWidth="1"/>
    <col min="237" max="237" width="10.28515625" customWidth="1"/>
    <col min="238" max="238" width="10.42578125" customWidth="1"/>
    <col min="239" max="240" width="10.85546875" customWidth="1"/>
    <col min="241" max="241" width="9.7109375" customWidth="1"/>
    <col min="242" max="242" width="12.85546875" customWidth="1"/>
    <col min="484" max="484" width="4.5703125" customWidth="1"/>
    <col min="485" max="485" width="29.140625" customWidth="1"/>
    <col min="486" max="486" width="14.140625" customWidth="1"/>
    <col min="488" max="488" width="10" customWidth="1"/>
    <col min="489" max="489" width="19.85546875" customWidth="1"/>
    <col min="490" max="490" width="12.28515625" customWidth="1"/>
    <col min="491" max="491" width="10" customWidth="1"/>
    <col min="492" max="492" width="10.140625" customWidth="1"/>
    <col min="493" max="493" width="10.28515625" customWidth="1"/>
    <col min="494" max="494" width="10.42578125" customWidth="1"/>
    <col min="495" max="496" width="10.85546875" customWidth="1"/>
    <col min="497" max="497" width="9.7109375" customWidth="1"/>
    <col min="498" max="498" width="12.85546875" customWidth="1"/>
    <col min="740" max="740" width="4.5703125" customWidth="1"/>
    <col min="741" max="741" width="29.140625" customWidth="1"/>
    <col min="742" max="742" width="14.140625" customWidth="1"/>
    <col min="744" max="744" width="10" customWidth="1"/>
    <col min="745" max="745" width="19.85546875" customWidth="1"/>
    <col min="746" max="746" width="12.28515625" customWidth="1"/>
    <col min="747" max="747" width="10" customWidth="1"/>
    <col min="748" max="748" width="10.140625" customWidth="1"/>
    <col min="749" max="749" width="10.28515625" customWidth="1"/>
    <col min="750" max="750" width="10.42578125" customWidth="1"/>
    <col min="751" max="752" width="10.85546875" customWidth="1"/>
    <col min="753" max="753" width="9.7109375" customWidth="1"/>
    <col min="754" max="754" width="12.85546875" customWidth="1"/>
    <col min="996" max="996" width="4.5703125" customWidth="1"/>
    <col min="997" max="997" width="29.140625" customWidth="1"/>
    <col min="998" max="998" width="14.140625" customWidth="1"/>
    <col min="1000" max="1000" width="10" customWidth="1"/>
    <col min="1001" max="1001" width="19.85546875" customWidth="1"/>
    <col min="1002" max="1002" width="12.28515625" customWidth="1"/>
    <col min="1003" max="1003" width="10" customWidth="1"/>
    <col min="1004" max="1004" width="10.140625" customWidth="1"/>
    <col min="1005" max="1005" width="10.28515625" customWidth="1"/>
    <col min="1006" max="1006" width="10.42578125" customWidth="1"/>
    <col min="1007" max="1008" width="10.85546875" customWidth="1"/>
    <col min="1009" max="1009" width="9.7109375" customWidth="1"/>
    <col min="1010" max="1010" width="12.85546875" customWidth="1"/>
    <col min="1252" max="1252" width="4.5703125" customWidth="1"/>
    <col min="1253" max="1253" width="29.140625" customWidth="1"/>
    <col min="1254" max="1254" width="14.140625" customWidth="1"/>
    <col min="1256" max="1256" width="10" customWidth="1"/>
    <col min="1257" max="1257" width="19.85546875" customWidth="1"/>
    <col min="1258" max="1258" width="12.28515625" customWidth="1"/>
    <col min="1259" max="1259" width="10" customWidth="1"/>
    <col min="1260" max="1260" width="10.140625" customWidth="1"/>
    <col min="1261" max="1261" width="10.28515625" customWidth="1"/>
    <col min="1262" max="1262" width="10.42578125" customWidth="1"/>
    <col min="1263" max="1264" width="10.85546875" customWidth="1"/>
    <col min="1265" max="1265" width="9.7109375" customWidth="1"/>
    <col min="1266" max="1266" width="12.85546875" customWidth="1"/>
    <col min="1508" max="1508" width="4.5703125" customWidth="1"/>
    <col min="1509" max="1509" width="29.140625" customWidth="1"/>
    <col min="1510" max="1510" width="14.140625" customWidth="1"/>
    <col min="1512" max="1512" width="10" customWidth="1"/>
    <col min="1513" max="1513" width="19.85546875" customWidth="1"/>
    <col min="1514" max="1514" width="12.28515625" customWidth="1"/>
    <col min="1515" max="1515" width="10" customWidth="1"/>
    <col min="1516" max="1516" width="10.140625" customWidth="1"/>
    <col min="1517" max="1517" width="10.28515625" customWidth="1"/>
    <col min="1518" max="1518" width="10.42578125" customWidth="1"/>
    <col min="1519" max="1520" width="10.85546875" customWidth="1"/>
    <col min="1521" max="1521" width="9.7109375" customWidth="1"/>
    <col min="1522" max="1522" width="12.85546875" customWidth="1"/>
    <col min="1764" max="1764" width="4.5703125" customWidth="1"/>
    <col min="1765" max="1765" width="29.140625" customWidth="1"/>
    <col min="1766" max="1766" width="14.140625" customWidth="1"/>
    <col min="1768" max="1768" width="10" customWidth="1"/>
    <col min="1769" max="1769" width="19.85546875" customWidth="1"/>
    <col min="1770" max="1770" width="12.28515625" customWidth="1"/>
    <col min="1771" max="1771" width="10" customWidth="1"/>
    <col min="1772" max="1772" width="10.140625" customWidth="1"/>
    <col min="1773" max="1773" width="10.28515625" customWidth="1"/>
    <col min="1774" max="1774" width="10.42578125" customWidth="1"/>
    <col min="1775" max="1776" width="10.85546875" customWidth="1"/>
    <col min="1777" max="1777" width="9.7109375" customWidth="1"/>
    <col min="1778" max="1778" width="12.85546875" customWidth="1"/>
    <col min="2020" max="2020" width="4.5703125" customWidth="1"/>
    <col min="2021" max="2021" width="29.140625" customWidth="1"/>
    <col min="2022" max="2022" width="14.140625" customWidth="1"/>
    <col min="2024" max="2024" width="10" customWidth="1"/>
    <col min="2025" max="2025" width="19.85546875" customWidth="1"/>
    <col min="2026" max="2026" width="12.28515625" customWidth="1"/>
    <col min="2027" max="2027" width="10" customWidth="1"/>
    <col min="2028" max="2028" width="10.140625" customWidth="1"/>
    <col min="2029" max="2029" width="10.28515625" customWidth="1"/>
    <col min="2030" max="2030" width="10.42578125" customWidth="1"/>
    <col min="2031" max="2032" width="10.85546875" customWidth="1"/>
    <col min="2033" max="2033" width="9.7109375" customWidth="1"/>
    <col min="2034" max="2034" width="12.85546875" customWidth="1"/>
    <col min="2276" max="2276" width="4.5703125" customWidth="1"/>
    <col min="2277" max="2277" width="29.140625" customWidth="1"/>
    <col min="2278" max="2278" width="14.140625" customWidth="1"/>
    <col min="2280" max="2280" width="10" customWidth="1"/>
    <col min="2281" max="2281" width="19.85546875" customWidth="1"/>
    <col min="2282" max="2282" width="12.28515625" customWidth="1"/>
    <col min="2283" max="2283" width="10" customWidth="1"/>
    <col min="2284" max="2284" width="10.140625" customWidth="1"/>
    <col min="2285" max="2285" width="10.28515625" customWidth="1"/>
    <col min="2286" max="2286" width="10.42578125" customWidth="1"/>
    <col min="2287" max="2288" width="10.85546875" customWidth="1"/>
    <col min="2289" max="2289" width="9.7109375" customWidth="1"/>
    <col min="2290" max="2290" width="12.85546875" customWidth="1"/>
    <col min="2532" max="2532" width="4.5703125" customWidth="1"/>
    <col min="2533" max="2533" width="29.140625" customWidth="1"/>
    <col min="2534" max="2534" width="14.140625" customWidth="1"/>
    <col min="2536" max="2536" width="10" customWidth="1"/>
    <col min="2537" max="2537" width="19.85546875" customWidth="1"/>
    <col min="2538" max="2538" width="12.28515625" customWidth="1"/>
    <col min="2539" max="2539" width="10" customWidth="1"/>
    <col min="2540" max="2540" width="10.140625" customWidth="1"/>
    <col min="2541" max="2541" width="10.28515625" customWidth="1"/>
    <col min="2542" max="2542" width="10.42578125" customWidth="1"/>
    <col min="2543" max="2544" width="10.85546875" customWidth="1"/>
    <col min="2545" max="2545" width="9.7109375" customWidth="1"/>
    <col min="2546" max="2546" width="12.85546875" customWidth="1"/>
    <col min="2788" max="2788" width="4.5703125" customWidth="1"/>
    <col min="2789" max="2789" width="29.140625" customWidth="1"/>
    <col min="2790" max="2790" width="14.140625" customWidth="1"/>
    <col min="2792" max="2792" width="10" customWidth="1"/>
    <col min="2793" max="2793" width="19.85546875" customWidth="1"/>
    <col min="2794" max="2794" width="12.28515625" customWidth="1"/>
    <col min="2795" max="2795" width="10" customWidth="1"/>
    <col min="2796" max="2796" width="10.140625" customWidth="1"/>
    <col min="2797" max="2797" width="10.28515625" customWidth="1"/>
    <col min="2798" max="2798" width="10.42578125" customWidth="1"/>
    <col min="2799" max="2800" width="10.85546875" customWidth="1"/>
    <col min="2801" max="2801" width="9.7109375" customWidth="1"/>
    <col min="2802" max="2802" width="12.85546875" customWidth="1"/>
    <col min="3044" max="3044" width="4.5703125" customWidth="1"/>
    <col min="3045" max="3045" width="29.140625" customWidth="1"/>
    <col min="3046" max="3046" width="14.140625" customWidth="1"/>
    <col min="3048" max="3048" width="10" customWidth="1"/>
    <col min="3049" max="3049" width="19.85546875" customWidth="1"/>
    <col min="3050" max="3050" width="12.28515625" customWidth="1"/>
    <col min="3051" max="3051" width="10" customWidth="1"/>
    <col min="3052" max="3052" width="10.140625" customWidth="1"/>
    <col min="3053" max="3053" width="10.28515625" customWidth="1"/>
    <col min="3054" max="3054" width="10.42578125" customWidth="1"/>
    <col min="3055" max="3056" width="10.85546875" customWidth="1"/>
    <col min="3057" max="3057" width="9.7109375" customWidth="1"/>
    <col min="3058" max="3058" width="12.85546875" customWidth="1"/>
    <col min="3300" max="3300" width="4.5703125" customWidth="1"/>
    <col min="3301" max="3301" width="29.140625" customWidth="1"/>
    <col min="3302" max="3302" width="14.140625" customWidth="1"/>
    <col min="3304" max="3304" width="10" customWidth="1"/>
    <col min="3305" max="3305" width="19.85546875" customWidth="1"/>
    <col min="3306" max="3306" width="12.28515625" customWidth="1"/>
    <col min="3307" max="3307" width="10" customWidth="1"/>
    <col min="3308" max="3308" width="10.140625" customWidth="1"/>
    <col min="3309" max="3309" width="10.28515625" customWidth="1"/>
    <col min="3310" max="3310" width="10.42578125" customWidth="1"/>
    <col min="3311" max="3312" width="10.85546875" customWidth="1"/>
    <col min="3313" max="3313" width="9.7109375" customWidth="1"/>
    <col min="3314" max="3314" width="12.85546875" customWidth="1"/>
    <col min="3556" max="3556" width="4.5703125" customWidth="1"/>
    <col min="3557" max="3557" width="29.140625" customWidth="1"/>
    <col min="3558" max="3558" width="14.140625" customWidth="1"/>
    <col min="3560" max="3560" width="10" customWidth="1"/>
    <col min="3561" max="3561" width="19.85546875" customWidth="1"/>
    <col min="3562" max="3562" width="12.28515625" customWidth="1"/>
    <col min="3563" max="3563" width="10" customWidth="1"/>
    <col min="3564" max="3564" width="10.140625" customWidth="1"/>
    <col min="3565" max="3565" width="10.28515625" customWidth="1"/>
    <col min="3566" max="3566" width="10.42578125" customWidth="1"/>
    <col min="3567" max="3568" width="10.85546875" customWidth="1"/>
    <col min="3569" max="3569" width="9.7109375" customWidth="1"/>
    <col min="3570" max="3570" width="12.85546875" customWidth="1"/>
    <col min="3812" max="3812" width="4.5703125" customWidth="1"/>
    <col min="3813" max="3813" width="29.140625" customWidth="1"/>
    <col min="3814" max="3814" width="14.140625" customWidth="1"/>
    <col min="3816" max="3816" width="10" customWidth="1"/>
    <col min="3817" max="3817" width="19.85546875" customWidth="1"/>
    <col min="3818" max="3818" width="12.28515625" customWidth="1"/>
    <col min="3819" max="3819" width="10" customWidth="1"/>
    <col min="3820" max="3820" width="10.140625" customWidth="1"/>
    <col min="3821" max="3821" width="10.28515625" customWidth="1"/>
    <col min="3822" max="3822" width="10.42578125" customWidth="1"/>
    <col min="3823" max="3824" width="10.85546875" customWidth="1"/>
    <col min="3825" max="3825" width="9.7109375" customWidth="1"/>
    <col min="3826" max="3826" width="12.85546875" customWidth="1"/>
    <col min="4068" max="4068" width="4.5703125" customWidth="1"/>
    <col min="4069" max="4069" width="29.140625" customWidth="1"/>
    <col min="4070" max="4070" width="14.140625" customWidth="1"/>
    <col min="4072" max="4072" width="10" customWidth="1"/>
    <col min="4073" max="4073" width="19.85546875" customWidth="1"/>
    <col min="4074" max="4074" width="12.28515625" customWidth="1"/>
    <col min="4075" max="4075" width="10" customWidth="1"/>
    <col min="4076" max="4076" width="10.140625" customWidth="1"/>
    <col min="4077" max="4077" width="10.28515625" customWidth="1"/>
    <col min="4078" max="4078" width="10.42578125" customWidth="1"/>
    <col min="4079" max="4080" width="10.85546875" customWidth="1"/>
    <col min="4081" max="4081" width="9.7109375" customWidth="1"/>
    <col min="4082" max="4082" width="12.85546875" customWidth="1"/>
    <col min="4324" max="4324" width="4.5703125" customWidth="1"/>
    <col min="4325" max="4325" width="29.140625" customWidth="1"/>
    <col min="4326" max="4326" width="14.140625" customWidth="1"/>
    <col min="4328" max="4328" width="10" customWidth="1"/>
    <col min="4329" max="4329" width="19.85546875" customWidth="1"/>
    <col min="4330" max="4330" width="12.28515625" customWidth="1"/>
    <col min="4331" max="4331" width="10" customWidth="1"/>
    <col min="4332" max="4332" width="10.140625" customWidth="1"/>
    <col min="4333" max="4333" width="10.28515625" customWidth="1"/>
    <col min="4334" max="4334" width="10.42578125" customWidth="1"/>
    <col min="4335" max="4336" width="10.85546875" customWidth="1"/>
    <col min="4337" max="4337" width="9.7109375" customWidth="1"/>
    <col min="4338" max="4338" width="12.85546875" customWidth="1"/>
    <col min="4580" max="4580" width="4.5703125" customWidth="1"/>
    <col min="4581" max="4581" width="29.140625" customWidth="1"/>
    <col min="4582" max="4582" width="14.140625" customWidth="1"/>
    <col min="4584" max="4584" width="10" customWidth="1"/>
    <col min="4585" max="4585" width="19.85546875" customWidth="1"/>
    <col min="4586" max="4586" width="12.28515625" customWidth="1"/>
    <col min="4587" max="4587" width="10" customWidth="1"/>
    <col min="4588" max="4588" width="10.140625" customWidth="1"/>
    <col min="4589" max="4589" width="10.28515625" customWidth="1"/>
    <col min="4590" max="4590" width="10.42578125" customWidth="1"/>
    <col min="4591" max="4592" width="10.85546875" customWidth="1"/>
    <col min="4593" max="4593" width="9.7109375" customWidth="1"/>
    <col min="4594" max="4594" width="12.85546875" customWidth="1"/>
    <col min="4836" max="4836" width="4.5703125" customWidth="1"/>
    <col min="4837" max="4837" width="29.140625" customWidth="1"/>
    <col min="4838" max="4838" width="14.140625" customWidth="1"/>
    <col min="4840" max="4840" width="10" customWidth="1"/>
    <col min="4841" max="4841" width="19.85546875" customWidth="1"/>
    <col min="4842" max="4842" width="12.28515625" customWidth="1"/>
    <col min="4843" max="4843" width="10" customWidth="1"/>
    <col min="4844" max="4844" width="10.140625" customWidth="1"/>
    <col min="4845" max="4845" width="10.28515625" customWidth="1"/>
    <col min="4846" max="4846" width="10.42578125" customWidth="1"/>
    <col min="4847" max="4848" width="10.85546875" customWidth="1"/>
    <col min="4849" max="4849" width="9.7109375" customWidth="1"/>
    <col min="4850" max="4850" width="12.85546875" customWidth="1"/>
    <col min="5092" max="5092" width="4.5703125" customWidth="1"/>
    <col min="5093" max="5093" width="29.140625" customWidth="1"/>
    <col min="5094" max="5094" width="14.140625" customWidth="1"/>
    <col min="5096" max="5096" width="10" customWidth="1"/>
    <col min="5097" max="5097" width="19.85546875" customWidth="1"/>
    <col min="5098" max="5098" width="12.28515625" customWidth="1"/>
    <col min="5099" max="5099" width="10" customWidth="1"/>
    <col min="5100" max="5100" width="10.140625" customWidth="1"/>
    <col min="5101" max="5101" width="10.28515625" customWidth="1"/>
    <col min="5102" max="5102" width="10.42578125" customWidth="1"/>
    <col min="5103" max="5104" width="10.85546875" customWidth="1"/>
    <col min="5105" max="5105" width="9.7109375" customWidth="1"/>
    <col min="5106" max="5106" width="12.85546875" customWidth="1"/>
    <col min="5348" max="5348" width="4.5703125" customWidth="1"/>
    <col min="5349" max="5349" width="29.140625" customWidth="1"/>
    <col min="5350" max="5350" width="14.140625" customWidth="1"/>
    <col min="5352" max="5352" width="10" customWidth="1"/>
    <col min="5353" max="5353" width="19.85546875" customWidth="1"/>
    <col min="5354" max="5354" width="12.28515625" customWidth="1"/>
    <col min="5355" max="5355" width="10" customWidth="1"/>
    <col min="5356" max="5356" width="10.140625" customWidth="1"/>
    <col min="5357" max="5357" width="10.28515625" customWidth="1"/>
    <col min="5358" max="5358" width="10.42578125" customWidth="1"/>
    <col min="5359" max="5360" width="10.85546875" customWidth="1"/>
    <col min="5361" max="5361" width="9.7109375" customWidth="1"/>
    <col min="5362" max="5362" width="12.85546875" customWidth="1"/>
    <col min="5604" max="5604" width="4.5703125" customWidth="1"/>
    <col min="5605" max="5605" width="29.140625" customWidth="1"/>
    <col min="5606" max="5606" width="14.140625" customWidth="1"/>
    <col min="5608" max="5608" width="10" customWidth="1"/>
    <col min="5609" max="5609" width="19.85546875" customWidth="1"/>
    <col min="5610" max="5610" width="12.28515625" customWidth="1"/>
    <col min="5611" max="5611" width="10" customWidth="1"/>
    <col min="5612" max="5612" width="10.140625" customWidth="1"/>
    <col min="5613" max="5613" width="10.28515625" customWidth="1"/>
    <col min="5614" max="5614" width="10.42578125" customWidth="1"/>
    <col min="5615" max="5616" width="10.85546875" customWidth="1"/>
    <col min="5617" max="5617" width="9.7109375" customWidth="1"/>
    <col min="5618" max="5618" width="12.85546875" customWidth="1"/>
    <col min="5860" max="5860" width="4.5703125" customWidth="1"/>
    <col min="5861" max="5861" width="29.140625" customWidth="1"/>
    <col min="5862" max="5862" width="14.140625" customWidth="1"/>
    <col min="5864" max="5864" width="10" customWidth="1"/>
    <col min="5865" max="5865" width="19.85546875" customWidth="1"/>
    <col min="5866" max="5866" width="12.28515625" customWidth="1"/>
    <col min="5867" max="5867" width="10" customWidth="1"/>
    <col min="5868" max="5868" width="10.140625" customWidth="1"/>
    <col min="5869" max="5869" width="10.28515625" customWidth="1"/>
    <col min="5870" max="5870" width="10.42578125" customWidth="1"/>
    <col min="5871" max="5872" width="10.85546875" customWidth="1"/>
    <col min="5873" max="5873" width="9.7109375" customWidth="1"/>
    <col min="5874" max="5874" width="12.85546875" customWidth="1"/>
    <col min="6116" max="6116" width="4.5703125" customWidth="1"/>
    <col min="6117" max="6117" width="29.140625" customWidth="1"/>
    <col min="6118" max="6118" width="14.140625" customWidth="1"/>
    <col min="6120" max="6120" width="10" customWidth="1"/>
    <col min="6121" max="6121" width="19.85546875" customWidth="1"/>
    <col min="6122" max="6122" width="12.28515625" customWidth="1"/>
    <col min="6123" max="6123" width="10" customWidth="1"/>
    <col min="6124" max="6124" width="10.140625" customWidth="1"/>
    <col min="6125" max="6125" width="10.28515625" customWidth="1"/>
    <col min="6126" max="6126" width="10.42578125" customWidth="1"/>
    <col min="6127" max="6128" width="10.85546875" customWidth="1"/>
    <col min="6129" max="6129" width="9.7109375" customWidth="1"/>
    <col min="6130" max="6130" width="12.85546875" customWidth="1"/>
    <col min="6372" max="6372" width="4.5703125" customWidth="1"/>
    <col min="6373" max="6373" width="29.140625" customWidth="1"/>
    <col min="6374" max="6374" width="14.140625" customWidth="1"/>
    <col min="6376" max="6376" width="10" customWidth="1"/>
    <col min="6377" max="6377" width="19.85546875" customWidth="1"/>
    <col min="6378" max="6378" width="12.28515625" customWidth="1"/>
    <col min="6379" max="6379" width="10" customWidth="1"/>
    <col min="6380" max="6380" width="10.140625" customWidth="1"/>
    <col min="6381" max="6381" width="10.28515625" customWidth="1"/>
    <col min="6382" max="6382" width="10.42578125" customWidth="1"/>
    <col min="6383" max="6384" width="10.85546875" customWidth="1"/>
    <col min="6385" max="6385" width="9.7109375" customWidth="1"/>
    <col min="6386" max="6386" width="12.85546875" customWidth="1"/>
    <col min="6628" max="6628" width="4.5703125" customWidth="1"/>
    <col min="6629" max="6629" width="29.140625" customWidth="1"/>
    <col min="6630" max="6630" width="14.140625" customWidth="1"/>
    <col min="6632" max="6632" width="10" customWidth="1"/>
    <col min="6633" max="6633" width="19.85546875" customWidth="1"/>
    <col min="6634" max="6634" width="12.28515625" customWidth="1"/>
    <col min="6635" max="6635" width="10" customWidth="1"/>
    <col min="6636" max="6636" width="10.140625" customWidth="1"/>
    <col min="6637" max="6637" width="10.28515625" customWidth="1"/>
    <col min="6638" max="6638" width="10.42578125" customWidth="1"/>
    <col min="6639" max="6640" width="10.85546875" customWidth="1"/>
    <col min="6641" max="6641" width="9.7109375" customWidth="1"/>
    <col min="6642" max="6642" width="12.85546875" customWidth="1"/>
    <col min="6884" max="6884" width="4.5703125" customWidth="1"/>
    <col min="6885" max="6885" width="29.140625" customWidth="1"/>
    <col min="6886" max="6886" width="14.140625" customWidth="1"/>
    <col min="6888" max="6888" width="10" customWidth="1"/>
    <col min="6889" max="6889" width="19.85546875" customWidth="1"/>
    <col min="6890" max="6890" width="12.28515625" customWidth="1"/>
    <col min="6891" max="6891" width="10" customWidth="1"/>
    <col min="6892" max="6892" width="10.140625" customWidth="1"/>
    <col min="6893" max="6893" width="10.28515625" customWidth="1"/>
    <col min="6894" max="6894" width="10.42578125" customWidth="1"/>
    <col min="6895" max="6896" width="10.85546875" customWidth="1"/>
    <col min="6897" max="6897" width="9.7109375" customWidth="1"/>
    <col min="6898" max="6898" width="12.85546875" customWidth="1"/>
    <col min="7140" max="7140" width="4.5703125" customWidth="1"/>
    <col min="7141" max="7141" width="29.140625" customWidth="1"/>
    <col min="7142" max="7142" width="14.140625" customWidth="1"/>
    <col min="7144" max="7144" width="10" customWidth="1"/>
    <col min="7145" max="7145" width="19.85546875" customWidth="1"/>
    <col min="7146" max="7146" width="12.28515625" customWidth="1"/>
    <col min="7147" max="7147" width="10" customWidth="1"/>
    <col min="7148" max="7148" width="10.140625" customWidth="1"/>
    <col min="7149" max="7149" width="10.28515625" customWidth="1"/>
    <col min="7150" max="7150" width="10.42578125" customWidth="1"/>
    <col min="7151" max="7152" width="10.85546875" customWidth="1"/>
    <col min="7153" max="7153" width="9.7109375" customWidth="1"/>
    <col min="7154" max="7154" width="12.85546875" customWidth="1"/>
    <col min="7396" max="7396" width="4.5703125" customWidth="1"/>
    <col min="7397" max="7397" width="29.140625" customWidth="1"/>
    <col min="7398" max="7398" width="14.140625" customWidth="1"/>
    <col min="7400" max="7400" width="10" customWidth="1"/>
    <col min="7401" max="7401" width="19.85546875" customWidth="1"/>
    <col min="7402" max="7402" width="12.28515625" customWidth="1"/>
    <col min="7403" max="7403" width="10" customWidth="1"/>
    <col min="7404" max="7404" width="10.140625" customWidth="1"/>
    <col min="7405" max="7405" width="10.28515625" customWidth="1"/>
    <col min="7406" max="7406" width="10.42578125" customWidth="1"/>
    <col min="7407" max="7408" width="10.85546875" customWidth="1"/>
    <col min="7409" max="7409" width="9.7109375" customWidth="1"/>
    <col min="7410" max="7410" width="12.85546875" customWidth="1"/>
    <col min="7652" max="7652" width="4.5703125" customWidth="1"/>
    <col min="7653" max="7653" width="29.140625" customWidth="1"/>
    <col min="7654" max="7654" width="14.140625" customWidth="1"/>
    <col min="7656" max="7656" width="10" customWidth="1"/>
    <col min="7657" max="7657" width="19.85546875" customWidth="1"/>
    <col min="7658" max="7658" width="12.28515625" customWidth="1"/>
    <col min="7659" max="7659" width="10" customWidth="1"/>
    <col min="7660" max="7660" width="10.140625" customWidth="1"/>
    <col min="7661" max="7661" width="10.28515625" customWidth="1"/>
    <col min="7662" max="7662" width="10.42578125" customWidth="1"/>
    <col min="7663" max="7664" width="10.85546875" customWidth="1"/>
    <col min="7665" max="7665" width="9.7109375" customWidth="1"/>
    <col min="7666" max="7666" width="12.85546875" customWidth="1"/>
    <col min="7908" max="7908" width="4.5703125" customWidth="1"/>
    <col min="7909" max="7909" width="29.140625" customWidth="1"/>
    <col min="7910" max="7910" width="14.140625" customWidth="1"/>
    <col min="7912" max="7912" width="10" customWidth="1"/>
    <col min="7913" max="7913" width="19.85546875" customWidth="1"/>
    <col min="7914" max="7914" width="12.28515625" customWidth="1"/>
    <col min="7915" max="7915" width="10" customWidth="1"/>
    <col min="7916" max="7916" width="10.140625" customWidth="1"/>
    <col min="7917" max="7917" width="10.28515625" customWidth="1"/>
    <col min="7918" max="7918" width="10.42578125" customWidth="1"/>
    <col min="7919" max="7920" width="10.85546875" customWidth="1"/>
    <col min="7921" max="7921" width="9.7109375" customWidth="1"/>
    <col min="7922" max="7922" width="12.85546875" customWidth="1"/>
    <col min="8164" max="8164" width="4.5703125" customWidth="1"/>
    <col min="8165" max="8165" width="29.140625" customWidth="1"/>
    <col min="8166" max="8166" width="14.140625" customWidth="1"/>
    <col min="8168" max="8168" width="10" customWidth="1"/>
    <col min="8169" max="8169" width="19.85546875" customWidth="1"/>
    <col min="8170" max="8170" width="12.28515625" customWidth="1"/>
    <col min="8171" max="8171" width="10" customWidth="1"/>
    <col min="8172" max="8172" width="10.140625" customWidth="1"/>
    <col min="8173" max="8173" width="10.28515625" customWidth="1"/>
    <col min="8174" max="8174" width="10.42578125" customWidth="1"/>
    <col min="8175" max="8176" width="10.85546875" customWidth="1"/>
    <col min="8177" max="8177" width="9.7109375" customWidth="1"/>
    <col min="8178" max="8178" width="12.85546875" customWidth="1"/>
    <col min="8420" max="8420" width="4.5703125" customWidth="1"/>
    <col min="8421" max="8421" width="29.140625" customWidth="1"/>
    <col min="8422" max="8422" width="14.140625" customWidth="1"/>
    <col min="8424" max="8424" width="10" customWidth="1"/>
    <col min="8425" max="8425" width="19.85546875" customWidth="1"/>
    <col min="8426" max="8426" width="12.28515625" customWidth="1"/>
    <col min="8427" max="8427" width="10" customWidth="1"/>
    <col min="8428" max="8428" width="10.140625" customWidth="1"/>
    <col min="8429" max="8429" width="10.28515625" customWidth="1"/>
    <col min="8430" max="8430" width="10.42578125" customWidth="1"/>
    <col min="8431" max="8432" width="10.85546875" customWidth="1"/>
    <col min="8433" max="8433" width="9.7109375" customWidth="1"/>
    <col min="8434" max="8434" width="12.85546875" customWidth="1"/>
    <col min="8676" max="8676" width="4.5703125" customWidth="1"/>
    <col min="8677" max="8677" width="29.140625" customWidth="1"/>
    <col min="8678" max="8678" width="14.140625" customWidth="1"/>
    <col min="8680" max="8680" width="10" customWidth="1"/>
    <col min="8681" max="8681" width="19.85546875" customWidth="1"/>
    <col min="8682" max="8682" width="12.28515625" customWidth="1"/>
    <col min="8683" max="8683" width="10" customWidth="1"/>
    <col min="8684" max="8684" width="10.140625" customWidth="1"/>
    <col min="8685" max="8685" width="10.28515625" customWidth="1"/>
    <col min="8686" max="8686" width="10.42578125" customWidth="1"/>
    <col min="8687" max="8688" width="10.85546875" customWidth="1"/>
    <col min="8689" max="8689" width="9.7109375" customWidth="1"/>
    <col min="8690" max="8690" width="12.85546875" customWidth="1"/>
    <col min="8932" max="8932" width="4.5703125" customWidth="1"/>
    <col min="8933" max="8933" width="29.140625" customWidth="1"/>
    <col min="8934" max="8934" width="14.140625" customWidth="1"/>
    <col min="8936" max="8936" width="10" customWidth="1"/>
    <col min="8937" max="8937" width="19.85546875" customWidth="1"/>
    <col min="8938" max="8938" width="12.28515625" customWidth="1"/>
    <col min="8939" max="8939" width="10" customWidth="1"/>
    <col min="8940" max="8940" width="10.140625" customWidth="1"/>
    <col min="8941" max="8941" width="10.28515625" customWidth="1"/>
    <col min="8942" max="8942" width="10.42578125" customWidth="1"/>
    <col min="8943" max="8944" width="10.85546875" customWidth="1"/>
    <col min="8945" max="8945" width="9.7109375" customWidth="1"/>
    <col min="8946" max="8946" width="12.85546875" customWidth="1"/>
    <col min="9188" max="9188" width="4.5703125" customWidth="1"/>
    <col min="9189" max="9189" width="29.140625" customWidth="1"/>
    <col min="9190" max="9190" width="14.140625" customWidth="1"/>
    <col min="9192" max="9192" width="10" customWidth="1"/>
    <col min="9193" max="9193" width="19.85546875" customWidth="1"/>
    <col min="9194" max="9194" width="12.28515625" customWidth="1"/>
    <col min="9195" max="9195" width="10" customWidth="1"/>
    <col min="9196" max="9196" width="10.140625" customWidth="1"/>
    <col min="9197" max="9197" width="10.28515625" customWidth="1"/>
    <col min="9198" max="9198" width="10.42578125" customWidth="1"/>
    <col min="9199" max="9200" width="10.85546875" customWidth="1"/>
    <col min="9201" max="9201" width="9.7109375" customWidth="1"/>
    <col min="9202" max="9202" width="12.85546875" customWidth="1"/>
    <col min="9444" max="9444" width="4.5703125" customWidth="1"/>
    <col min="9445" max="9445" width="29.140625" customWidth="1"/>
    <col min="9446" max="9446" width="14.140625" customWidth="1"/>
    <col min="9448" max="9448" width="10" customWidth="1"/>
    <col min="9449" max="9449" width="19.85546875" customWidth="1"/>
    <col min="9450" max="9450" width="12.28515625" customWidth="1"/>
    <col min="9451" max="9451" width="10" customWidth="1"/>
    <col min="9452" max="9452" width="10.140625" customWidth="1"/>
    <col min="9453" max="9453" width="10.28515625" customWidth="1"/>
    <col min="9454" max="9454" width="10.42578125" customWidth="1"/>
    <col min="9455" max="9456" width="10.85546875" customWidth="1"/>
    <col min="9457" max="9457" width="9.7109375" customWidth="1"/>
    <col min="9458" max="9458" width="12.85546875" customWidth="1"/>
    <col min="9700" max="9700" width="4.5703125" customWidth="1"/>
    <col min="9701" max="9701" width="29.140625" customWidth="1"/>
    <col min="9702" max="9702" width="14.140625" customWidth="1"/>
    <col min="9704" max="9704" width="10" customWidth="1"/>
    <col min="9705" max="9705" width="19.85546875" customWidth="1"/>
    <col min="9706" max="9706" width="12.28515625" customWidth="1"/>
    <col min="9707" max="9707" width="10" customWidth="1"/>
    <col min="9708" max="9708" width="10.140625" customWidth="1"/>
    <col min="9709" max="9709" width="10.28515625" customWidth="1"/>
    <col min="9710" max="9710" width="10.42578125" customWidth="1"/>
    <col min="9711" max="9712" width="10.85546875" customWidth="1"/>
    <col min="9713" max="9713" width="9.7109375" customWidth="1"/>
    <col min="9714" max="9714" width="12.85546875" customWidth="1"/>
    <col min="9956" max="9956" width="4.5703125" customWidth="1"/>
    <col min="9957" max="9957" width="29.140625" customWidth="1"/>
    <col min="9958" max="9958" width="14.140625" customWidth="1"/>
    <col min="9960" max="9960" width="10" customWidth="1"/>
    <col min="9961" max="9961" width="19.85546875" customWidth="1"/>
    <col min="9962" max="9962" width="12.28515625" customWidth="1"/>
    <col min="9963" max="9963" width="10" customWidth="1"/>
    <col min="9964" max="9964" width="10.140625" customWidth="1"/>
    <col min="9965" max="9965" width="10.28515625" customWidth="1"/>
    <col min="9966" max="9966" width="10.42578125" customWidth="1"/>
    <col min="9967" max="9968" width="10.85546875" customWidth="1"/>
    <col min="9969" max="9969" width="9.7109375" customWidth="1"/>
    <col min="9970" max="9970" width="12.85546875" customWidth="1"/>
    <col min="10212" max="10212" width="4.5703125" customWidth="1"/>
    <col min="10213" max="10213" width="29.140625" customWidth="1"/>
    <col min="10214" max="10214" width="14.140625" customWidth="1"/>
    <col min="10216" max="10216" width="10" customWidth="1"/>
    <col min="10217" max="10217" width="19.85546875" customWidth="1"/>
    <col min="10218" max="10218" width="12.28515625" customWidth="1"/>
    <col min="10219" max="10219" width="10" customWidth="1"/>
    <col min="10220" max="10220" width="10.140625" customWidth="1"/>
    <col min="10221" max="10221" width="10.28515625" customWidth="1"/>
    <col min="10222" max="10222" width="10.42578125" customWidth="1"/>
    <col min="10223" max="10224" width="10.85546875" customWidth="1"/>
    <col min="10225" max="10225" width="9.7109375" customWidth="1"/>
    <col min="10226" max="10226" width="12.85546875" customWidth="1"/>
    <col min="10468" max="10468" width="4.5703125" customWidth="1"/>
    <col min="10469" max="10469" width="29.140625" customWidth="1"/>
    <col min="10470" max="10470" width="14.140625" customWidth="1"/>
    <col min="10472" max="10472" width="10" customWidth="1"/>
    <col min="10473" max="10473" width="19.85546875" customWidth="1"/>
    <col min="10474" max="10474" width="12.28515625" customWidth="1"/>
    <col min="10475" max="10475" width="10" customWidth="1"/>
    <col min="10476" max="10476" width="10.140625" customWidth="1"/>
    <col min="10477" max="10477" width="10.28515625" customWidth="1"/>
    <col min="10478" max="10478" width="10.42578125" customWidth="1"/>
    <col min="10479" max="10480" width="10.85546875" customWidth="1"/>
    <col min="10481" max="10481" width="9.7109375" customWidth="1"/>
    <col min="10482" max="10482" width="12.85546875" customWidth="1"/>
    <col min="10724" max="10724" width="4.5703125" customWidth="1"/>
    <col min="10725" max="10725" width="29.140625" customWidth="1"/>
    <col min="10726" max="10726" width="14.140625" customWidth="1"/>
    <col min="10728" max="10728" width="10" customWidth="1"/>
    <col min="10729" max="10729" width="19.85546875" customWidth="1"/>
    <col min="10730" max="10730" width="12.28515625" customWidth="1"/>
    <col min="10731" max="10731" width="10" customWidth="1"/>
    <col min="10732" max="10732" width="10.140625" customWidth="1"/>
    <col min="10733" max="10733" width="10.28515625" customWidth="1"/>
    <col min="10734" max="10734" width="10.42578125" customWidth="1"/>
    <col min="10735" max="10736" width="10.85546875" customWidth="1"/>
    <col min="10737" max="10737" width="9.7109375" customWidth="1"/>
    <col min="10738" max="10738" width="12.85546875" customWidth="1"/>
    <col min="10980" max="10980" width="4.5703125" customWidth="1"/>
    <col min="10981" max="10981" width="29.140625" customWidth="1"/>
    <col min="10982" max="10982" width="14.140625" customWidth="1"/>
    <col min="10984" max="10984" width="10" customWidth="1"/>
    <col min="10985" max="10985" width="19.85546875" customWidth="1"/>
    <col min="10986" max="10986" width="12.28515625" customWidth="1"/>
    <col min="10987" max="10987" width="10" customWidth="1"/>
    <col min="10988" max="10988" width="10.140625" customWidth="1"/>
    <col min="10989" max="10989" width="10.28515625" customWidth="1"/>
    <col min="10990" max="10990" width="10.42578125" customWidth="1"/>
    <col min="10991" max="10992" width="10.85546875" customWidth="1"/>
    <col min="10993" max="10993" width="9.7109375" customWidth="1"/>
    <col min="10994" max="10994" width="12.85546875" customWidth="1"/>
    <col min="11236" max="11236" width="4.5703125" customWidth="1"/>
    <col min="11237" max="11237" width="29.140625" customWidth="1"/>
    <col min="11238" max="11238" width="14.140625" customWidth="1"/>
    <col min="11240" max="11240" width="10" customWidth="1"/>
    <col min="11241" max="11241" width="19.85546875" customWidth="1"/>
    <col min="11242" max="11242" width="12.28515625" customWidth="1"/>
    <col min="11243" max="11243" width="10" customWidth="1"/>
    <col min="11244" max="11244" width="10.140625" customWidth="1"/>
    <col min="11245" max="11245" width="10.28515625" customWidth="1"/>
    <col min="11246" max="11246" width="10.42578125" customWidth="1"/>
    <col min="11247" max="11248" width="10.85546875" customWidth="1"/>
    <col min="11249" max="11249" width="9.7109375" customWidth="1"/>
    <col min="11250" max="11250" width="12.85546875" customWidth="1"/>
    <col min="11492" max="11492" width="4.5703125" customWidth="1"/>
    <col min="11493" max="11493" width="29.140625" customWidth="1"/>
    <col min="11494" max="11494" width="14.140625" customWidth="1"/>
    <col min="11496" max="11496" width="10" customWidth="1"/>
    <col min="11497" max="11497" width="19.85546875" customWidth="1"/>
    <col min="11498" max="11498" width="12.28515625" customWidth="1"/>
    <col min="11499" max="11499" width="10" customWidth="1"/>
    <col min="11500" max="11500" width="10.140625" customWidth="1"/>
    <col min="11501" max="11501" width="10.28515625" customWidth="1"/>
    <col min="11502" max="11502" width="10.42578125" customWidth="1"/>
    <col min="11503" max="11504" width="10.85546875" customWidth="1"/>
    <col min="11505" max="11505" width="9.7109375" customWidth="1"/>
    <col min="11506" max="11506" width="12.85546875" customWidth="1"/>
    <col min="11748" max="11748" width="4.5703125" customWidth="1"/>
    <col min="11749" max="11749" width="29.140625" customWidth="1"/>
    <col min="11750" max="11750" width="14.140625" customWidth="1"/>
    <col min="11752" max="11752" width="10" customWidth="1"/>
    <col min="11753" max="11753" width="19.85546875" customWidth="1"/>
    <col min="11754" max="11754" width="12.28515625" customWidth="1"/>
    <col min="11755" max="11755" width="10" customWidth="1"/>
    <col min="11756" max="11756" width="10.140625" customWidth="1"/>
    <col min="11757" max="11757" width="10.28515625" customWidth="1"/>
    <col min="11758" max="11758" width="10.42578125" customWidth="1"/>
    <col min="11759" max="11760" width="10.85546875" customWidth="1"/>
    <col min="11761" max="11761" width="9.7109375" customWidth="1"/>
    <col min="11762" max="11762" width="12.85546875" customWidth="1"/>
    <col min="12004" max="12004" width="4.5703125" customWidth="1"/>
    <col min="12005" max="12005" width="29.140625" customWidth="1"/>
    <col min="12006" max="12006" width="14.140625" customWidth="1"/>
    <col min="12008" max="12008" width="10" customWidth="1"/>
    <col min="12009" max="12009" width="19.85546875" customWidth="1"/>
    <col min="12010" max="12010" width="12.28515625" customWidth="1"/>
    <col min="12011" max="12011" width="10" customWidth="1"/>
    <col min="12012" max="12012" width="10.140625" customWidth="1"/>
    <col min="12013" max="12013" width="10.28515625" customWidth="1"/>
    <col min="12014" max="12014" width="10.42578125" customWidth="1"/>
    <col min="12015" max="12016" width="10.85546875" customWidth="1"/>
    <col min="12017" max="12017" width="9.7109375" customWidth="1"/>
    <col min="12018" max="12018" width="12.85546875" customWidth="1"/>
    <col min="12260" max="12260" width="4.5703125" customWidth="1"/>
    <col min="12261" max="12261" width="29.140625" customWidth="1"/>
    <col min="12262" max="12262" width="14.140625" customWidth="1"/>
    <col min="12264" max="12264" width="10" customWidth="1"/>
    <col min="12265" max="12265" width="19.85546875" customWidth="1"/>
    <col min="12266" max="12266" width="12.28515625" customWidth="1"/>
    <col min="12267" max="12267" width="10" customWidth="1"/>
    <col min="12268" max="12268" width="10.140625" customWidth="1"/>
    <col min="12269" max="12269" width="10.28515625" customWidth="1"/>
    <col min="12270" max="12270" width="10.42578125" customWidth="1"/>
    <col min="12271" max="12272" width="10.85546875" customWidth="1"/>
    <col min="12273" max="12273" width="9.7109375" customWidth="1"/>
    <col min="12274" max="12274" width="12.85546875" customWidth="1"/>
    <col min="12516" max="12516" width="4.5703125" customWidth="1"/>
    <col min="12517" max="12517" width="29.140625" customWidth="1"/>
    <col min="12518" max="12518" width="14.140625" customWidth="1"/>
    <col min="12520" max="12520" width="10" customWidth="1"/>
    <col min="12521" max="12521" width="19.85546875" customWidth="1"/>
    <col min="12522" max="12522" width="12.28515625" customWidth="1"/>
    <col min="12523" max="12523" width="10" customWidth="1"/>
    <col min="12524" max="12524" width="10.140625" customWidth="1"/>
    <col min="12525" max="12525" width="10.28515625" customWidth="1"/>
    <col min="12526" max="12526" width="10.42578125" customWidth="1"/>
    <col min="12527" max="12528" width="10.85546875" customWidth="1"/>
    <col min="12529" max="12529" width="9.7109375" customWidth="1"/>
    <col min="12530" max="12530" width="12.85546875" customWidth="1"/>
    <col min="12772" max="12772" width="4.5703125" customWidth="1"/>
    <col min="12773" max="12773" width="29.140625" customWidth="1"/>
    <col min="12774" max="12774" width="14.140625" customWidth="1"/>
    <col min="12776" max="12776" width="10" customWidth="1"/>
    <col min="12777" max="12777" width="19.85546875" customWidth="1"/>
    <col min="12778" max="12778" width="12.28515625" customWidth="1"/>
    <col min="12779" max="12779" width="10" customWidth="1"/>
    <col min="12780" max="12780" width="10.140625" customWidth="1"/>
    <col min="12781" max="12781" width="10.28515625" customWidth="1"/>
    <col min="12782" max="12782" width="10.42578125" customWidth="1"/>
    <col min="12783" max="12784" width="10.85546875" customWidth="1"/>
    <col min="12785" max="12785" width="9.7109375" customWidth="1"/>
    <col min="12786" max="12786" width="12.85546875" customWidth="1"/>
    <col min="13028" max="13028" width="4.5703125" customWidth="1"/>
    <col min="13029" max="13029" width="29.140625" customWidth="1"/>
    <col min="13030" max="13030" width="14.140625" customWidth="1"/>
    <col min="13032" max="13032" width="10" customWidth="1"/>
    <col min="13033" max="13033" width="19.85546875" customWidth="1"/>
    <col min="13034" max="13034" width="12.28515625" customWidth="1"/>
    <col min="13035" max="13035" width="10" customWidth="1"/>
    <col min="13036" max="13036" width="10.140625" customWidth="1"/>
    <col min="13037" max="13037" width="10.28515625" customWidth="1"/>
    <col min="13038" max="13038" width="10.42578125" customWidth="1"/>
    <col min="13039" max="13040" width="10.85546875" customWidth="1"/>
    <col min="13041" max="13041" width="9.7109375" customWidth="1"/>
    <col min="13042" max="13042" width="12.85546875" customWidth="1"/>
    <col min="13284" max="13284" width="4.5703125" customWidth="1"/>
    <col min="13285" max="13285" width="29.140625" customWidth="1"/>
    <col min="13286" max="13286" width="14.140625" customWidth="1"/>
    <col min="13288" max="13288" width="10" customWidth="1"/>
    <col min="13289" max="13289" width="19.85546875" customWidth="1"/>
    <col min="13290" max="13290" width="12.28515625" customWidth="1"/>
    <col min="13291" max="13291" width="10" customWidth="1"/>
    <col min="13292" max="13292" width="10.140625" customWidth="1"/>
    <col min="13293" max="13293" width="10.28515625" customWidth="1"/>
    <col min="13294" max="13294" width="10.42578125" customWidth="1"/>
    <col min="13295" max="13296" width="10.85546875" customWidth="1"/>
    <col min="13297" max="13297" width="9.7109375" customWidth="1"/>
    <col min="13298" max="13298" width="12.85546875" customWidth="1"/>
    <col min="13540" max="13540" width="4.5703125" customWidth="1"/>
    <col min="13541" max="13541" width="29.140625" customWidth="1"/>
    <col min="13542" max="13542" width="14.140625" customWidth="1"/>
    <col min="13544" max="13544" width="10" customWidth="1"/>
    <col min="13545" max="13545" width="19.85546875" customWidth="1"/>
    <col min="13546" max="13546" width="12.28515625" customWidth="1"/>
    <col min="13547" max="13547" width="10" customWidth="1"/>
    <col min="13548" max="13548" width="10.140625" customWidth="1"/>
    <col min="13549" max="13549" width="10.28515625" customWidth="1"/>
    <col min="13550" max="13550" width="10.42578125" customWidth="1"/>
    <col min="13551" max="13552" width="10.85546875" customWidth="1"/>
    <col min="13553" max="13553" width="9.7109375" customWidth="1"/>
    <col min="13554" max="13554" width="12.85546875" customWidth="1"/>
    <col min="13796" max="13796" width="4.5703125" customWidth="1"/>
    <col min="13797" max="13797" width="29.140625" customWidth="1"/>
    <col min="13798" max="13798" width="14.140625" customWidth="1"/>
    <col min="13800" max="13800" width="10" customWidth="1"/>
    <col min="13801" max="13801" width="19.85546875" customWidth="1"/>
    <col min="13802" max="13802" width="12.28515625" customWidth="1"/>
    <col min="13803" max="13803" width="10" customWidth="1"/>
    <col min="13804" max="13804" width="10.140625" customWidth="1"/>
    <col min="13805" max="13805" width="10.28515625" customWidth="1"/>
    <col min="13806" max="13806" width="10.42578125" customWidth="1"/>
    <col min="13807" max="13808" width="10.85546875" customWidth="1"/>
    <col min="13809" max="13809" width="9.7109375" customWidth="1"/>
    <col min="13810" max="13810" width="12.85546875" customWidth="1"/>
    <col min="14052" max="14052" width="4.5703125" customWidth="1"/>
    <col min="14053" max="14053" width="29.140625" customWidth="1"/>
    <col min="14054" max="14054" width="14.140625" customWidth="1"/>
    <col min="14056" max="14056" width="10" customWidth="1"/>
    <col min="14057" max="14057" width="19.85546875" customWidth="1"/>
    <col min="14058" max="14058" width="12.28515625" customWidth="1"/>
    <col min="14059" max="14059" width="10" customWidth="1"/>
    <col min="14060" max="14060" width="10.140625" customWidth="1"/>
    <col min="14061" max="14061" width="10.28515625" customWidth="1"/>
    <col min="14062" max="14062" width="10.42578125" customWidth="1"/>
    <col min="14063" max="14064" width="10.85546875" customWidth="1"/>
    <col min="14065" max="14065" width="9.7109375" customWidth="1"/>
    <col min="14066" max="14066" width="12.85546875" customWidth="1"/>
    <col min="14308" max="14308" width="4.5703125" customWidth="1"/>
    <col min="14309" max="14309" width="29.140625" customWidth="1"/>
    <col min="14310" max="14310" width="14.140625" customWidth="1"/>
    <col min="14312" max="14312" width="10" customWidth="1"/>
    <col min="14313" max="14313" width="19.85546875" customWidth="1"/>
    <col min="14314" max="14314" width="12.28515625" customWidth="1"/>
    <col min="14315" max="14315" width="10" customWidth="1"/>
    <col min="14316" max="14316" width="10.140625" customWidth="1"/>
    <col min="14317" max="14317" width="10.28515625" customWidth="1"/>
    <col min="14318" max="14318" width="10.42578125" customWidth="1"/>
    <col min="14319" max="14320" width="10.85546875" customWidth="1"/>
    <col min="14321" max="14321" width="9.7109375" customWidth="1"/>
    <col min="14322" max="14322" width="12.85546875" customWidth="1"/>
    <col min="14564" max="14564" width="4.5703125" customWidth="1"/>
    <col min="14565" max="14565" width="29.140625" customWidth="1"/>
    <col min="14566" max="14566" width="14.140625" customWidth="1"/>
    <col min="14568" max="14568" width="10" customWidth="1"/>
    <col min="14569" max="14569" width="19.85546875" customWidth="1"/>
    <col min="14570" max="14570" width="12.28515625" customWidth="1"/>
    <col min="14571" max="14571" width="10" customWidth="1"/>
    <col min="14572" max="14572" width="10.140625" customWidth="1"/>
    <col min="14573" max="14573" width="10.28515625" customWidth="1"/>
    <col min="14574" max="14574" width="10.42578125" customWidth="1"/>
    <col min="14575" max="14576" width="10.85546875" customWidth="1"/>
    <col min="14577" max="14577" width="9.7109375" customWidth="1"/>
    <col min="14578" max="14578" width="12.85546875" customWidth="1"/>
    <col min="14820" max="14820" width="4.5703125" customWidth="1"/>
    <col min="14821" max="14821" width="29.140625" customWidth="1"/>
    <col min="14822" max="14822" width="14.140625" customWidth="1"/>
    <col min="14824" max="14824" width="10" customWidth="1"/>
    <col min="14825" max="14825" width="19.85546875" customWidth="1"/>
    <col min="14826" max="14826" width="12.28515625" customWidth="1"/>
    <col min="14827" max="14827" width="10" customWidth="1"/>
    <col min="14828" max="14828" width="10.140625" customWidth="1"/>
    <col min="14829" max="14829" width="10.28515625" customWidth="1"/>
    <col min="14830" max="14830" width="10.42578125" customWidth="1"/>
    <col min="14831" max="14832" width="10.85546875" customWidth="1"/>
    <col min="14833" max="14833" width="9.7109375" customWidth="1"/>
    <col min="14834" max="14834" width="12.85546875" customWidth="1"/>
    <col min="15076" max="15076" width="4.5703125" customWidth="1"/>
    <col min="15077" max="15077" width="29.140625" customWidth="1"/>
    <col min="15078" max="15078" width="14.140625" customWidth="1"/>
    <col min="15080" max="15080" width="10" customWidth="1"/>
    <col min="15081" max="15081" width="19.85546875" customWidth="1"/>
    <col min="15082" max="15082" width="12.28515625" customWidth="1"/>
    <col min="15083" max="15083" width="10" customWidth="1"/>
    <col min="15084" max="15084" width="10.140625" customWidth="1"/>
    <col min="15085" max="15085" width="10.28515625" customWidth="1"/>
    <col min="15086" max="15086" width="10.42578125" customWidth="1"/>
    <col min="15087" max="15088" width="10.85546875" customWidth="1"/>
    <col min="15089" max="15089" width="9.7109375" customWidth="1"/>
    <col min="15090" max="15090" width="12.85546875" customWidth="1"/>
    <col min="15332" max="15332" width="4.5703125" customWidth="1"/>
    <col min="15333" max="15333" width="29.140625" customWidth="1"/>
    <col min="15334" max="15334" width="14.140625" customWidth="1"/>
    <col min="15336" max="15336" width="10" customWidth="1"/>
    <col min="15337" max="15337" width="19.85546875" customWidth="1"/>
    <col min="15338" max="15338" width="12.28515625" customWidth="1"/>
    <col min="15339" max="15339" width="10" customWidth="1"/>
    <col min="15340" max="15340" width="10.140625" customWidth="1"/>
    <col min="15341" max="15341" width="10.28515625" customWidth="1"/>
    <col min="15342" max="15342" width="10.42578125" customWidth="1"/>
    <col min="15343" max="15344" width="10.85546875" customWidth="1"/>
    <col min="15345" max="15345" width="9.7109375" customWidth="1"/>
    <col min="15346" max="15346" width="12.85546875" customWidth="1"/>
    <col min="15588" max="15588" width="4.5703125" customWidth="1"/>
    <col min="15589" max="15589" width="29.140625" customWidth="1"/>
    <col min="15590" max="15590" width="14.140625" customWidth="1"/>
    <col min="15592" max="15592" width="10" customWidth="1"/>
    <col min="15593" max="15593" width="19.85546875" customWidth="1"/>
    <col min="15594" max="15594" width="12.28515625" customWidth="1"/>
    <col min="15595" max="15595" width="10" customWidth="1"/>
    <col min="15596" max="15596" width="10.140625" customWidth="1"/>
    <col min="15597" max="15597" width="10.28515625" customWidth="1"/>
    <col min="15598" max="15598" width="10.42578125" customWidth="1"/>
    <col min="15599" max="15600" width="10.85546875" customWidth="1"/>
    <col min="15601" max="15601" width="9.7109375" customWidth="1"/>
    <col min="15602" max="15602" width="12.85546875" customWidth="1"/>
    <col min="15844" max="15844" width="4.5703125" customWidth="1"/>
    <col min="15845" max="15845" width="29.140625" customWidth="1"/>
    <col min="15846" max="15846" width="14.140625" customWidth="1"/>
    <col min="15848" max="15848" width="10" customWidth="1"/>
    <col min="15849" max="15849" width="19.85546875" customWidth="1"/>
    <col min="15850" max="15850" width="12.28515625" customWidth="1"/>
    <col min="15851" max="15851" width="10" customWidth="1"/>
    <col min="15852" max="15852" width="10.140625" customWidth="1"/>
    <col min="15853" max="15853" width="10.28515625" customWidth="1"/>
    <col min="15854" max="15854" width="10.42578125" customWidth="1"/>
    <col min="15855" max="15856" width="10.85546875" customWidth="1"/>
    <col min="15857" max="15857" width="9.7109375" customWidth="1"/>
    <col min="15858" max="15858" width="12.85546875" customWidth="1"/>
    <col min="16100" max="16100" width="4.5703125" customWidth="1"/>
    <col min="16101" max="16101" width="29.140625" customWidth="1"/>
    <col min="16102" max="16102" width="14.140625" customWidth="1"/>
    <col min="16104" max="16104" width="10" customWidth="1"/>
    <col min="16105" max="16105" width="19.85546875" customWidth="1"/>
    <col min="16106" max="16106" width="12.28515625" customWidth="1"/>
    <col min="16107" max="16107" width="10" customWidth="1"/>
    <col min="16108" max="16108" width="10.140625" customWidth="1"/>
    <col min="16109" max="16109" width="10.28515625" customWidth="1"/>
    <col min="16110" max="16110" width="10.42578125" customWidth="1"/>
    <col min="16111" max="16112" width="10.85546875" customWidth="1"/>
    <col min="16113" max="16113" width="9.7109375" customWidth="1"/>
    <col min="16114" max="16114" width="12.85546875" customWidth="1"/>
  </cols>
  <sheetData>
    <row r="1" spans="1:11">
      <c r="J1" s="4"/>
      <c r="K1" s="4"/>
    </row>
    <row r="2" spans="1:11" ht="16.5" customHeight="1">
      <c r="G2" s="89"/>
      <c r="H2" s="89"/>
      <c r="I2" s="89"/>
      <c r="J2" s="89"/>
      <c r="K2" s="89"/>
    </row>
    <row r="3" spans="1:11" ht="16.5" customHeight="1">
      <c r="G3" s="89"/>
      <c r="H3" s="93"/>
      <c r="I3" s="93"/>
      <c r="J3" s="93"/>
      <c r="K3" s="93"/>
    </row>
    <row r="4" spans="1:11" ht="16.5" customHeight="1">
      <c r="G4" s="37"/>
      <c r="H4" s="37"/>
      <c r="I4" s="37"/>
      <c r="J4" s="61"/>
      <c r="K4" s="38"/>
    </row>
    <row r="5" spans="1:11">
      <c r="E5" s="2"/>
      <c r="F5" s="2"/>
      <c r="G5" s="91" t="s">
        <v>1</v>
      </c>
      <c r="H5" s="91"/>
      <c r="I5" s="92"/>
      <c r="J5" s="92"/>
      <c r="K5" s="92"/>
    </row>
    <row r="6" spans="1:11" ht="17.25" customHeight="1">
      <c r="B6" s="99" t="s">
        <v>45</v>
      </c>
      <c r="C6" s="99"/>
      <c r="D6" s="99"/>
      <c r="E6" s="99"/>
      <c r="F6" s="99"/>
      <c r="G6" s="99"/>
      <c r="H6" s="99"/>
      <c r="I6" s="99"/>
      <c r="J6" s="99"/>
      <c r="K6" s="99"/>
    </row>
    <row r="7" spans="1:11" ht="18.75" customHeight="1">
      <c r="B7" s="91" t="s">
        <v>46</v>
      </c>
      <c r="C7" s="91"/>
      <c r="D7" s="91"/>
      <c r="E7" s="91"/>
      <c r="F7" s="91"/>
      <c r="G7" s="91"/>
      <c r="H7" s="91"/>
      <c r="I7" s="91"/>
      <c r="J7" s="91"/>
      <c r="K7" s="91"/>
    </row>
    <row r="8" spans="1:11" ht="24" customHeight="1">
      <c r="A8" s="102" t="s">
        <v>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1" ht="26.25" customHeight="1">
      <c r="A9" s="103" t="s">
        <v>38</v>
      </c>
      <c r="B9" s="103"/>
      <c r="C9" s="103"/>
      <c r="D9" s="103"/>
      <c r="E9" s="103"/>
      <c r="F9" s="103"/>
      <c r="G9" s="104"/>
      <c r="H9" s="104"/>
      <c r="I9" s="104"/>
      <c r="J9" s="104"/>
      <c r="K9" s="104"/>
    </row>
    <row r="10" spans="1:11" s="1" customFormat="1" ht="18.75" customHeight="1">
      <c r="A10" s="73" t="s">
        <v>0</v>
      </c>
      <c r="B10" s="107" t="s">
        <v>6</v>
      </c>
      <c r="C10" s="107" t="s">
        <v>8</v>
      </c>
      <c r="D10" s="107" t="s">
        <v>16</v>
      </c>
      <c r="E10" s="107" t="s">
        <v>2</v>
      </c>
      <c r="F10" s="107"/>
      <c r="G10" s="108" t="s">
        <v>9</v>
      </c>
      <c r="H10" s="109"/>
      <c r="I10" s="109"/>
      <c r="J10" s="109"/>
      <c r="K10" s="109"/>
    </row>
    <row r="11" spans="1:11" s="1" customFormat="1" ht="33.75" customHeight="1">
      <c r="A11" s="73"/>
      <c r="B11" s="107"/>
      <c r="C11" s="107"/>
      <c r="D11" s="107"/>
      <c r="E11" s="33" t="s">
        <v>17</v>
      </c>
      <c r="F11" s="33" t="s">
        <v>4</v>
      </c>
      <c r="G11" s="33" t="s">
        <v>5</v>
      </c>
      <c r="H11" s="58" t="s">
        <v>33</v>
      </c>
      <c r="I11" s="58" t="s">
        <v>44</v>
      </c>
      <c r="J11" s="67" t="s">
        <v>48</v>
      </c>
      <c r="K11" s="67" t="s">
        <v>52</v>
      </c>
    </row>
    <row r="12" spans="1:11" s="1" customFormat="1">
      <c r="A12" s="26">
        <v>1</v>
      </c>
      <c r="B12" s="26">
        <v>2</v>
      </c>
      <c r="C12" s="26">
        <v>3</v>
      </c>
      <c r="D12" s="26">
        <v>4</v>
      </c>
      <c r="E12" s="26">
        <v>5</v>
      </c>
      <c r="F12" s="26">
        <v>6</v>
      </c>
      <c r="G12" s="28">
        <v>7</v>
      </c>
      <c r="H12" s="26">
        <v>8</v>
      </c>
      <c r="I12" s="26">
        <v>9</v>
      </c>
      <c r="J12" s="66">
        <v>10</v>
      </c>
      <c r="K12" s="40">
        <v>10</v>
      </c>
    </row>
    <row r="13" spans="1:11" ht="15.75" customHeight="1">
      <c r="A13" s="36">
        <v>1</v>
      </c>
      <c r="B13" s="105" t="s">
        <v>18</v>
      </c>
      <c r="C13" s="106"/>
      <c r="D13" s="106"/>
      <c r="E13" s="106"/>
      <c r="F13" s="106"/>
      <c r="G13" s="106"/>
      <c r="H13" s="106"/>
      <c r="I13" s="106"/>
      <c r="J13" s="106"/>
      <c r="K13" s="106"/>
    </row>
    <row r="14" spans="1:11" ht="78" customHeight="1">
      <c r="A14" s="83">
        <v>2</v>
      </c>
      <c r="B14" s="97" t="s">
        <v>39</v>
      </c>
      <c r="C14" s="83" t="s">
        <v>11</v>
      </c>
      <c r="D14" s="46" t="s">
        <v>40</v>
      </c>
      <c r="E14" s="27" t="s">
        <v>35</v>
      </c>
      <c r="F14" s="27" t="s">
        <v>22</v>
      </c>
      <c r="G14" s="48">
        <f>H14+I14+K14+J14</f>
        <v>105926304.75</v>
      </c>
      <c r="H14" s="48">
        <f>H22+H23</f>
        <v>29601661.59</v>
      </c>
      <c r="I14" s="48">
        <f t="shared" ref="I14:J14" si="0">I22+I23</f>
        <v>25441547.719999999</v>
      </c>
      <c r="J14" s="48">
        <f t="shared" si="0"/>
        <v>25441547.719999999</v>
      </c>
      <c r="K14" s="48">
        <f>K22+K23</f>
        <v>25441547.719999999</v>
      </c>
    </row>
    <row r="15" spans="1:11" ht="64.5" customHeight="1">
      <c r="A15" s="84"/>
      <c r="B15" s="98"/>
      <c r="C15" s="84"/>
      <c r="D15" s="45" t="s">
        <v>37</v>
      </c>
      <c r="E15" s="27" t="s">
        <v>35</v>
      </c>
      <c r="F15" s="27" t="s">
        <v>22</v>
      </c>
      <c r="G15" s="48">
        <f>H15+I15+K15+J15</f>
        <v>41651100</v>
      </c>
      <c r="H15" s="44">
        <f>H24</f>
        <v>41651100</v>
      </c>
      <c r="I15" s="44">
        <f>I24</f>
        <v>0</v>
      </c>
      <c r="J15" s="44">
        <f>J24</f>
        <v>0</v>
      </c>
      <c r="K15" s="44">
        <f>K24</f>
        <v>0</v>
      </c>
    </row>
    <row r="16" spans="1:11" ht="154.5" customHeight="1">
      <c r="A16" s="25">
        <v>3</v>
      </c>
      <c r="B16" s="16" t="s">
        <v>43</v>
      </c>
      <c r="C16" s="32" t="s">
        <v>10</v>
      </c>
      <c r="D16" s="41" t="s">
        <v>32</v>
      </c>
      <c r="E16" s="35" t="s">
        <v>14</v>
      </c>
      <c r="F16" s="35" t="s">
        <v>14</v>
      </c>
      <c r="G16" s="17" t="s">
        <v>14</v>
      </c>
      <c r="H16" s="17" t="s">
        <v>14</v>
      </c>
      <c r="I16" s="17" t="s">
        <v>14</v>
      </c>
      <c r="J16" s="17" t="s">
        <v>14</v>
      </c>
      <c r="K16" s="17" t="s">
        <v>14</v>
      </c>
    </row>
    <row r="17" spans="1:11" ht="18.75" customHeight="1">
      <c r="A17" s="83">
        <v>4</v>
      </c>
      <c r="B17" s="94" t="s">
        <v>53</v>
      </c>
      <c r="C17" s="83" t="s">
        <v>49</v>
      </c>
      <c r="D17" s="47"/>
      <c r="E17" s="27" t="s">
        <v>35</v>
      </c>
      <c r="F17" s="27" t="s">
        <v>22</v>
      </c>
      <c r="G17" s="49">
        <f>G18+G19+G20</f>
        <v>147577404.75</v>
      </c>
      <c r="H17" s="49">
        <f t="shared" ref="H17:K17" si="1">H18+H19+H20</f>
        <v>71252761.590000004</v>
      </c>
      <c r="I17" s="49">
        <f t="shared" si="1"/>
        <v>25441547.719999999</v>
      </c>
      <c r="J17" s="49">
        <f t="shared" si="1"/>
        <v>25441547.719999999</v>
      </c>
      <c r="K17" s="49">
        <f t="shared" si="1"/>
        <v>25441547.719999999</v>
      </c>
    </row>
    <row r="18" spans="1:11" ht="27" customHeight="1">
      <c r="A18" s="88"/>
      <c r="B18" s="95"/>
      <c r="C18" s="88"/>
      <c r="D18" s="73" t="s">
        <v>40</v>
      </c>
      <c r="E18" s="27" t="s">
        <v>21</v>
      </c>
      <c r="F18" s="27" t="s">
        <v>23</v>
      </c>
      <c r="G18" s="48">
        <f>SUM(H18:K18)</f>
        <v>101806965.19</v>
      </c>
      <c r="H18" s="48">
        <v>25482322.030000001</v>
      </c>
      <c r="I18" s="48">
        <v>25441547.719999999</v>
      </c>
      <c r="J18" s="57">
        <v>25441547.719999999</v>
      </c>
      <c r="K18" s="57">
        <v>25441547.719999999</v>
      </c>
    </row>
    <row r="19" spans="1:11" ht="48.75" customHeight="1">
      <c r="A19" s="88"/>
      <c r="B19" s="95"/>
      <c r="C19" s="88"/>
      <c r="D19" s="73"/>
      <c r="E19" s="27" t="s">
        <v>36</v>
      </c>
      <c r="F19" s="27" t="s">
        <v>47</v>
      </c>
      <c r="G19" s="48">
        <f>SUM(H19:K19)</f>
        <v>4119339.56</v>
      </c>
      <c r="H19" s="44">
        <v>4119339.56</v>
      </c>
      <c r="I19" s="48">
        <v>0</v>
      </c>
      <c r="J19" s="57">
        <v>0</v>
      </c>
      <c r="K19" s="57">
        <v>0</v>
      </c>
    </row>
    <row r="20" spans="1:11" ht="44.25" customHeight="1">
      <c r="A20" s="88"/>
      <c r="B20" s="95"/>
      <c r="C20" s="88"/>
      <c r="D20" s="66" t="s">
        <v>37</v>
      </c>
      <c r="E20" s="68" t="s">
        <v>36</v>
      </c>
      <c r="F20" s="68" t="s">
        <v>47</v>
      </c>
      <c r="G20" s="48">
        <f>SUM(H20:K20)</f>
        <v>41651100</v>
      </c>
      <c r="H20" s="55">
        <v>41651100</v>
      </c>
      <c r="I20" s="48">
        <v>0</v>
      </c>
      <c r="J20" s="57">
        <v>0</v>
      </c>
      <c r="K20" s="57">
        <v>0</v>
      </c>
    </row>
    <row r="21" spans="1:11" ht="24" customHeight="1">
      <c r="A21" s="83">
        <v>5</v>
      </c>
      <c r="B21" s="94" t="s">
        <v>54</v>
      </c>
      <c r="C21" s="83" t="s">
        <v>49</v>
      </c>
      <c r="D21" s="53"/>
      <c r="E21" s="27" t="s">
        <v>35</v>
      </c>
      <c r="F21" s="27" t="s">
        <v>22</v>
      </c>
      <c r="G21" s="49">
        <f>G22+G23+G24</f>
        <v>147577404.75</v>
      </c>
      <c r="H21" s="49">
        <f t="shared" ref="H21:K21" si="2">H22+H23+H24</f>
        <v>71252761.590000004</v>
      </c>
      <c r="I21" s="49">
        <f t="shared" si="2"/>
        <v>25441547.719999999</v>
      </c>
      <c r="J21" s="49">
        <f t="shared" ref="J21" si="3">J22+J23+J24</f>
        <v>25441547.719999999</v>
      </c>
      <c r="K21" s="49">
        <f t="shared" si="2"/>
        <v>25441547.719999999</v>
      </c>
    </row>
    <row r="22" spans="1:11" ht="39" customHeight="1">
      <c r="A22" s="88"/>
      <c r="B22" s="95"/>
      <c r="C22" s="88"/>
      <c r="D22" s="83" t="s">
        <v>40</v>
      </c>
      <c r="E22" s="27" t="s">
        <v>21</v>
      </c>
      <c r="F22" s="27" t="s">
        <v>23</v>
      </c>
      <c r="G22" s="48">
        <f>SUM(H22:K22)</f>
        <v>101806965.19</v>
      </c>
      <c r="H22" s="48">
        <v>25482322.030000001</v>
      </c>
      <c r="I22" s="48">
        <v>25441547.719999999</v>
      </c>
      <c r="J22" s="57">
        <v>25441547.719999999</v>
      </c>
      <c r="K22" s="57">
        <v>25441547.719999999</v>
      </c>
    </row>
    <row r="23" spans="1:11" ht="33.75" customHeight="1">
      <c r="A23" s="88"/>
      <c r="B23" s="95"/>
      <c r="C23" s="88"/>
      <c r="D23" s="84"/>
      <c r="E23" s="27" t="s">
        <v>36</v>
      </c>
      <c r="F23" s="27" t="s">
        <v>47</v>
      </c>
      <c r="G23" s="48">
        <f>SUM(H23:K23)</f>
        <v>4119339.56</v>
      </c>
      <c r="H23" s="44">
        <v>4119339.56</v>
      </c>
      <c r="I23" s="44">
        <v>0</v>
      </c>
      <c r="J23" s="44">
        <v>0</v>
      </c>
      <c r="K23" s="44">
        <v>0</v>
      </c>
    </row>
    <row r="24" spans="1:11" ht="45">
      <c r="A24" s="84"/>
      <c r="B24" s="96"/>
      <c r="C24" s="84"/>
      <c r="D24" s="53" t="s">
        <v>37</v>
      </c>
      <c r="E24" s="54" t="s">
        <v>36</v>
      </c>
      <c r="F24" s="56" t="s">
        <v>47</v>
      </c>
      <c r="G24" s="48">
        <f>SUM(H24:K24)</f>
        <v>41651100</v>
      </c>
      <c r="H24" s="55">
        <v>41651100</v>
      </c>
      <c r="I24" s="55">
        <v>0</v>
      </c>
      <c r="J24" s="55">
        <v>0</v>
      </c>
      <c r="K24" s="55">
        <v>0</v>
      </c>
    </row>
    <row r="25" spans="1:11" ht="42.75" customHeight="1">
      <c r="A25" s="83">
        <v>6</v>
      </c>
      <c r="B25" s="112" t="s">
        <v>63</v>
      </c>
      <c r="C25" s="83" t="s">
        <v>49</v>
      </c>
      <c r="D25" s="59"/>
      <c r="E25" s="60" t="s">
        <v>35</v>
      </c>
      <c r="F25" s="27" t="s">
        <v>22</v>
      </c>
      <c r="G25" s="49">
        <f>G26+G27+G28</f>
        <v>140504322.75</v>
      </c>
      <c r="H25" s="49">
        <f t="shared" ref="H25" si="4">H26+H27+H28</f>
        <v>64179679.590000004</v>
      </c>
      <c r="I25" s="49">
        <f t="shared" ref="I25" si="5">I26+I27+I28</f>
        <v>25441547.719999999</v>
      </c>
      <c r="J25" s="49">
        <f t="shared" ref="J25:K25" si="6">J26+J27+J28</f>
        <v>25441547.719999999</v>
      </c>
      <c r="K25" s="49">
        <f t="shared" si="6"/>
        <v>25441547.719999999</v>
      </c>
    </row>
    <row r="26" spans="1:11" ht="36" customHeight="1">
      <c r="A26" s="88"/>
      <c r="B26" s="113"/>
      <c r="C26" s="88"/>
      <c r="D26" s="83" t="s">
        <v>40</v>
      </c>
      <c r="E26" s="27" t="s">
        <v>21</v>
      </c>
      <c r="F26" s="27" t="s">
        <v>23</v>
      </c>
      <c r="G26" s="48">
        <f>SUM(H26:K26)</f>
        <v>94733883.189999998</v>
      </c>
      <c r="H26" s="48">
        <v>18409240.030000001</v>
      </c>
      <c r="I26" s="48">
        <v>25441547.719999999</v>
      </c>
      <c r="J26" s="57">
        <v>25441547.719999999</v>
      </c>
      <c r="K26" s="57">
        <v>25441547.719999999</v>
      </c>
    </row>
    <row r="27" spans="1:11" ht="54" customHeight="1">
      <c r="A27" s="88"/>
      <c r="B27" s="113"/>
      <c r="C27" s="88"/>
      <c r="D27" s="84"/>
      <c r="E27" s="27" t="s">
        <v>36</v>
      </c>
      <c r="F27" s="27" t="s">
        <v>47</v>
      </c>
      <c r="G27" s="48">
        <f>SUM(H27:K27)</f>
        <v>4119339.56</v>
      </c>
      <c r="H27" s="44">
        <v>4119339.56</v>
      </c>
      <c r="I27" s="44">
        <v>0</v>
      </c>
      <c r="J27" s="44">
        <v>0</v>
      </c>
      <c r="K27" s="44">
        <v>0</v>
      </c>
    </row>
    <row r="28" spans="1:11" ht="45">
      <c r="A28" s="84"/>
      <c r="B28" s="114"/>
      <c r="C28" s="84"/>
      <c r="D28" s="59" t="s">
        <v>37</v>
      </c>
      <c r="E28" s="60" t="s">
        <v>36</v>
      </c>
      <c r="F28" s="60" t="s">
        <v>47</v>
      </c>
      <c r="G28" s="48">
        <f>SUM(H28:K28)</f>
        <v>41651100</v>
      </c>
      <c r="H28" s="55">
        <v>41651100</v>
      </c>
      <c r="I28" s="55">
        <v>0</v>
      </c>
      <c r="J28" s="55">
        <v>0</v>
      </c>
      <c r="K28" s="55">
        <v>0</v>
      </c>
    </row>
    <row r="29" spans="1:11" ht="35.25" customHeight="1">
      <c r="A29" s="36">
        <v>7</v>
      </c>
      <c r="B29" s="90" t="s">
        <v>41</v>
      </c>
      <c r="C29" s="90"/>
      <c r="D29" s="90"/>
      <c r="E29" s="90"/>
      <c r="F29" s="90"/>
      <c r="G29" s="90"/>
      <c r="H29" s="90"/>
      <c r="I29" s="90"/>
      <c r="J29" s="90"/>
      <c r="K29" s="90"/>
    </row>
    <row r="30" spans="1:11" ht="150">
      <c r="A30" s="25">
        <v>8</v>
      </c>
      <c r="B30" s="18" t="s">
        <v>42</v>
      </c>
      <c r="C30" s="32" t="s">
        <v>10</v>
      </c>
      <c r="D30" s="41" t="s">
        <v>32</v>
      </c>
      <c r="E30" s="17" t="s">
        <v>14</v>
      </c>
      <c r="F30" s="17" t="s">
        <v>14</v>
      </c>
      <c r="G30" s="17" t="s">
        <v>14</v>
      </c>
      <c r="H30" s="17" t="s">
        <v>14</v>
      </c>
      <c r="I30" s="17" t="s">
        <v>14</v>
      </c>
      <c r="J30" s="17" t="s">
        <v>14</v>
      </c>
      <c r="K30" s="17" t="s">
        <v>14</v>
      </c>
    </row>
    <row r="31" spans="1:11" ht="45">
      <c r="A31" s="25">
        <v>9</v>
      </c>
      <c r="B31" s="18" t="s">
        <v>29</v>
      </c>
      <c r="C31" s="32" t="s">
        <v>10</v>
      </c>
      <c r="D31" s="41" t="s">
        <v>32</v>
      </c>
      <c r="E31" s="17" t="s">
        <v>14</v>
      </c>
      <c r="F31" s="17" t="s">
        <v>14</v>
      </c>
      <c r="G31" s="17" t="s">
        <v>14</v>
      </c>
      <c r="H31" s="17" t="s">
        <v>14</v>
      </c>
      <c r="I31" s="17" t="s">
        <v>14</v>
      </c>
      <c r="J31" s="17" t="s">
        <v>14</v>
      </c>
      <c r="K31" s="17" t="s">
        <v>14</v>
      </c>
    </row>
    <row r="32" spans="1:11" ht="75">
      <c r="A32" s="25">
        <v>10</v>
      </c>
      <c r="B32" s="19" t="s">
        <v>30</v>
      </c>
      <c r="C32" s="32" t="s">
        <v>10</v>
      </c>
      <c r="D32" s="41" t="s">
        <v>32</v>
      </c>
      <c r="E32" s="17" t="s">
        <v>14</v>
      </c>
      <c r="F32" s="17" t="s">
        <v>14</v>
      </c>
      <c r="G32" s="17" t="s">
        <v>14</v>
      </c>
      <c r="H32" s="17" t="s">
        <v>14</v>
      </c>
      <c r="I32" s="17" t="s">
        <v>14</v>
      </c>
      <c r="J32" s="17" t="s">
        <v>14</v>
      </c>
      <c r="K32" s="17" t="s">
        <v>14</v>
      </c>
    </row>
    <row r="33" spans="1:11" ht="45">
      <c r="A33" s="36">
        <v>11</v>
      </c>
      <c r="B33" s="15" t="s">
        <v>25</v>
      </c>
      <c r="C33" s="36" t="s">
        <v>10</v>
      </c>
      <c r="D33" s="41" t="s">
        <v>32</v>
      </c>
      <c r="E33" s="17" t="s">
        <v>14</v>
      </c>
      <c r="F33" s="17" t="s">
        <v>14</v>
      </c>
      <c r="G33" s="17" t="s">
        <v>14</v>
      </c>
      <c r="H33" s="17" t="s">
        <v>14</v>
      </c>
      <c r="I33" s="17" t="s">
        <v>14</v>
      </c>
      <c r="J33" s="17" t="s">
        <v>14</v>
      </c>
      <c r="K33" s="17" t="s">
        <v>14</v>
      </c>
    </row>
    <row r="34" spans="1:11" ht="60">
      <c r="A34" s="25">
        <v>12</v>
      </c>
      <c r="B34" s="20" t="s">
        <v>26</v>
      </c>
      <c r="C34" s="32" t="s">
        <v>10</v>
      </c>
      <c r="D34" s="41" t="s">
        <v>32</v>
      </c>
      <c r="E34" s="17" t="s">
        <v>14</v>
      </c>
      <c r="F34" s="17" t="s">
        <v>14</v>
      </c>
      <c r="G34" s="17" t="s">
        <v>14</v>
      </c>
      <c r="H34" s="17" t="s">
        <v>14</v>
      </c>
      <c r="I34" s="17" t="s">
        <v>14</v>
      </c>
      <c r="J34" s="17" t="s">
        <v>14</v>
      </c>
      <c r="K34" s="17" t="s">
        <v>14</v>
      </c>
    </row>
    <row r="35" spans="1:11" ht="80.25" customHeight="1">
      <c r="A35" s="25">
        <v>13</v>
      </c>
      <c r="B35" s="15" t="s">
        <v>27</v>
      </c>
      <c r="C35" s="32" t="s">
        <v>10</v>
      </c>
      <c r="D35" s="41" t="s">
        <v>32</v>
      </c>
      <c r="E35" s="17" t="s">
        <v>14</v>
      </c>
      <c r="F35" s="17" t="s">
        <v>14</v>
      </c>
      <c r="G35" s="17" t="s">
        <v>14</v>
      </c>
      <c r="H35" s="17" t="s">
        <v>14</v>
      </c>
      <c r="I35" s="17" t="s">
        <v>14</v>
      </c>
      <c r="J35" s="17" t="s">
        <v>14</v>
      </c>
      <c r="K35" s="17" t="s">
        <v>14</v>
      </c>
    </row>
    <row r="36" spans="1:11" ht="65.45" customHeight="1">
      <c r="A36" s="25">
        <v>14</v>
      </c>
      <c r="B36" s="15" t="s">
        <v>20</v>
      </c>
      <c r="C36" s="32" t="s">
        <v>10</v>
      </c>
      <c r="D36" s="41" t="s">
        <v>32</v>
      </c>
      <c r="E36" s="17" t="s">
        <v>14</v>
      </c>
      <c r="F36" s="17" t="s">
        <v>14</v>
      </c>
      <c r="G36" s="17" t="s">
        <v>14</v>
      </c>
      <c r="H36" s="17" t="s">
        <v>14</v>
      </c>
      <c r="I36" s="17" t="s">
        <v>14</v>
      </c>
      <c r="J36" s="17" t="s">
        <v>14</v>
      </c>
      <c r="K36" s="17" t="s">
        <v>14</v>
      </c>
    </row>
    <row r="37" spans="1:11" ht="48" customHeight="1">
      <c r="A37" s="25">
        <v>15</v>
      </c>
      <c r="B37" s="15" t="s">
        <v>24</v>
      </c>
      <c r="C37" s="32" t="s">
        <v>10</v>
      </c>
      <c r="D37" s="41" t="s">
        <v>32</v>
      </c>
      <c r="E37" s="17" t="s">
        <v>14</v>
      </c>
      <c r="F37" s="17" t="s">
        <v>14</v>
      </c>
      <c r="G37" s="17" t="s">
        <v>14</v>
      </c>
      <c r="H37" s="17" t="s">
        <v>14</v>
      </c>
      <c r="I37" s="17" t="s">
        <v>14</v>
      </c>
      <c r="J37" s="17" t="s">
        <v>14</v>
      </c>
      <c r="K37" s="17" t="s">
        <v>14</v>
      </c>
    </row>
    <row r="38" spans="1:11" ht="45">
      <c r="A38" s="25">
        <v>16</v>
      </c>
      <c r="B38" s="15" t="s">
        <v>31</v>
      </c>
      <c r="C38" s="32" t="s">
        <v>10</v>
      </c>
      <c r="D38" s="41" t="s">
        <v>32</v>
      </c>
      <c r="E38" s="17" t="s">
        <v>14</v>
      </c>
      <c r="F38" s="17" t="s">
        <v>14</v>
      </c>
      <c r="G38" s="17" t="s">
        <v>14</v>
      </c>
      <c r="H38" s="17" t="s">
        <v>14</v>
      </c>
      <c r="I38" s="17" t="s">
        <v>14</v>
      </c>
      <c r="J38" s="17" t="s">
        <v>14</v>
      </c>
      <c r="K38" s="17" t="s">
        <v>14</v>
      </c>
    </row>
    <row r="39" spans="1:11" ht="45">
      <c r="A39" s="25">
        <v>17</v>
      </c>
      <c r="B39" s="15" t="s">
        <v>50</v>
      </c>
      <c r="C39" s="32" t="s">
        <v>10</v>
      </c>
      <c r="D39" s="41" t="s">
        <v>32</v>
      </c>
      <c r="E39" s="17" t="s">
        <v>14</v>
      </c>
      <c r="F39" s="17" t="s">
        <v>14</v>
      </c>
      <c r="G39" s="17" t="s">
        <v>14</v>
      </c>
      <c r="H39" s="17" t="s">
        <v>14</v>
      </c>
      <c r="I39" s="17" t="s">
        <v>14</v>
      </c>
      <c r="J39" s="17" t="s">
        <v>14</v>
      </c>
      <c r="K39" s="17" t="s">
        <v>14</v>
      </c>
    </row>
    <row r="40" spans="1:11" ht="60">
      <c r="A40" s="25">
        <v>18</v>
      </c>
      <c r="B40" s="20" t="s">
        <v>28</v>
      </c>
      <c r="C40" s="32" t="s">
        <v>10</v>
      </c>
      <c r="D40" s="41" t="s">
        <v>32</v>
      </c>
      <c r="E40" s="17" t="s">
        <v>14</v>
      </c>
      <c r="F40" s="17" t="s">
        <v>14</v>
      </c>
      <c r="G40" s="17" t="s">
        <v>14</v>
      </c>
      <c r="H40" s="17" t="s">
        <v>14</v>
      </c>
      <c r="I40" s="17" t="s">
        <v>14</v>
      </c>
      <c r="J40" s="17" t="s">
        <v>14</v>
      </c>
      <c r="K40" s="17" t="s">
        <v>14</v>
      </c>
    </row>
    <row r="41" spans="1:11" ht="45">
      <c r="A41" s="25">
        <v>19</v>
      </c>
      <c r="B41" s="34" t="s">
        <v>13</v>
      </c>
      <c r="C41" s="32"/>
      <c r="D41" s="41" t="s">
        <v>32</v>
      </c>
      <c r="E41" s="17" t="s">
        <v>14</v>
      </c>
      <c r="F41" s="17" t="s">
        <v>14</v>
      </c>
      <c r="G41" s="17" t="s">
        <v>14</v>
      </c>
      <c r="H41" s="17" t="s">
        <v>14</v>
      </c>
      <c r="I41" s="17" t="s">
        <v>14</v>
      </c>
      <c r="J41" s="17" t="s">
        <v>14</v>
      </c>
      <c r="K41" s="17" t="s">
        <v>14</v>
      </c>
    </row>
    <row r="42" spans="1:11" ht="35.25" customHeight="1">
      <c r="A42" s="25">
        <v>20</v>
      </c>
      <c r="B42" s="90" t="s">
        <v>19</v>
      </c>
      <c r="C42" s="90"/>
      <c r="D42" s="90"/>
      <c r="E42" s="90"/>
      <c r="F42" s="90"/>
      <c r="G42" s="90"/>
      <c r="H42" s="90"/>
      <c r="I42" s="90"/>
      <c r="J42" s="90"/>
      <c r="K42" s="90"/>
    </row>
    <row r="43" spans="1:11" ht="20.25" customHeight="1">
      <c r="A43" s="83">
        <v>21</v>
      </c>
      <c r="B43" s="51"/>
      <c r="C43" s="69"/>
      <c r="D43" s="47"/>
      <c r="E43" s="27" t="s">
        <v>35</v>
      </c>
      <c r="F43" s="27" t="s">
        <v>22</v>
      </c>
      <c r="G43" s="49">
        <f>G44</f>
        <v>147577404.75</v>
      </c>
      <c r="H43" s="49">
        <f t="shared" ref="H43:K43" si="7">H44</f>
        <v>71252761.590000004</v>
      </c>
      <c r="I43" s="49">
        <f t="shared" si="7"/>
        <v>25441547.719999999</v>
      </c>
      <c r="J43" s="49">
        <f t="shared" si="7"/>
        <v>25441547.719999999</v>
      </c>
      <c r="K43" s="49">
        <f t="shared" si="7"/>
        <v>25441547.719999999</v>
      </c>
    </row>
    <row r="44" spans="1:11" ht="15" customHeight="1">
      <c r="A44" s="88"/>
      <c r="B44" s="85" t="s">
        <v>55</v>
      </c>
      <c r="C44" s="83" t="s">
        <v>51</v>
      </c>
      <c r="D44" s="69"/>
      <c r="E44" s="27" t="s">
        <v>35</v>
      </c>
      <c r="F44" s="27" t="s">
        <v>22</v>
      </c>
      <c r="G44" s="49">
        <f>G45+G46+G47</f>
        <v>147577404.75</v>
      </c>
      <c r="H44" s="49">
        <f t="shared" ref="H44:K44" si="8">H45+H46+H47</f>
        <v>71252761.590000004</v>
      </c>
      <c r="I44" s="49">
        <f t="shared" si="8"/>
        <v>25441547.719999999</v>
      </c>
      <c r="J44" s="49">
        <f t="shared" si="8"/>
        <v>25441547.719999999</v>
      </c>
      <c r="K44" s="49">
        <f t="shared" si="8"/>
        <v>25441547.719999999</v>
      </c>
    </row>
    <row r="45" spans="1:11" ht="36" customHeight="1">
      <c r="A45" s="88"/>
      <c r="B45" s="86"/>
      <c r="C45" s="88"/>
      <c r="D45" s="83" t="s">
        <v>40</v>
      </c>
      <c r="E45" s="27" t="s">
        <v>21</v>
      </c>
      <c r="F45" s="27" t="s">
        <v>23</v>
      </c>
      <c r="G45" s="48">
        <f>SUM(H45:K45)</f>
        <v>101806965.19</v>
      </c>
      <c r="H45" s="48">
        <v>25482322.030000001</v>
      </c>
      <c r="I45" s="48">
        <v>25441547.719999999</v>
      </c>
      <c r="J45" s="57">
        <v>25441547.719999999</v>
      </c>
      <c r="K45" s="57">
        <v>25441547.719999999</v>
      </c>
    </row>
    <row r="46" spans="1:11" ht="42" customHeight="1">
      <c r="A46" s="88"/>
      <c r="B46" s="86"/>
      <c r="C46" s="88"/>
      <c r="D46" s="84"/>
      <c r="E46" s="27" t="s">
        <v>36</v>
      </c>
      <c r="F46" s="27" t="s">
        <v>47</v>
      </c>
      <c r="G46" s="48">
        <f>SUM(H46:K46)</f>
        <v>4119339.56</v>
      </c>
      <c r="H46" s="44">
        <v>4119339.56</v>
      </c>
      <c r="I46" s="44">
        <v>0</v>
      </c>
      <c r="J46" s="44">
        <v>0</v>
      </c>
      <c r="K46" s="44">
        <v>0</v>
      </c>
    </row>
    <row r="47" spans="1:11" ht="50.25" customHeight="1">
      <c r="A47" s="88"/>
      <c r="B47" s="87"/>
      <c r="C47" s="88"/>
      <c r="D47" s="62" t="s">
        <v>37</v>
      </c>
      <c r="E47" s="68" t="s">
        <v>36</v>
      </c>
      <c r="F47" s="68" t="s">
        <v>47</v>
      </c>
      <c r="G47" s="48">
        <f>SUM(H47:K47)</f>
        <v>41651100</v>
      </c>
      <c r="H47" s="55">
        <v>41651100</v>
      </c>
      <c r="I47" s="55">
        <v>0</v>
      </c>
      <c r="J47" s="55">
        <v>0</v>
      </c>
      <c r="K47" s="55">
        <v>0</v>
      </c>
    </row>
    <row r="48" spans="1:11" ht="15.75" customHeight="1">
      <c r="A48" s="88"/>
      <c r="B48" s="70" t="s">
        <v>57</v>
      </c>
      <c r="C48" s="83" t="s">
        <v>51</v>
      </c>
      <c r="D48" s="69"/>
      <c r="E48" s="27" t="s">
        <v>35</v>
      </c>
      <c r="F48" s="27" t="s">
        <v>22</v>
      </c>
      <c r="G48" s="49">
        <f>G49+G50+G51</f>
        <v>147577404.75</v>
      </c>
      <c r="H48" s="49">
        <f t="shared" ref="H48" si="9">H49+H50+H51</f>
        <v>71252761.590000004</v>
      </c>
      <c r="I48" s="49">
        <f t="shared" ref="I48" si="10">I49+I50+I51</f>
        <v>25441547.719999999</v>
      </c>
      <c r="J48" s="49">
        <f t="shared" ref="J48" si="11">J49+J50+J51</f>
        <v>25441547.719999999</v>
      </c>
      <c r="K48" s="49">
        <f t="shared" ref="K48" si="12">K49+K50+K51</f>
        <v>25441547.719999999</v>
      </c>
    </row>
    <row r="49" spans="1:11" ht="48.75" customHeight="1">
      <c r="A49" s="88"/>
      <c r="B49" s="71"/>
      <c r="C49" s="88"/>
      <c r="D49" s="83" t="s">
        <v>40</v>
      </c>
      <c r="E49" s="27" t="s">
        <v>21</v>
      </c>
      <c r="F49" s="27" t="s">
        <v>23</v>
      </c>
      <c r="G49" s="48">
        <f>SUM(H49:K49)</f>
        <v>101806965.19</v>
      </c>
      <c r="H49" s="48">
        <v>25482322.030000001</v>
      </c>
      <c r="I49" s="48">
        <v>25441547.719999999</v>
      </c>
      <c r="J49" s="57">
        <v>25441547.719999999</v>
      </c>
      <c r="K49" s="57">
        <v>25441547.719999999</v>
      </c>
    </row>
    <row r="50" spans="1:11" ht="31.5" customHeight="1">
      <c r="A50" s="88"/>
      <c r="B50" s="71"/>
      <c r="C50" s="88"/>
      <c r="D50" s="84"/>
      <c r="E50" s="27" t="s">
        <v>36</v>
      </c>
      <c r="F50" s="27" t="s">
        <v>47</v>
      </c>
      <c r="G50" s="48">
        <f>SUM(H50:K50)</f>
        <v>4119339.56</v>
      </c>
      <c r="H50" s="44">
        <v>4119339.56</v>
      </c>
      <c r="I50" s="44">
        <v>0</v>
      </c>
      <c r="J50" s="44">
        <v>0</v>
      </c>
      <c r="K50" s="44">
        <v>0</v>
      </c>
    </row>
    <row r="51" spans="1:11" ht="42.75" customHeight="1">
      <c r="A51" s="88"/>
      <c r="B51" s="72"/>
      <c r="C51" s="88"/>
      <c r="D51" s="66" t="s">
        <v>37</v>
      </c>
      <c r="E51" s="68" t="s">
        <v>36</v>
      </c>
      <c r="F51" s="68" t="s">
        <v>47</v>
      </c>
      <c r="G51" s="48">
        <f>SUM(H51:K51)</f>
        <v>41651100</v>
      </c>
      <c r="H51" s="55">
        <v>41651100</v>
      </c>
      <c r="I51" s="55">
        <v>0</v>
      </c>
      <c r="J51" s="55">
        <v>0</v>
      </c>
      <c r="K51" s="55">
        <v>0</v>
      </c>
    </row>
    <row r="52" spans="1:11">
      <c r="A52" s="88"/>
      <c r="B52" s="80" t="s">
        <v>58</v>
      </c>
      <c r="C52" s="83" t="s">
        <v>51</v>
      </c>
      <c r="D52" s="66"/>
      <c r="E52" s="27" t="s">
        <v>35</v>
      </c>
      <c r="F52" s="27" t="s">
        <v>22</v>
      </c>
      <c r="G52" s="49">
        <f>G53+G54+G55</f>
        <v>147577404.75</v>
      </c>
      <c r="H52" s="49">
        <f t="shared" ref="H52" si="13">H53+H54+H55</f>
        <v>71252761.590000004</v>
      </c>
      <c r="I52" s="49">
        <f t="shared" ref="I52" si="14">I53+I54+I55</f>
        <v>25441547.719999999</v>
      </c>
      <c r="J52" s="49">
        <f t="shared" ref="J52" si="15">J53+J54+J55</f>
        <v>25441547.719999999</v>
      </c>
      <c r="K52" s="49">
        <f t="shared" ref="K52" si="16">K53+K54+K55</f>
        <v>25441547.719999999</v>
      </c>
    </row>
    <row r="53" spans="1:11">
      <c r="A53" s="88"/>
      <c r="B53" s="81"/>
      <c r="C53" s="88"/>
      <c r="D53" s="83" t="s">
        <v>40</v>
      </c>
      <c r="E53" s="27" t="s">
        <v>21</v>
      </c>
      <c r="F53" s="27" t="s">
        <v>23</v>
      </c>
      <c r="G53" s="48">
        <f>SUM(H53:K53)</f>
        <v>101806965.19</v>
      </c>
      <c r="H53" s="48">
        <v>25482322.030000001</v>
      </c>
      <c r="I53" s="48">
        <v>25441547.719999999</v>
      </c>
      <c r="J53" s="57">
        <v>25441547.719999999</v>
      </c>
      <c r="K53" s="57">
        <v>25441547.719999999</v>
      </c>
    </row>
    <row r="54" spans="1:11">
      <c r="A54" s="88"/>
      <c r="B54" s="81"/>
      <c r="C54" s="88"/>
      <c r="D54" s="84"/>
      <c r="E54" s="27" t="s">
        <v>36</v>
      </c>
      <c r="F54" s="27" t="s">
        <v>47</v>
      </c>
      <c r="G54" s="48">
        <f>SUM(H54:K54)</f>
        <v>4119339.56</v>
      </c>
      <c r="H54" s="44">
        <v>4119339.56</v>
      </c>
      <c r="I54" s="44">
        <v>0</v>
      </c>
      <c r="J54" s="44">
        <v>0</v>
      </c>
      <c r="K54" s="44">
        <v>0</v>
      </c>
    </row>
    <row r="55" spans="1:11" ht="45">
      <c r="A55" s="88"/>
      <c r="B55" s="82"/>
      <c r="C55" s="88"/>
      <c r="D55" s="66" t="s">
        <v>37</v>
      </c>
      <c r="E55" s="68" t="s">
        <v>36</v>
      </c>
      <c r="F55" s="68" t="s">
        <v>47</v>
      </c>
      <c r="G55" s="48">
        <f>SUM(H55:K55)</f>
        <v>41651100</v>
      </c>
      <c r="H55" s="55">
        <v>41651100</v>
      </c>
      <c r="I55" s="55">
        <v>0</v>
      </c>
      <c r="J55" s="55">
        <v>0</v>
      </c>
      <c r="K55" s="55">
        <v>0</v>
      </c>
    </row>
    <row r="56" spans="1:11" ht="15" customHeight="1">
      <c r="A56" s="88"/>
      <c r="B56" s="85" t="s">
        <v>56</v>
      </c>
      <c r="C56" s="83" t="s">
        <v>51</v>
      </c>
      <c r="D56" s="66"/>
      <c r="E56" s="27" t="s">
        <v>35</v>
      </c>
      <c r="F56" s="27" t="s">
        <v>22</v>
      </c>
      <c r="G56" s="49">
        <f>G57+G58+G59</f>
        <v>147577404.75</v>
      </c>
      <c r="H56" s="49">
        <f t="shared" ref="H56" si="17">H57+H58+H59</f>
        <v>71252761.590000004</v>
      </c>
      <c r="I56" s="49">
        <f t="shared" ref="I56" si="18">I57+I58+I59</f>
        <v>25441547.719999999</v>
      </c>
      <c r="J56" s="49">
        <f t="shared" ref="J56" si="19">J57+J58+J59</f>
        <v>25441547.719999999</v>
      </c>
      <c r="K56" s="49">
        <f t="shared" ref="K56" si="20">K57+K58+K59</f>
        <v>25441547.719999999</v>
      </c>
    </row>
    <row r="57" spans="1:11">
      <c r="A57" s="88"/>
      <c r="B57" s="86"/>
      <c r="C57" s="88"/>
      <c r="D57" s="74" t="s">
        <v>40</v>
      </c>
      <c r="E57" s="27" t="s">
        <v>21</v>
      </c>
      <c r="F57" s="27" t="s">
        <v>23</v>
      </c>
      <c r="G57" s="48">
        <f>SUM(H57:K57)</f>
        <v>101806965.19</v>
      </c>
      <c r="H57" s="48">
        <v>25482322.030000001</v>
      </c>
      <c r="I57" s="48">
        <v>25441547.719999999</v>
      </c>
      <c r="J57" s="57">
        <v>25441547.719999999</v>
      </c>
      <c r="K57" s="57">
        <v>25441547.719999999</v>
      </c>
    </row>
    <row r="58" spans="1:11" ht="67.5" customHeight="1">
      <c r="A58" s="88"/>
      <c r="B58" s="86"/>
      <c r="C58" s="88"/>
      <c r="D58" s="75"/>
      <c r="E58" s="27" t="s">
        <v>36</v>
      </c>
      <c r="F58" s="27" t="s">
        <v>47</v>
      </c>
      <c r="G58" s="48">
        <f>SUM(H58:K58)</f>
        <v>4119339.56</v>
      </c>
      <c r="H58" s="44">
        <v>4119339.56</v>
      </c>
      <c r="I58" s="44">
        <v>0</v>
      </c>
      <c r="J58" s="44">
        <v>0</v>
      </c>
      <c r="K58" s="44">
        <v>0</v>
      </c>
    </row>
    <row r="59" spans="1:11" ht="33" customHeight="1">
      <c r="A59" s="88"/>
      <c r="B59" s="86"/>
      <c r="C59" s="88"/>
      <c r="D59" s="83" t="s">
        <v>37</v>
      </c>
      <c r="E59" s="119" t="s">
        <v>36</v>
      </c>
      <c r="F59" s="119" t="s">
        <v>47</v>
      </c>
      <c r="G59" s="117">
        <f>H59+I59+K59</f>
        <v>41651100</v>
      </c>
      <c r="H59" s="115">
        <v>41651100</v>
      </c>
      <c r="I59" s="115">
        <v>0</v>
      </c>
      <c r="J59" s="115">
        <v>0</v>
      </c>
      <c r="K59" s="115">
        <v>0</v>
      </c>
    </row>
    <row r="60" spans="1:11" ht="11.25" customHeight="1">
      <c r="A60" s="84"/>
      <c r="B60" s="87"/>
      <c r="C60" s="84"/>
      <c r="D60" s="84"/>
      <c r="E60" s="120"/>
      <c r="F60" s="120"/>
      <c r="G60" s="118"/>
      <c r="H60" s="116"/>
      <c r="I60" s="116"/>
      <c r="J60" s="116"/>
      <c r="K60" s="116"/>
    </row>
    <row r="61" spans="1:11" ht="17.25" customHeight="1">
      <c r="A61" s="63"/>
      <c r="B61" s="77" t="s">
        <v>59</v>
      </c>
      <c r="C61" s="73" t="s">
        <v>51</v>
      </c>
      <c r="D61" s="64"/>
      <c r="E61" s="27" t="s">
        <v>35</v>
      </c>
      <c r="F61" s="27" t="s">
        <v>22</v>
      </c>
      <c r="G61" s="49">
        <f>G62+G63+G64</f>
        <v>147577404.75</v>
      </c>
      <c r="H61" s="49">
        <f t="shared" ref="H61" si="21">H62+H63+H64</f>
        <v>71252761.590000004</v>
      </c>
      <c r="I61" s="49">
        <f t="shared" ref="I61" si="22">I62+I63+I64</f>
        <v>25441547.719999999</v>
      </c>
      <c r="J61" s="49">
        <f t="shared" ref="J61" si="23">J62+J63+J64</f>
        <v>25441547.719999999</v>
      </c>
      <c r="K61" s="49">
        <f t="shared" ref="K61" si="24">K62+K63+K64</f>
        <v>25441547.719999999</v>
      </c>
    </row>
    <row r="62" spans="1:11" ht="33.75" customHeight="1">
      <c r="A62" s="64"/>
      <c r="B62" s="78"/>
      <c r="C62" s="73"/>
      <c r="D62" s="74" t="s">
        <v>40</v>
      </c>
      <c r="E62" s="27" t="s">
        <v>21</v>
      </c>
      <c r="F62" s="27" t="s">
        <v>23</v>
      </c>
      <c r="G62" s="48">
        <f>SUM(H62:K62)</f>
        <v>101806965.19</v>
      </c>
      <c r="H62" s="48">
        <v>25482322.030000001</v>
      </c>
      <c r="I62" s="48">
        <v>25441547.719999999</v>
      </c>
      <c r="J62" s="57">
        <v>25441547.719999999</v>
      </c>
      <c r="K62" s="57">
        <v>25441547.719999999</v>
      </c>
    </row>
    <row r="63" spans="1:11" ht="47.25" customHeight="1">
      <c r="A63" s="83">
        <v>23</v>
      </c>
      <c r="B63" s="78"/>
      <c r="C63" s="73"/>
      <c r="D63" s="75"/>
      <c r="E63" s="27" t="s">
        <v>36</v>
      </c>
      <c r="F63" s="27" t="s">
        <v>47</v>
      </c>
      <c r="G63" s="48">
        <f>SUM(H63:K63)</f>
        <v>4119339.56</v>
      </c>
      <c r="H63" s="44">
        <v>4119339.56</v>
      </c>
      <c r="I63" s="44">
        <v>0</v>
      </c>
      <c r="J63" s="44">
        <v>0</v>
      </c>
      <c r="K63" s="44">
        <v>0</v>
      </c>
    </row>
    <row r="64" spans="1:11" ht="48.75" customHeight="1">
      <c r="A64" s="88"/>
      <c r="B64" s="79"/>
      <c r="C64" s="73"/>
      <c r="D64" s="52" t="s">
        <v>37</v>
      </c>
      <c r="E64" s="27" t="s">
        <v>36</v>
      </c>
      <c r="F64" s="27" t="s">
        <v>47</v>
      </c>
      <c r="G64" s="48">
        <f>H64+I64+K64</f>
        <v>41651100</v>
      </c>
      <c r="H64" s="44">
        <v>41651100</v>
      </c>
      <c r="I64" s="44">
        <v>0</v>
      </c>
      <c r="J64" s="44">
        <v>0</v>
      </c>
      <c r="K64" s="44">
        <v>0</v>
      </c>
    </row>
    <row r="65" spans="1:11" ht="23.25" customHeight="1">
      <c r="A65" s="63"/>
      <c r="B65" s="76" t="s">
        <v>60</v>
      </c>
      <c r="C65" s="73" t="s">
        <v>51</v>
      </c>
      <c r="D65" s="64"/>
      <c r="E65" s="27" t="s">
        <v>35</v>
      </c>
      <c r="F65" s="27" t="s">
        <v>22</v>
      </c>
      <c r="G65" s="49">
        <f>G66+G67+G68</f>
        <v>147577404.75</v>
      </c>
      <c r="H65" s="49">
        <f t="shared" ref="H65" si="25">H66+H67+H68</f>
        <v>71252761.590000004</v>
      </c>
      <c r="I65" s="49">
        <f t="shared" ref="I65" si="26">I66+I67+I68</f>
        <v>25441547.719999999</v>
      </c>
      <c r="J65" s="49">
        <f t="shared" ref="J65" si="27">J66+J67+J68</f>
        <v>25441547.719999999</v>
      </c>
      <c r="K65" s="49">
        <f t="shared" ref="K65" si="28">K66+K67+K68</f>
        <v>25441547.719999999</v>
      </c>
    </row>
    <row r="66" spans="1:11" ht="28.5" customHeight="1">
      <c r="A66" s="63"/>
      <c r="B66" s="76"/>
      <c r="C66" s="73"/>
      <c r="D66" s="74" t="s">
        <v>40</v>
      </c>
      <c r="E66" s="27" t="s">
        <v>21</v>
      </c>
      <c r="F66" s="27" t="s">
        <v>23</v>
      </c>
      <c r="G66" s="48">
        <f>SUM(H66:K66)</f>
        <v>101806965.19</v>
      </c>
      <c r="H66" s="48">
        <v>25482322.030000001</v>
      </c>
      <c r="I66" s="48">
        <v>25441547.719999999</v>
      </c>
      <c r="J66" s="57">
        <v>25441547.719999999</v>
      </c>
      <c r="K66" s="57">
        <v>25441547.719999999</v>
      </c>
    </row>
    <row r="67" spans="1:11" ht="33" customHeight="1">
      <c r="A67" s="63"/>
      <c r="B67" s="76"/>
      <c r="C67" s="73"/>
      <c r="D67" s="75"/>
      <c r="E67" s="27" t="s">
        <v>36</v>
      </c>
      <c r="F67" s="27" t="s">
        <v>47</v>
      </c>
      <c r="G67" s="48">
        <f>SUM(H67:K67)</f>
        <v>4119339.56</v>
      </c>
      <c r="H67" s="44">
        <v>4119339.56</v>
      </c>
      <c r="I67" s="44">
        <v>0</v>
      </c>
      <c r="J67" s="44">
        <v>0</v>
      </c>
      <c r="K67" s="44">
        <v>0</v>
      </c>
    </row>
    <row r="68" spans="1:11" ht="47.25" customHeight="1">
      <c r="A68" s="63"/>
      <c r="B68" s="76"/>
      <c r="C68" s="73"/>
      <c r="D68" s="64" t="s">
        <v>37</v>
      </c>
      <c r="E68" s="27" t="s">
        <v>36</v>
      </c>
      <c r="F68" s="27" t="s">
        <v>47</v>
      </c>
      <c r="G68" s="48">
        <f>H68+I68+K68</f>
        <v>41651100</v>
      </c>
      <c r="H68" s="44">
        <v>41651100</v>
      </c>
      <c r="I68" s="44">
        <v>0</v>
      </c>
      <c r="J68" s="44">
        <v>0</v>
      </c>
      <c r="K68" s="44">
        <v>0</v>
      </c>
    </row>
    <row r="69" spans="1:11" ht="24.75" customHeight="1">
      <c r="A69" s="63"/>
      <c r="B69" s="71" t="s">
        <v>61</v>
      </c>
      <c r="C69" s="73" t="s">
        <v>51</v>
      </c>
      <c r="D69" s="64"/>
      <c r="E69" s="27" t="s">
        <v>35</v>
      </c>
      <c r="F69" s="27" t="s">
        <v>22</v>
      </c>
      <c r="G69" s="49">
        <f>G70+G71+G72</f>
        <v>147577404.75</v>
      </c>
      <c r="H69" s="49">
        <f t="shared" ref="H69" si="29">H70+H71+H72</f>
        <v>71252761.590000004</v>
      </c>
      <c r="I69" s="49">
        <f t="shared" ref="I69" si="30">I70+I71+I72</f>
        <v>25441547.719999999</v>
      </c>
      <c r="J69" s="49">
        <f t="shared" ref="J69" si="31">J70+J71+J72</f>
        <v>25441547.719999999</v>
      </c>
      <c r="K69" s="49">
        <f t="shared" ref="K69" si="32">K70+K71+K72</f>
        <v>25441547.719999999</v>
      </c>
    </row>
    <row r="70" spans="1:11" ht="37.5" customHeight="1">
      <c r="A70" s="63"/>
      <c r="B70" s="71"/>
      <c r="C70" s="73"/>
      <c r="D70" s="74" t="s">
        <v>40</v>
      </c>
      <c r="E70" s="27" t="s">
        <v>21</v>
      </c>
      <c r="F70" s="27" t="s">
        <v>23</v>
      </c>
      <c r="G70" s="48">
        <f>SUM(H70:K70)</f>
        <v>101806965.19</v>
      </c>
      <c r="H70" s="48">
        <v>25482322.030000001</v>
      </c>
      <c r="I70" s="48">
        <v>25441547.719999999</v>
      </c>
      <c r="J70" s="57">
        <v>25441547.719999999</v>
      </c>
      <c r="K70" s="57">
        <v>25441547.719999999</v>
      </c>
    </row>
    <row r="71" spans="1:11" ht="47.25" customHeight="1">
      <c r="A71" s="63"/>
      <c r="B71" s="71"/>
      <c r="C71" s="73"/>
      <c r="D71" s="75"/>
      <c r="E71" s="27" t="s">
        <v>36</v>
      </c>
      <c r="F71" s="27" t="s">
        <v>47</v>
      </c>
      <c r="G71" s="48">
        <f>SUM(H71:K71)</f>
        <v>4119339.56</v>
      </c>
      <c r="H71" s="44">
        <v>4119339.56</v>
      </c>
      <c r="I71" s="44">
        <v>0</v>
      </c>
      <c r="J71" s="44">
        <v>0</v>
      </c>
      <c r="K71" s="44">
        <v>0</v>
      </c>
    </row>
    <row r="72" spans="1:11" ht="45">
      <c r="A72" s="63"/>
      <c r="B72" s="72"/>
      <c r="C72" s="73"/>
      <c r="D72" s="64" t="s">
        <v>37</v>
      </c>
      <c r="E72" s="27" t="s">
        <v>36</v>
      </c>
      <c r="F72" s="27" t="s">
        <v>47</v>
      </c>
      <c r="G72" s="48">
        <f>H72+I72+K72</f>
        <v>41651100</v>
      </c>
      <c r="H72" s="44">
        <v>41651100</v>
      </c>
      <c r="I72" s="44">
        <v>0</v>
      </c>
      <c r="J72" s="44">
        <v>0</v>
      </c>
      <c r="K72" s="44">
        <v>0</v>
      </c>
    </row>
    <row r="73" spans="1:11">
      <c r="A73" s="63"/>
      <c r="B73" s="70" t="s">
        <v>62</v>
      </c>
      <c r="C73" s="73" t="s">
        <v>51</v>
      </c>
      <c r="D73" s="64"/>
      <c r="E73" s="27" t="s">
        <v>35</v>
      </c>
      <c r="F73" s="27" t="s">
        <v>22</v>
      </c>
      <c r="G73" s="49">
        <f>G74+G75+G76</f>
        <v>147577404.75</v>
      </c>
      <c r="H73" s="49">
        <f t="shared" ref="H73" si="33">H74+H75+H76</f>
        <v>71252761.590000004</v>
      </c>
      <c r="I73" s="49">
        <f t="shared" ref="I73" si="34">I74+I75+I76</f>
        <v>25441547.719999999</v>
      </c>
      <c r="J73" s="49">
        <f t="shared" ref="J73" si="35">J74+J75+J76</f>
        <v>25441547.719999999</v>
      </c>
      <c r="K73" s="49">
        <f t="shared" ref="K73" si="36">K74+K75+K76</f>
        <v>25441547.719999999</v>
      </c>
    </row>
    <row r="74" spans="1:11" ht="46.5" customHeight="1">
      <c r="A74" s="63"/>
      <c r="B74" s="71"/>
      <c r="C74" s="73"/>
      <c r="D74" s="74" t="s">
        <v>40</v>
      </c>
      <c r="E74" s="27" t="s">
        <v>21</v>
      </c>
      <c r="F74" s="27" t="s">
        <v>23</v>
      </c>
      <c r="G74" s="48">
        <f>SUM(H74:K74)</f>
        <v>101806965.19</v>
      </c>
      <c r="H74" s="48">
        <v>25482322.030000001</v>
      </c>
      <c r="I74" s="48">
        <v>25441547.719999999</v>
      </c>
      <c r="J74" s="57">
        <v>25441547.719999999</v>
      </c>
      <c r="K74" s="57">
        <v>25441547.719999999</v>
      </c>
    </row>
    <row r="75" spans="1:11" ht="36" customHeight="1">
      <c r="A75" s="63"/>
      <c r="B75" s="71"/>
      <c r="C75" s="73"/>
      <c r="D75" s="75"/>
      <c r="E75" s="27" t="s">
        <v>36</v>
      </c>
      <c r="F75" s="27" t="s">
        <v>47</v>
      </c>
      <c r="G75" s="48">
        <f>SUM(H75:K75)</f>
        <v>4119339.56</v>
      </c>
      <c r="H75" s="44">
        <v>4119339.56</v>
      </c>
      <c r="I75" s="44">
        <v>0</v>
      </c>
      <c r="J75" s="44">
        <v>0</v>
      </c>
      <c r="K75" s="44">
        <v>0</v>
      </c>
    </row>
    <row r="76" spans="1:11" ht="45">
      <c r="A76" s="63"/>
      <c r="B76" s="72"/>
      <c r="C76" s="73"/>
      <c r="D76" s="64" t="s">
        <v>37</v>
      </c>
      <c r="E76" s="27" t="s">
        <v>36</v>
      </c>
      <c r="F76" s="27" t="s">
        <v>47</v>
      </c>
      <c r="G76" s="48">
        <f>H76+I76+K76</f>
        <v>41651100</v>
      </c>
      <c r="H76" s="44">
        <v>41651100</v>
      </c>
      <c r="I76" s="44">
        <v>0</v>
      </c>
      <c r="J76" s="44">
        <v>0</v>
      </c>
      <c r="K76" s="44">
        <v>0</v>
      </c>
    </row>
    <row r="77" spans="1:11" ht="18" customHeight="1">
      <c r="A77" s="42">
        <v>24</v>
      </c>
      <c r="B77" s="34" t="s">
        <v>12</v>
      </c>
      <c r="C77" s="42"/>
      <c r="D77" s="32"/>
      <c r="E77" s="27" t="s">
        <v>35</v>
      </c>
      <c r="F77" s="43" t="s">
        <v>35</v>
      </c>
      <c r="G77" s="49">
        <f>G78+G79</f>
        <v>147577404.75</v>
      </c>
      <c r="H77" s="48">
        <f>H78+H79</f>
        <v>71252761.590000004</v>
      </c>
      <c r="I77" s="48">
        <f t="shared" ref="I77:K77" si="37">I78+I79</f>
        <v>25441547.719999999</v>
      </c>
      <c r="J77" s="48">
        <f t="shared" si="37"/>
        <v>25441547.719999999</v>
      </c>
      <c r="K77" s="48">
        <f t="shared" si="37"/>
        <v>25441547.719999999</v>
      </c>
    </row>
    <row r="78" spans="1:11" ht="75.75" customHeight="1">
      <c r="A78" s="83">
        <v>25</v>
      </c>
      <c r="B78" s="110" t="s">
        <v>7</v>
      </c>
      <c r="C78" s="83"/>
      <c r="D78" s="46" t="s">
        <v>40</v>
      </c>
      <c r="E78" s="27" t="s">
        <v>35</v>
      </c>
      <c r="F78" s="27" t="s">
        <v>22</v>
      </c>
      <c r="G78" s="50">
        <f>H78+I78+J78+K78</f>
        <v>105926304.75</v>
      </c>
      <c r="H78" s="50">
        <f>H45+H46</f>
        <v>29601661.59</v>
      </c>
      <c r="I78" s="50">
        <f t="shared" ref="I78:K78" si="38">I45+I46</f>
        <v>25441547.719999999</v>
      </c>
      <c r="J78" s="50">
        <f t="shared" si="38"/>
        <v>25441547.719999999</v>
      </c>
      <c r="K78" s="50">
        <f t="shared" si="38"/>
        <v>25441547.719999999</v>
      </c>
    </row>
    <row r="79" spans="1:11" ht="45">
      <c r="A79" s="88"/>
      <c r="B79" s="111"/>
      <c r="C79" s="84"/>
      <c r="D79" s="45" t="s">
        <v>37</v>
      </c>
      <c r="E79" s="27" t="s">
        <v>35</v>
      </c>
      <c r="F79" s="27" t="s">
        <v>22</v>
      </c>
      <c r="G79" s="50">
        <f>H79+I79+J79+K79</f>
        <v>41651100</v>
      </c>
      <c r="H79" s="50">
        <f>H47</f>
        <v>41651100</v>
      </c>
      <c r="I79" s="50">
        <f t="shared" ref="I79:K79" si="39">I59</f>
        <v>0</v>
      </c>
      <c r="J79" s="50">
        <f t="shared" ref="J79" si="40">J59</f>
        <v>0</v>
      </c>
      <c r="K79" s="50">
        <f t="shared" si="39"/>
        <v>0</v>
      </c>
    </row>
    <row r="80" spans="1:11" ht="12" customHeight="1">
      <c r="A80" s="1"/>
      <c r="B80" s="22"/>
      <c r="C80" s="23"/>
      <c r="D80" s="21"/>
      <c r="E80" s="1"/>
      <c r="F80" s="1"/>
      <c r="G80" s="30"/>
      <c r="H80" s="24"/>
      <c r="I80" s="24"/>
      <c r="J80" s="24"/>
      <c r="K80" s="24"/>
    </row>
    <row r="81" spans="2:15" ht="57.75" hidden="1" customHeight="1">
      <c r="B81" s="100" t="s">
        <v>34</v>
      </c>
      <c r="C81" s="100"/>
      <c r="D81" s="100"/>
      <c r="E81" s="10"/>
      <c r="F81" s="10"/>
      <c r="G81" s="10"/>
      <c r="H81" s="101" t="s">
        <v>15</v>
      </c>
      <c r="I81" s="101"/>
      <c r="J81" s="101"/>
      <c r="K81" s="101"/>
      <c r="L81" s="1"/>
      <c r="M81" s="1"/>
      <c r="N81" s="1"/>
      <c r="O81" s="1"/>
    </row>
    <row r="82" spans="2:15" ht="9.75" customHeight="1">
      <c r="B82" s="6"/>
      <c r="C82" s="12"/>
      <c r="D82" s="12"/>
      <c r="E82" s="6"/>
      <c r="F82" s="12"/>
      <c r="G82" s="31"/>
      <c r="H82" s="4"/>
      <c r="L82" s="1"/>
    </row>
    <row r="83" spans="2:15" ht="12.75" customHeight="1">
      <c r="E83" s="6"/>
      <c r="F83" s="12"/>
      <c r="G83" s="31"/>
      <c r="H83" s="4"/>
      <c r="J83" s="11"/>
      <c r="K83" s="11"/>
      <c r="L83" s="1"/>
    </row>
    <row r="84" spans="2:15" ht="15" customHeight="1">
      <c r="E84" s="7"/>
      <c r="F84" s="13"/>
      <c r="G84" s="31"/>
      <c r="H84" s="4"/>
      <c r="J84" s="65"/>
      <c r="K84" s="39"/>
      <c r="L84" s="1"/>
    </row>
    <row r="85" spans="2:15" ht="12.75" customHeight="1">
      <c r="B85" s="9"/>
      <c r="C85" s="9"/>
      <c r="D85" s="9"/>
      <c r="E85" s="8"/>
      <c r="F85" s="14"/>
      <c r="G85" s="31"/>
      <c r="H85" s="4"/>
      <c r="L85" s="1"/>
    </row>
    <row r="86" spans="2:15">
      <c r="B86" s="3"/>
      <c r="C86" s="3"/>
      <c r="D86" s="3"/>
      <c r="E86" s="3"/>
      <c r="F86" s="3"/>
      <c r="G86" s="31"/>
      <c r="H86" s="4"/>
      <c r="L86" s="1"/>
    </row>
  </sheetData>
  <mergeCells count="70">
    <mergeCell ref="D45:D46"/>
    <mergeCell ref="K59:K60"/>
    <mergeCell ref="G59:G60"/>
    <mergeCell ref="H59:H60"/>
    <mergeCell ref="I59:I60"/>
    <mergeCell ref="E59:E60"/>
    <mergeCell ref="F59:F60"/>
    <mergeCell ref="J59:J60"/>
    <mergeCell ref="A25:A28"/>
    <mergeCell ref="A14:A15"/>
    <mergeCell ref="A78:A79"/>
    <mergeCell ref="B78:B79"/>
    <mergeCell ref="C78:C79"/>
    <mergeCell ref="C21:C24"/>
    <mergeCell ref="B25:B28"/>
    <mergeCell ref="C25:C28"/>
    <mergeCell ref="A43:A60"/>
    <mergeCell ref="A21:A24"/>
    <mergeCell ref="B44:B47"/>
    <mergeCell ref="B48:B51"/>
    <mergeCell ref="D22:D23"/>
    <mergeCell ref="D26:D27"/>
    <mergeCell ref="B81:D81"/>
    <mergeCell ref="H81:K81"/>
    <mergeCell ref="A8:K8"/>
    <mergeCell ref="A9:K9"/>
    <mergeCell ref="B42:K42"/>
    <mergeCell ref="B13:K13"/>
    <mergeCell ref="A10:A11"/>
    <mergeCell ref="B10:B11"/>
    <mergeCell ref="C10:C11"/>
    <mergeCell ref="D10:D11"/>
    <mergeCell ref="E10:F10"/>
    <mergeCell ref="G10:K10"/>
    <mergeCell ref="A63:A64"/>
    <mergeCell ref="A17:A20"/>
    <mergeCell ref="C44:C47"/>
    <mergeCell ref="C48:C51"/>
    <mergeCell ref="C52:C55"/>
    <mergeCell ref="C56:C60"/>
    <mergeCell ref="G2:K2"/>
    <mergeCell ref="B29:K29"/>
    <mergeCell ref="G5:K5"/>
    <mergeCell ref="G3:K3"/>
    <mergeCell ref="B17:B20"/>
    <mergeCell ref="C17:C20"/>
    <mergeCell ref="B21:B24"/>
    <mergeCell ref="B14:B15"/>
    <mergeCell ref="C14:C15"/>
    <mergeCell ref="B6:K6"/>
    <mergeCell ref="B7:K7"/>
    <mergeCell ref="D18:D19"/>
    <mergeCell ref="D62:D63"/>
    <mergeCell ref="C61:C64"/>
    <mergeCell ref="B61:B64"/>
    <mergeCell ref="B52:B55"/>
    <mergeCell ref="D49:D50"/>
    <mergeCell ref="D53:D54"/>
    <mergeCell ref="B56:B60"/>
    <mergeCell ref="D57:D58"/>
    <mergeCell ref="D59:D60"/>
    <mergeCell ref="B73:B76"/>
    <mergeCell ref="C73:C76"/>
    <mergeCell ref="D74:D75"/>
    <mergeCell ref="B65:B68"/>
    <mergeCell ref="C65:C68"/>
    <mergeCell ref="D66:D67"/>
    <mergeCell ref="B69:B72"/>
    <mergeCell ref="C69:C72"/>
    <mergeCell ref="D70:D71"/>
  </mergeCells>
  <printOptions horizontalCentered="1"/>
  <pageMargins left="0.39370078740157483" right="0.39370078740157483" top="1.3779527559055118" bottom="1.3779527559055118" header="0" footer="0"/>
  <pageSetup paperSize="9" scale="75" fitToHeight="4" orientation="landscape" r:id="rId1"/>
  <headerFooter>
    <oddHeader>&amp;C&amp;P</oddHeader>
  </headerFooter>
  <rowBreaks count="3" manualBreakCount="3">
    <brk id="16" max="16383" man="1"/>
    <brk id="33" max="16383" man="1"/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 2 Расходы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2025-08-28T13:25:05Z</dcterms:modified>
</cp:coreProperties>
</file>