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8" windowWidth="14808" windowHeight="7716"/>
  </bookViews>
  <sheets>
    <sheet name="Расходы" sheetId="3" r:id="rId1"/>
  </sheets>
  <definedNames>
    <definedName name="_xlnm.Print_Titles" localSheetId="0">Расходы!$6:$8</definedName>
    <definedName name="_xlnm.Print_Area" localSheetId="0">Расходы!$A$1:$O$60</definedName>
  </definedNames>
  <calcPr calcId="124519"/>
</workbook>
</file>

<file path=xl/calcChain.xml><?xml version="1.0" encoding="utf-8"?>
<calcChain xmlns="http://schemas.openxmlformats.org/spreadsheetml/2006/main">
  <c r="K12" i="3"/>
  <c r="K18"/>
  <c r="K37" s="1"/>
  <c r="K33"/>
  <c r="K34"/>
  <c r="K29"/>
  <c r="I29" s="1"/>
  <c r="K27"/>
  <c r="K28"/>
  <c r="K24"/>
  <c r="K23"/>
  <c r="I59"/>
  <c r="K59"/>
  <c r="I15"/>
  <c r="K20"/>
  <c r="K14"/>
  <c r="I40"/>
  <c r="K39"/>
  <c r="I30"/>
  <c r="I20" s="1"/>
  <c r="I37" l="1"/>
  <c r="K19"/>
  <c r="K38" s="1"/>
  <c r="I38" s="1"/>
  <c r="K58"/>
  <c r="I58" s="1"/>
  <c r="I52" s="1"/>
  <c r="K57"/>
  <c r="I57" s="1"/>
  <c r="I39"/>
  <c r="I14" s="1"/>
  <c r="K13"/>
  <c r="I19" s="1"/>
  <c r="K54"/>
  <c r="I28"/>
  <c r="I27"/>
  <c r="I34"/>
  <c r="I33"/>
  <c r="I23"/>
  <c r="I24"/>
  <c r="K52" l="1"/>
  <c r="I13"/>
  <c r="I12"/>
  <c r="I18"/>
  <c r="I54" l="1"/>
  <c r="P54"/>
  <c r="P52" s="1"/>
</calcChain>
</file>

<file path=xl/sharedStrings.xml><?xml version="1.0" encoding="utf-8"?>
<sst xmlns="http://schemas.openxmlformats.org/spreadsheetml/2006/main" count="285" uniqueCount="41">
  <si>
    <t>№ п/п</t>
  </si>
  <si>
    <t>КОСГУ</t>
  </si>
  <si>
    <t>Коды классификации</t>
  </si>
  <si>
    <t xml:space="preserve">Распределение расходов на реализацию муниципальной программы </t>
  </si>
  <si>
    <t>целевая статья</t>
  </si>
  <si>
    <t>вид расходов</t>
  </si>
  <si>
    <t>раздел, подраздел</t>
  </si>
  <si>
    <t>всего</t>
  </si>
  <si>
    <t xml:space="preserve">Цели, задачи, наименования программных мероприятий </t>
  </si>
  <si>
    <t>Бюджет МО "Город Астрахань"</t>
  </si>
  <si>
    <t>Ответственные исполнители, соисполнители, участники</t>
  </si>
  <si>
    <t>Источники           финансирования</t>
  </si>
  <si>
    <t>х</t>
  </si>
  <si>
    <t>2017 год</t>
  </si>
  <si>
    <t>Планируемые расходы, руб.</t>
  </si>
  <si>
    <t>в том числе:</t>
  </si>
  <si>
    <t>Управление по коммунальному хозяйству и благоустройству администрации МО "Город Астрахань"</t>
  </si>
  <si>
    <t>Итого по Задаче 1.1.</t>
  </si>
  <si>
    <t>Бюджет Астраханской области</t>
  </si>
  <si>
    <t>Федеральный бюджет</t>
  </si>
  <si>
    <t>Итого по Задаче 2.2</t>
  </si>
  <si>
    <t xml:space="preserve">Муниципальная программа «Формирование современной городской среды на территории
муниципального образования «Город Астрахань» на 2018-2022 годы
</t>
  </si>
  <si>
    <t>2018 год</t>
  </si>
  <si>
    <t>2020 год</t>
  </si>
  <si>
    <t>2021 год</t>
  </si>
  <si>
    <t>2022 год</t>
  </si>
  <si>
    <t>Начальник  управления</t>
  </si>
  <si>
    <t xml:space="preserve">                                                                                  В.В.Наумов</t>
  </si>
  <si>
    <t xml:space="preserve">муниципального образования "Город Астрахань" "Формирование современной городской среды на территории
муниципального образования «Город Астрахань» на 2018-2022 годы"
</t>
  </si>
  <si>
    <r>
      <t xml:space="preserve">Задача 1.1. </t>
    </r>
    <r>
      <rPr>
        <sz val="16"/>
        <color theme="1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</si>
  <si>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1.1.1. </t>
    </r>
    <r>
      <rPr>
        <sz val="16"/>
        <color theme="1"/>
        <rFont val="Times New Roman"/>
        <family val="1"/>
        <charset val="204"/>
      </rPr>
      <t>Разработка проектно-сметной документации</t>
    </r>
  </si>
  <si>
    <r>
      <t xml:space="preserve">Мероприяте 1.1.4. </t>
    </r>
    <r>
      <rPr>
        <sz val="16"/>
        <color theme="1"/>
        <rFont val="Times New Roman"/>
        <family val="1"/>
        <charset val="204"/>
      </rPr>
      <t>Технический надзор</t>
    </r>
  </si>
  <si>
    <r>
      <t xml:space="preserve">Задача 2.2. </t>
    </r>
    <r>
      <rPr>
        <sz val="16"/>
        <color theme="1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</si>
  <si>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Мероприятие 2.2.1. </t>
    </r>
    <r>
      <rPr>
        <sz val="16"/>
        <color theme="1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</si>
  <si>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 xml:space="preserve"> 2019 год</t>
  </si>
  <si>
    <r>
      <t xml:space="preserve">Мероприятие 1.1.2. </t>
    </r>
    <r>
      <rPr>
        <sz val="16"/>
        <color theme="1"/>
        <rFont val="Times New Roman"/>
        <family val="1"/>
        <charset val="204"/>
      </rPr>
      <t>Благоустройство дворовых территорий многоквартирных домов (ул. Тренева, д.13, д.15; пер.Ленинградский, д.70/ул. Толстого, д.26;  ул.Яблочкого д.38; Бульвар Победы, д.3; ул.Рылеева, д.82/Барсовой, д.2, д.4; ул.Звездная, д.61, д.61 к.1, д.63; ул.Адм.Нахимова, д.125; ул.Безжонова, д.2,д.4/Адм.Нахимова, д.93 а; ул.Студенческая,д.4)</t>
    </r>
  </si>
  <si>
    <t>Внебюджетные источники</t>
  </si>
  <si>
    <r>
      <t xml:space="preserve">Мероприятия 1.1.3. </t>
    </r>
    <r>
      <rPr>
        <sz val="16"/>
        <color theme="1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</si>
  <si>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t>Итого по муниципальной Программе, в том числе</t>
  </si>
  <si>
    <r>
      <t xml:space="preserve">Цель 1. </t>
    </r>
    <r>
      <rPr>
        <sz val="16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</si>
  <si>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t xml:space="preserve">Приложение 2 к постановлению администрации муниципального образования "Город Астрахань" от_______№__________                                                                      Приложение 2  к муниципальной программе муниципального образования "Город Астрахань" «Формирование современной городской среды на территории
муниципального образования «Город Астрахань» на 2018-2022 годы
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</si>
</sst>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0.0000"/>
    <numFmt numFmtId="166" formatCode="#,##0.0000"/>
  </numFmts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5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4" fillId="0" borderId="0" xfId="1" applyFont="1" applyAlignment="1">
      <alignment horizontal="center"/>
    </xf>
    <xf numFmtId="4" fontId="0" fillId="0" borderId="0" xfId="0" applyNumberFormat="1" applyBorder="1"/>
    <xf numFmtId="4" fontId="0" fillId="0" borderId="0" xfId="0" applyNumberFormat="1"/>
    <xf numFmtId="0" fontId="0" fillId="2" borderId="0" xfId="0" applyFill="1"/>
    <xf numFmtId="0" fontId="4" fillId="0" borderId="0" xfId="1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/>
    <xf numFmtId="165" fontId="6" fillId="0" borderId="6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164" fontId="6" fillId="2" borderId="7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view="pageBreakPreview" topLeftCell="D49" zoomScale="50" zoomScaleSheetLayoutView="50" workbookViewId="0">
      <selection activeCell="J59" sqref="J59"/>
    </sheetView>
  </sheetViews>
  <sheetFormatPr defaultColWidth="11.5546875" defaultRowHeight="14.4"/>
  <cols>
    <col min="1" max="1" width="5.5546875" customWidth="1"/>
    <col min="2" max="2" width="52.88671875" customWidth="1"/>
    <col min="3" max="3" width="33.33203125" customWidth="1"/>
    <col min="4" max="4" width="22.5546875" customWidth="1"/>
    <col min="5" max="5" width="17" customWidth="1"/>
    <col min="6" max="6" width="34" customWidth="1"/>
    <col min="7" max="7" width="15.109375" customWidth="1"/>
    <col min="8" max="8" width="27.109375" customWidth="1"/>
    <col min="9" max="9" width="24.44140625" customWidth="1"/>
    <col min="10" max="10" width="18" customWidth="1"/>
    <col min="11" max="11" width="30.33203125" style="6" customWidth="1"/>
    <col min="12" max="12" width="16.5546875" customWidth="1"/>
    <col min="13" max="14" width="18.88671875" customWidth="1"/>
    <col min="15" max="15" width="18.44140625" customWidth="1"/>
    <col min="16" max="16" width="0.109375" customWidth="1"/>
    <col min="17" max="18" width="12.6640625" bestFit="1" customWidth="1"/>
    <col min="251" max="251" width="4.5546875" customWidth="1"/>
    <col min="252" max="252" width="29.109375" customWidth="1"/>
    <col min="253" max="253" width="14.109375" customWidth="1"/>
    <col min="255" max="255" width="10" customWidth="1"/>
    <col min="256" max="256" width="19.88671875" customWidth="1"/>
    <col min="257" max="257" width="12.33203125" customWidth="1"/>
    <col min="258" max="258" width="10" customWidth="1"/>
    <col min="259" max="259" width="10.109375" customWidth="1"/>
    <col min="260" max="260" width="10.33203125" customWidth="1"/>
    <col min="261" max="261" width="10.44140625" customWidth="1"/>
    <col min="262" max="263" width="10.88671875" customWidth="1"/>
    <col min="264" max="264" width="9.6640625" customWidth="1"/>
    <col min="265" max="265" width="12.88671875" customWidth="1"/>
    <col min="507" max="507" width="4.5546875" customWidth="1"/>
    <col min="508" max="508" width="29.109375" customWidth="1"/>
    <col min="509" max="509" width="14.109375" customWidth="1"/>
    <col min="511" max="511" width="10" customWidth="1"/>
    <col min="512" max="512" width="19.88671875" customWidth="1"/>
    <col min="513" max="513" width="12.33203125" customWidth="1"/>
    <col min="514" max="514" width="10" customWidth="1"/>
    <col min="515" max="515" width="10.109375" customWidth="1"/>
    <col min="516" max="516" width="10.33203125" customWidth="1"/>
    <col min="517" max="517" width="10.44140625" customWidth="1"/>
    <col min="518" max="519" width="10.88671875" customWidth="1"/>
    <col min="520" max="520" width="9.6640625" customWidth="1"/>
    <col min="521" max="521" width="12.88671875" customWidth="1"/>
    <col min="763" max="763" width="4.5546875" customWidth="1"/>
    <col min="764" max="764" width="29.109375" customWidth="1"/>
    <col min="765" max="765" width="14.109375" customWidth="1"/>
    <col min="767" max="767" width="10" customWidth="1"/>
    <col min="768" max="768" width="19.88671875" customWidth="1"/>
    <col min="769" max="769" width="12.33203125" customWidth="1"/>
    <col min="770" max="770" width="10" customWidth="1"/>
    <col min="771" max="771" width="10.109375" customWidth="1"/>
    <col min="772" max="772" width="10.33203125" customWidth="1"/>
    <col min="773" max="773" width="10.44140625" customWidth="1"/>
    <col min="774" max="775" width="10.88671875" customWidth="1"/>
    <col min="776" max="776" width="9.6640625" customWidth="1"/>
    <col min="777" max="777" width="12.88671875" customWidth="1"/>
    <col min="1019" max="1019" width="4.5546875" customWidth="1"/>
    <col min="1020" max="1020" width="29.109375" customWidth="1"/>
    <col min="1021" max="1021" width="14.109375" customWidth="1"/>
    <col min="1023" max="1023" width="10" customWidth="1"/>
    <col min="1024" max="1024" width="19.88671875" customWidth="1"/>
    <col min="1025" max="1025" width="12.33203125" customWidth="1"/>
    <col min="1026" max="1026" width="10" customWidth="1"/>
    <col min="1027" max="1027" width="10.109375" customWidth="1"/>
    <col min="1028" max="1028" width="10.33203125" customWidth="1"/>
    <col min="1029" max="1029" width="10.44140625" customWidth="1"/>
    <col min="1030" max="1031" width="10.88671875" customWidth="1"/>
    <col min="1032" max="1032" width="9.6640625" customWidth="1"/>
    <col min="1033" max="1033" width="12.88671875" customWidth="1"/>
    <col min="1275" max="1275" width="4.5546875" customWidth="1"/>
    <col min="1276" max="1276" width="29.109375" customWidth="1"/>
    <col min="1277" max="1277" width="14.109375" customWidth="1"/>
    <col min="1279" max="1279" width="10" customWidth="1"/>
    <col min="1280" max="1280" width="19.88671875" customWidth="1"/>
    <col min="1281" max="1281" width="12.33203125" customWidth="1"/>
    <col min="1282" max="1282" width="10" customWidth="1"/>
    <col min="1283" max="1283" width="10.109375" customWidth="1"/>
    <col min="1284" max="1284" width="10.33203125" customWidth="1"/>
    <col min="1285" max="1285" width="10.44140625" customWidth="1"/>
    <col min="1286" max="1287" width="10.88671875" customWidth="1"/>
    <col min="1288" max="1288" width="9.6640625" customWidth="1"/>
    <col min="1289" max="1289" width="12.88671875" customWidth="1"/>
    <col min="1531" max="1531" width="4.5546875" customWidth="1"/>
    <col min="1532" max="1532" width="29.109375" customWidth="1"/>
    <col min="1533" max="1533" width="14.109375" customWidth="1"/>
    <col min="1535" max="1535" width="10" customWidth="1"/>
    <col min="1536" max="1536" width="19.88671875" customWidth="1"/>
    <col min="1537" max="1537" width="12.33203125" customWidth="1"/>
    <col min="1538" max="1538" width="10" customWidth="1"/>
    <col min="1539" max="1539" width="10.109375" customWidth="1"/>
    <col min="1540" max="1540" width="10.33203125" customWidth="1"/>
    <col min="1541" max="1541" width="10.44140625" customWidth="1"/>
    <col min="1542" max="1543" width="10.88671875" customWidth="1"/>
    <col min="1544" max="1544" width="9.6640625" customWidth="1"/>
    <col min="1545" max="1545" width="12.88671875" customWidth="1"/>
    <col min="1787" max="1787" width="4.5546875" customWidth="1"/>
    <col min="1788" max="1788" width="29.109375" customWidth="1"/>
    <col min="1789" max="1789" width="14.109375" customWidth="1"/>
    <col min="1791" max="1791" width="10" customWidth="1"/>
    <col min="1792" max="1792" width="19.88671875" customWidth="1"/>
    <col min="1793" max="1793" width="12.33203125" customWidth="1"/>
    <col min="1794" max="1794" width="10" customWidth="1"/>
    <col min="1795" max="1795" width="10.109375" customWidth="1"/>
    <col min="1796" max="1796" width="10.33203125" customWidth="1"/>
    <col min="1797" max="1797" width="10.44140625" customWidth="1"/>
    <col min="1798" max="1799" width="10.88671875" customWidth="1"/>
    <col min="1800" max="1800" width="9.6640625" customWidth="1"/>
    <col min="1801" max="1801" width="12.88671875" customWidth="1"/>
    <col min="2043" max="2043" width="4.5546875" customWidth="1"/>
    <col min="2044" max="2044" width="29.109375" customWidth="1"/>
    <col min="2045" max="2045" width="14.109375" customWidth="1"/>
    <col min="2047" max="2047" width="10" customWidth="1"/>
    <col min="2048" max="2048" width="19.88671875" customWidth="1"/>
    <col min="2049" max="2049" width="12.33203125" customWidth="1"/>
    <col min="2050" max="2050" width="10" customWidth="1"/>
    <col min="2051" max="2051" width="10.109375" customWidth="1"/>
    <col min="2052" max="2052" width="10.33203125" customWidth="1"/>
    <col min="2053" max="2053" width="10.44140625" customWidth="1"/>
    <col min="2054" max="2055" width="10.88671875" customWidth="1"/>
    <col min="2056" max="2056" width="9.6640625" customWidth="1"/>
    <col min="2057" max="2057" width="12.88671875" customWidth="1"/>
    <col min="2299" max="2299" width="4.5546875" customWidth="1"/>
    <col min="2300" max="2300" width="29.109375" customWidth="1"/>
    <col min="2301" max="2301" width="14.109375" customWidth="1"/>
    <col min="2303" max="2303" width="10" customWidth="1"/>
    <col min="2304" max="2304" width="19.88671875" customWidth="1"/>
    <col min="2305" max="2305" width="12.33203125" customWidth="1"/>
    <col min="2306" max="2306" width="10" customWidth="1"/>
    <col min="2307" max="2307" width="10.109375" customWidth="1"/>
    <col min="2308" max="2308" width="10.33203125" customWidth="1"/>
    <col min="2309" max="2309" width="10.44140625" customWidth="1"/>
    <col min="2310" max="2311" width="10.88671875" customWidth="1"/>
    <col min="2312" max="2312" width="9.6640625" customWidth="1"/>
    <col min="2313" max="2313" width="12.88671875" customWidth="1"/>
    <col min="2555" max="2555" width="4.5546875" customWidth="1"/>
    <col min="2556" max="2556" width="29.109375" customWidth="1"/>
    <col min="2557" max="2557" width="14.109375" customWidth="1"/>
    <col min="2559" max="2559" width="10" customWidth="1"/>
    <col min="2560" max="2560" width="19.88671875" customWidth="1"/>
    <col min="2561" max="2561" width="12.33203125" customWidth="1"/>
    <col min="2562" max="2562" width="10" customWidth="1"/>
    <col min="2563" max="2563" width="10.109375" customWidth="1"/>
    <col min="2564" max="2564" width="10.33203125" customWidth="1"/>
    <col min="2565" max="2565" width="10.44140625" customWidth="1"/>
    <col min="2566" max="2567" width="10.88671875" customWidth="1"/>
    <col min="2568" max="2568" width="9.6640625" customWidth="1"/>
    <col min="2569" max="2569" width="12.88671875" customWidth="1"/>
    <col min="2811" max="2811" width="4.5546875" customWidth="1"/>
    <col min="2812" max="2812" width="29.109375" customWidth="1"/>
    <col min="2813" max="2813" width="14.109375" customWidth="1"/>
    <col min="2815" max="2815" width="10" customWidth="1"/>
    <col min="2816" max="2816" width="19.88671875" customWidth="1"/>
    <col min="2817" max="2817" width="12.33203125" customWidth="1"/>
    <col min="2818" max="2818" width="10" customWidth="1"/>
    <col min="2819" max="2819" width="10.109375" customWidth="1"/>
    <col min="2820" max="2820" width="10.33203125" customWidth="1"/>
    <col min="2821" max="2821" width="10.44140625" customWidth="1"/>
    <col min="2822" max="2823" width="10.88671875" customWidth="1"/>
    <col min="2824" max="2824" width="9.6640625" customWidth="1"/>
    <col min="2825" max="2825" width="12.88671875" customWidth="1"/>
    <col min="3067" max="3067" width="4.5546875" customWidth="1"/>
    <col min="3068" max="3068" width="29.109375" customWidth="1"/>
    <col min="3069" max="3069" width="14.109375" customWidth="1"/>
    <col min="3071" max="3071" width="10" customWidth="1"/>
    <col min="3072" max="3072" width="19.88671875" customWidth="1"/>
    <col min="3073" max="3073" width="12.33203125" customWidth="1"/>
    <col min="3074" max="3074" width="10" customWidth="1"/>
    <col min="3075" max="3075" width="10.109375" customWidth="1"/>
    <col min="3076" max="3076" width="10.33203125" customWidth="1"/>
    <col min="3077" max="3077" width="10.44140625" customWidth="1"/>
    <col min="3078" max="3079" width="10.88671875" customWidth="1"/>
    <col min="3080" max="3080" width="9.6640625" customWidth="1"/>
    <col min="3081" max="3081" width="12.88671875" customWidth="1"/>
    <col min="3323" max="3323" width="4.5546875" customWidth="1"/>
    <col min="3324" max="3324" width="29.109375" customWidth="1"/>
    <col min="3325" max="3325" width="14.109375" customWidth="1"/>
    <col min="3327" max="3327" width="10" customWidth="1"/>
    <col min="3328" max="3328" width="19.88671875" customWidth="1"/>
    <col min="3329" max="3329" width="12.33203125" customWidth="1"/>
    <col min="3330" max="3330" width="10" customWidth="1"/>
    <col min="3331" max="3331" width="10.109375" customWidth="1"/>
    <col min="3332" max="3332" width="10.33203125" customWidth="1"/>
    <col min="3333" max="3333" width="10.44140625" customWidth="1"/>
    <col min="3334" max="3335" width="10.88671875" customWidth="1"/>
    <col min="3336" max="3336" width="9.6640625" customWidth="1"/>
    <col min="3337" max="3337" width="12.88671875" customWidth="1"/>
    <col min="3579" max="3579" width="4.5546875" customWidth="1"/>
    <col min="3580" max="3580" width="29.109375" customWidth="1"/>
    <col min="3581" max="3581" width="14.109375" customWidth="1"/>
    <col min="3583" max="3583" width="10" customWidth="1"/>
    <col min="3584" max="3584" width="19.88671875" customWidth="1"/>
    <col min="3585" max="3585" width="12.33203125" customWidth="1"/>
    <col min="3586" max="3586" width="10" customWidth="1"/>
    <col min="3587" max="3587" width="10.109375" customWidth="1"/>
    <col min="3588" max="3588" width="10.33203125" customWidth="1"/>
    <col min="3589" max="3589" width="10.44140625" customWidth="1"/>
    <col min="3590" max="3591" width="10.88671875" customWidth="1"/>
    <col min="3592" max="3592" width="9.6640625" customWidth="1"/>
    <col min="3593" max="3593" width="12.88671875" customWidth="1"/>
    <col min="3835" max="3835" width="4.5546875" customWidth="1"/>
    <col min="3836" max="3836" width="29.109375" customWidth="1"/>
    <col min="3837" max="3837" width="14.109375" customWidth="1"/>
    <col min="3839" max="3839" width="10" customWidth="1"/>
    <col min="3840" max="3840" width="19.88671875" customWidth="1"/>
    <col min="3841" max="3841" width="12.33203125" customWidth="1"/>
    <col min="3842" max="3842" width="10" customWidth="1"/>
    <col min="3843" max="3843" width="10.109375" customWidth="1"/>
    <col min="3844" max="3844" width="10.33203125" customWidth="1"/>
    <col min="3845" max="3845" width="10.44140625" customWidth="1"/>
    <col min="3846" max="3847" width="10.88671875" customWidth="1"/>
    <col min="3848" max="3848" width="9.6640625" customWidth="1"/>
    <col min="3849" max="3849" width="12.88671875" customWidth="1"/>
    <col min="4091" max="4091" width="4.5546875" customWidth="1"/>
    <col min="4092" max="4092" width="29.109375" customWidth="1"/>
    <col min="4093" max="4093" width="14.109375" customWidth="1"/>
    <col min="4095" max="4095" width="10" customWidth="1"/>
    <col min="4096" max="4096" width="19.88671875" customWidth="1"/>
    <col min="4097" max="4097" width="12.33203125" customWidth="1"/>
    <col min="4098" max="4098" width="10" customWidth="1"/>
    <col min="4099" max="4099" width="10.109375" customWidth="1"/>
    <col min="4100" max="4100" width="10.33203125" customWidth="1"/>
    <col min="4101" max="4101" width="10.44140625" customWidth="1"/>
    <col min="4102" max="4103" width="10.88671875" customWidth="1"/>
    <col min="4104" max="4104" width="9.6640625" customWidth="1"/>
    <col min="4105" max="4105" width="12.88671875" customWidth="1"/>
    <col min="4347" max="4347" width="4.5546875" customWidth="1"/>
    <col min="4348" max="4348" width="29.109375" customWidth="1"/>
    <col min="4349" max="4349" width="14.109375" customWidth="1"/>
    <col min="4351" max="4351" width="10" customWidth="1"/>
    <col min="4352" max="4352" width="19.88671875" customWidth="1"/>
    <col min="4353" max="4353" width="12.33203125" customWidth="1"/>
    <col min="4354" max="4354" width="10" customWidth="1"/>
    <col min="4355" max="4355" width="10.109375" customWidth="1"/>
    <col min="4356" max="4356" width="10.33203125" customWidth="1"/>
    <col min="4357" max="4357" width="10.44140625" customWidth="1"/>
    <col min="4358" max="4359" width="10.88671875" customWidth="1"/>
    <col min="4360" max="4360" width="9.6640625" customWidth="1"/>
    <col min="4361" max="4361" width="12.88671875" customWidth="1"/>
    <col min="4603" max="4603" width="4.5546875" customWidth="1"/>
    <col min="4604" max="4604" width="29.109375" customWidth="1"/>
    <col min="4605" max="4605" width="14.109375" customWidth="1"/>
    <col min="4607" max="4607" width="10" customWidth="1"/>
    <col min="4608" max="4608" width="19.88671875" customWidth="1"/>
    <col min="4609" max="4609" width="12.33203125" customWidth="1"/>
    <col min="4610" max="4610" width="10" customWidth="1"/>
    <col min="4611" max="4611" width="10.109375" customWidth="1"/>
    <col min="4612" max="4612" width="10.33203125" customWidth="1"/>
    <col min="4613" max="4613" width="10.44140625" customWidth="1"/>
    <col min="4614" max="4615" width="10.88671875" customWidth="1"/>
    <col min="4616" max="4616" width="9.6640625" customWidth="1"/>
    <col min="4617" max="4617" width="12.88671875" customWidth="1"/>
    <col min="4859" max="4859" width="4.5546875" customWidth="1"/>
    <col min="4860" max="4860" width="29.109375" customWidth="1"/>
    <col min="4861" max="4861" width="14.109375" customWidth="1"/>
    <col min="4863" max="4863" width="10" customWidth="1"/>
    <col min="4864" max="4864" width="19.88671875" customWidth="1"/>
    <col min="4865" max="4865" width="12.33203125" customWidth="1"/>
    <col min="4866" max="4866" width="10" customWidth="1"/>
    <col min="4867" max="4867" width="10.109375" customWidth="1"/>
    <col min="4868" max="4868" width="10.33203125" customWidth="1"/>
    <col min="4869" max="4869" width="10.44140625" customWidth="1"/>
    <col min="4870" max="4871" width="10.88671875" customWidth="1"/>
    <col min="4872" max="4872" width="9.6640625" customWidth="1"/>
    <col min="4873" max="4873" width="12.88671875" customWidth="1"/>
    <col min="5115" max="5115" width="4.5546875" customWidth="1"/>
    <col min="5116" max="5116" width="29.109375" customWidth="1"/>
    <col min="5117" max="5117" width="14.109375" customWidth="1"/>
    <col min="5119" max="5119" width="10" customWidth="1"/>
    <col min="5120" max="5120" width="19.88671875" customWidth="1"/>
    <col min="5121" max="5121" width="12.33203125" customWidth="1"/>
    <col min="5122" max="5122" width="10" customWidth="1"/>
    <col min="5123" max="5123" width="10.109375" customWidth="1"/>
    <col min="5124" max="5124" width="10.33203125" customWidth="1"/>
    <col min="5125" max="5125" width="10.44140625" customWidth="1"/>
    <col min="5126" max="5127" width="10.88671875" customWidth="1"/>
    <col min="5128" max="5128" width="9.6640625" customWidth="1"/>
    <col min="5129" max="5129" width="12.88671875" customWidth="1"/>
    <col min="5371" max="5371" width="4.5546875" customWidth="1"/>
    <col min="5372" max="5372" width="29.109375" customWidth="1"/>
    <col min="5373" max="5373" width="14.109375" customWidth="1"/>
    <col min="5375" max="5375" width="10" customWidth="1"/>
    <col min="5376" max="5376" width="19.88671875" customWidth="1"/>
    <col min="5377" max="5377" width="12.33203125" customWidth="1"/>
    <col min="5378" max="5378" width="10" customWidth="1"/>
    <col min="5379" max="5379" width="10.109375" customWidth="1"/>
    <col min="5380" max="5380" width="10.33203125" customWidth="1"/>
    <col min="5381" max="5381" width="10.44140625" customWidth="1"/>
    <col min="5382" max="5383" width="10.88671875" customWidth="1"/>
    <col min="5384" max="5384" width="9.6640625" customWidth="1"/>
    <col min="5385" max="5385" width="12.88671875" customWidth="1"/>
    <col min="5627" max="5627" width="4.5546875" customWidth="1"/>
    <col min="5628" max="5628" width="29.109375" customWidth="1"/>
    <col min="5629" max="5629" width="14.109375" customWidth="1"/>
    <col min="5631" max="5631" width="10" customWidth="1"/>
    <col min="5632" max="5632" width="19.88671875" customWidth="1"/>
    <col min="5633" max="5633" width="12.33203125" customWidth="1"/>
    <col min="5634" max="5634" width="10" customWidth="1"/>
    <col min="5635" max="5635" width="10.109375" customWidth="1"/>
    <col min="5636" max="5636" width="10.33203125" customWidth="1"/>
    <col min="5637" max="5637" width="10.44140625" customWidth="1"/>
    <col min="5638" max="5639" width="10.88671875" customWidth="1"/>
    <col min="5640" max="5640" width="9.6640625" customWidth="1"/>
    <col min="5641" max="5641" width="12.88671875" customWidth="1"/>
    <col min="5883" max="5883" width="4.5546875" customWidth="1"/>
    <col min="5884" max="5884" width="29.109375" customWidth="1"/>
    <col min="5885" max="5885" width="14.109375" customWidth="1"/>
    <col min="5887" max="5887" width="10" customWidth="1"/>
    <col min="5888" max="5888" width="19.88671875" customWidth="1"/>
    <col min="5889" max="5889" width="12.33203125" customWidth="1"/>
    <col min="5890" max="5890" width="10" customWidth="1"/>
    <col min="5891" max="5891" width="10.109375" customWidth="1"/>
    <col min="5892" max="5892" width="10.33203125" customWidth="1"/>
    <col min="5893" max="5893" width="10.44140625" customWidth="1"/>
    <col min="5894" max="5895" width="10.88671875" customWidth="1"/>
    <col min="5896" max="5896" width="9.6640625" customWidth="1"/>
    <col min="5897" max="5897" width="12.88671875" customWidth="1"/>
    <col min="6139" max="6139" width="4.5546875" customWidth="1"/>
    <col min="6140" max="6140" width="29.109375" customWidth="1"/>
    <col min="6141" max="6141" width="14.109375" customWidth="1"/>
    <col min="6143" max="6143" width="10" customWidth="1"/>
    <col min="6144" max="6144" width="19.88671875" customWidth="1"/>
    <col min="6145" max="6145" width="12.33203125" customWidth="1"/>
    <col min="6146" max="6146" width="10" customWidth="1"/>
    <col min="6147" max="6147" width="10.109375" customWidth="1"/>
    <col min="6148" max="6148" width="10.33203125" customWidth="1"/>
    <col min="6149" max="6149" width="10.44140625" customWidth="1"/>
    <col min="6150" max="6151" width="10.88671875" customWidth="1"/>
    <col min="6152" max="6152" width="9.6640625" customWidth="1"/>
    <col min="6153" max="6153" width="12.88671875" customWidth="1"/>
    <col min="6395" max="6395" width="4.5546875" customWidth="1"/>
    <col min="6396" max="6396" width="29.109375" customWidth="1"/>
    <col min="6397" max="6397" width="14.109375" customWidth="1"/>
    <col min="6399" max="6399" width="10" customWidth="1"/>
    <col min="6400" max="6400" width="19.88671875" customWidth="1"/>
    <col min="6401" max="6401" width="12.33203125" customWidth="1"/>
    <col min="6402" max="6402" width="10" customWidth="1"/>
    <col min="6403" max="6403" width="10.109375" customWidth="1"/>
    <col min="6404" max="6404" width="10.33203125" customWidth="1"/>
    <col min="6405" max="6405" width="10.44140625" customWidth="1"/>
    <col min="6406" max="6407" width="10.88671875" customWidth="1"/>
    <col min="6408" max="6408" width="9.6640625" customWidth="1"/>
    <col min="6409" max="6409" width="12.88671875" customWidth="1"/>
    <col min="6651" max="6651" width="4.5546875" customWidth="1"/>
    <col min="6652" max="6652" width="29.109375" customWidth="1"/>
    <col min="6653" max="6653" width="14.109375" customWidth="1"/>
    <col min="6655" max="6655" width="10" customWidth="1"/>
    <col min="6656" max="6656" width="19.88671875" customWidth="1"/>
    <col min="6657" max="6657" width="12.33203125" customWidth="1"/>
    <col min="6658" max="6658" width="10" customWidth="1"/>
    <col min="6659" max="6659" width="10.109375" customWidth="1"/>
    <col min="6660" max="6660" width="10.33203125" customWidth="1"/>
    <col min="6661" max="6661" width="10.44140625" customWidth="1"/>
    <col min="6662" max="6663" width="10.88671875" customWidth="1"/>
    <col min="6664" max="6664" width="9.6640625" customWidth="1"/>
    <col min="6665" max="6665" width="12.88671875" customWidth="1"/>
    <col min="6907" max="6907" width="4.5546875" customWidth="1"/>
    <col min="6908" max="6908" width="29.109375" customWidth="1"/>
    <col min="6909" max="6909" width="14.109375" customWidth="1"/>
    <col min="6911" max="6911" width="10" customWidth="1"/>
    <col min="6912" max="6912" width="19.88671875" customWidth="1"/>
    <col min="6913" max="6913" width="12.33203125" customWidth="1"/>
    <col min="6914" max="6914" width="10" customWidth="1"/>
    <col min="6915" max="6915" width="10.109375" customWidth="1"/>
    <col min="6916" max="6916" width="10.33203125" customWidth="1"/>
    <col min="6917" max="6917" width="10.44140625" customWidth="1"/>
    <col min="6918" max="6919" width="10.88671875" customWidth="1"/>
    <col min="6920" max="6920" width="9.6640625" customWidth="1"/>
    <col min="6921" max="6921" width="12.88671875" customWidth="1"/>
    <col min="7163" max="7163" width="4.5546875" customWidth="1"/>
    <col min="7164" max="7164" width="29.109375" customWidth="1"/>
    <col min="7165" max="7165" width="14.109375" customWidth="1"/>
    <col min="7167" max="7167" width="10" customWidth="1"/>
    <col min="7168" max="7168" width="19.88671875" customWidth="1"/>
    <col min="7169" max="7169" width="12.33203125" customWidth="1"/>
    <col min="7170" max="7170" width="10" customWidth="1"/>
    <col min="7171" max="7171" width="10.109375" customWidth="1"/>
    <col min="7172" max="7172" width="10.33203125" customWidth="1"/>
    <col min="7173" max="7173" width="10.44140625" customWidth="1"/>
    <col min="7174" max="7175" width="10.88671875" customWidth="1"/>
    <col min="7176" max="7176" width="9.6640625" customWidth="1"/>
    <col min="7177" max="7177" width="12.88671875" customWidth="1"/>
    <col min="7419" max="7419" width="4.5546875" customWidth="1"/>
    <col min="7420" max="7420" width="29.109375" customWidth="1"/>
    <col min="7421" max="7421" width="14.109375" customWidth="1"/>
    <col min="7423" max="7423" width="10" customWidth="1"/>
    <col min="7424" max="7424" width="19.88671875" customWidth="1"/>
    <col min="7425" max="7425" width="12.33203125" customWidth="1"/>
    <col min="7426" max="7426" width="10" customWidth="1"/>
    <col min="7427" max="7427" width="10.109375" customWidth="1"/>
    <col min="7428" max="7428" width="10.33203125" customWidth="1"/>
    <col min="7429" max="7429" width="10.44140625" customWidth="1"/>
    <col min="7430" max="7431" width="10.88671875" customWidth="1"/>
    <col min="7432" max="7432" width="9.6640625" customWidth="1"/>
    <col min="7433" max="7433" width="12.88671875" customWidth="1"/>
    <col min="7675" max="7675" width="4.5546875" customWidth="1"/>
    <col min="7676" max="7676" width="29.109375" customWidth="1"/>
    <col min="7677" max="7677" width="14.109375" customWidth="1"/>
    <col min="7679" max="7679" width="10" customWidth="1"/>
    <col min="7680" max="7680" width="19.88671875" customWidth="1"/>
    <col min="7681" max="7681" width="12.33203125" customWidth="1"/>
    <col min="7682" max="7682" width="10" customWidth="1"/>
    <col min="7683" max="7683" width="10.109375" customWidth="1"/>
    <col min="7684" max="7684" width="10.33203125" customWidth="1"/>
    <col min="7685" max="7685" width="10.44140625" customWidth="1"/>
    <col min="7686" max="7687" width="10.88671875" customWidth="1"/>
    <col min="7688" max="7688" width="9.6640625" customWidth="1"/>
    <col min="7689" max="7689" width="12.88671875" customWidth="1"/>
    <col min="7931" max="7931" width="4.5546875" customWidth="1"/>
    <col min="7932" max="7932" width="29.109375" customWidth="1"/>
    <col min="7933" max="7933" width="14.109375" customWidth="1"/>
    <col min="7935" max="7935" width="10" customWidth="1"/>
    <col min="7936" max="7936" width="19.88671875" customWidth="1"/>
    <col min="7937" max="7937" width="12.33203125" customWidth="1"/>
    <col min="7938" max="7938" width="10" customWidth="1"/>
    <col min="7939" max="7939" width="10.109375" customWidth="1"/>
    <col min="7940" max="7940" width="10.33203125" customWidth="1"/>
    <col min="7941" max="7941" width="10.44140625" customWidth="1"/>
    <col min="7942" max="7943" width="10.88671875" customWidth="1"/>
    <col min="7944" max="7944" width="9.6640625" customWidth="1"/>
    <col min="7945" max="7945" width="12.88671875" customWidth="1"/>
    <col min="8187" max="8187" width="4.5546875" customWidth="1"/>
    <col min="8188" max="8188" width="29.109375" customWidth="1"/>
    <col min="8189" max="8189" width="14.109375" customWidth="1"/>
    <col min="8191" max="8191" width="10" customWidth="1"/>
    <col min="8192" max="8192" width="19.88671875" customWidth="1"/>
    <col min="8193" max="8193" width="12.33203125" customWidth="1"/>
    <col min="8194" max="8194" width="10" customWidth="1"/>
    <col min="8195" max="8195" width="10.109375" customWidth="1"/>
    <col min="8196" max="8196" width="10.33203125" customWidth="1"/>
    <col min="8197" max="8197" width="10.44140625" customWidth="1"/>
    <col min="8198" max="8199" width="10.88671875" customWidth="1"/>
    <col min="8200" max="8200" width="9.6640625" customWidth="1"/>
    <col min="8201" max="8201" width="12.88671875" customWidth="1"/>
    <col min="8443" max="8443" width="4.5546875" customWidth="1"/>
    <col min="8444" max="8444" width="29.109375" customWidth="1"/>
    <col min="8445" max="8445" width="14.109375" customWidth="1"/>
    <col min="8447" max="8447" width="10" customWidth="1"/>
    <col min="8448" max="8448" width="19.88671875" customWidth="1"/>
    <col min="8449" max="8449" width="12.33203125" customWidth="1"/>
    <col min="8450" max="8450" width="10" customWidth="1"/>
    <col min="8451" max="8451" width="10.109375" customWidth="1"/>
    <col min="8452" max="8452" width="10.33203125" customWidth="1"/>
    <col min="8453" max="8453" width="10.44140625" customWidth="1"/>
    <col min="8454" max="8455" width="10.88671875" customWidth="1"/>
    <col min="8456" max="8456" width="9.6640625" customWidth="1"/>
    <col min="8457" max="8457" width="12.88671875" customWidth="1"/>
    <col min="8699" max="8699" width="4.5546875" customWidth="1"/>
    <col min="8700" max="8700" width="29.109375" customWidth="1"/>
    <col min="8701" max="8701" width="14.109375" customWidth="1"/>
    <col min="8703" max="8703" width="10" customWidth="1"/>
    <col min="8704" max="8704" width="19.88671875" customWidth="1"/>
    <col min="8705" max="8705" width="12.33203125" customWidth="1"/>
    <col min="8706" max="8706" width="10" customWidth="1"/>
    <col min="8707" max="8707" width="10.109375" customWidth="1"/>
    <col min="8708" max="8708" width="10.33203125" customWidth="1"/>
    <col min="8709" max="8709" width="10.44140625" customWidth="1"/>
    <col min="8710" max="8711" width="10.88671875" customWidth="1"/>
    <col min="8712" max="8712" width="9.6640625" customWidth="1"/>
    <col min="8713" max="8713" width="12.88671875" customWidth="1"/>
    <col min="8955" max="8955" width="4.5546875" customWidth="1"/>
    <col min="8956" max="8956" width="29.109375" customWidth="1"/>
    <col min="8957" max="8957" width="14.109375" customWidth="1"/>
    <col min="8959" max="8959" width="10" customWidth="1"/>
    <col min="8960" max="8960" width="19.88671875" customWidth="1"/>
    <col min="8961" max="8961" width="12.33203125" customWidth="1"/>
    <col min="8962" max="8962" width="10" customWidth="1"/>
    <col min="8963" max="8963" width="10.109375" customWidth="1"/>
    <col min="8964" max="8964" width="10.33203125" customWidth="1"/>
    <col min="8965" max="8965" width="10.44140625" customWidth="1"/>
    <col min="8966" max="8967" width="10.88671875" customWidth="1"/>
    <col min="8968" max="8968" width="9.6640625" customWidth="1"/>
    <col min="8969" max="8969" width="12.88671875" customWidth="1"/>
    <col min="9211" max="9211" width="4.5546875" customWidth="1"/>
    <col min="9212" max="9212" width="29.109375" customWidth="1"/>
    <col min="9213" max="9213" width="14.109375" customWidth="1"/>
    <col min="9215" max="9215" width="10" customWidth="1"/>
    <col min="9216" max="9216" width="19.88671875" customWidth="1"/>
    <col min="9217" max="9217" width="12.33203125" customWidth="1"/>
    <col min="9218" max="9218" width="10" customWidth="1"/>
    <col min="9219" max="9219" width="10.109375" customWidth="1"/>
    <col min="9220" max="9220" width="10.33203125" customWidth="1"/>
    <col min="9221" max="9221" width="10.44140625" customWidth="1"/>
    <col min="9222" max="9223" width="10.88671875" customWidth="1"/>
    <col min="9224" max="9224" width="9.6640625" customWidth="1"/>
    <col min="9225" max="9225" width="12.88671875" customWidth="1"/>
    <col min="9467" max="9467" width="4.5546875" customWidth="1"/>
    <col min="9468" max="9468" width="29.109375" customWidth="1"/>
    <col min="9469" max="9469" width="14.109375" customWidth="1"/>
    <col min="9471" max="9471" width="10" customWidth="1"/>
    <col min="9472" max="9472" width="19.88671875" customWidth="1"/>
    <col min="9473" max="9473" width="12.33203125" customWidth="1"/>
    <col min="9474" max="9474" width="10" customWidth="1"/>
    <col min="9475" max="9475" width="10.109375" customWidth="1"/>
    <col min="9476" max="9476" width="10.33203125" customWidth="1"/>
    <col min="9477" max="9477" width="10.44140625" customWidth="1"/>
    <col min="9478" max="9479" width="10.88671875" customWidth="1"/>
    <col min="9480" max="9480" width="9.6640625" customWidth="1"/>
    <col min="9481" max="9481" width="12.88671875" customWidth="1"/>
    <col min="9723" max="9723" width="4.5546875" customWidth="1"/>
    <col min="9724" max="9724" width="29.109375" customWidth="1"/>
    <col min="9725" max="9725" width="14.109375" customWidth="1"/>
    <col min="9727" max="9727" width="10" customWidth="1"/>
    <col min="9728" max="9728" width="19.88671875" customWidth="1"/>
    <col min="9729" max="9729" width="12.33203125" customWidth="1"/>
    <col min="9730" max="9730" width="10" customWidth="1"/>
    <col min="9731" max="9731" width="10.109375" customWidth="1"/>
    <col min="9732" max="9732" width="10.33203125" customWidth="1"/>
    <col min="9733" max="9733" width="10.44140625" customWidth="1"/>
    <col min="9734" max="9735" width="10.88671875" customWidth="1"/>
    <col min="9736" max="9736" width="9.6640625" customWidth="1"/>
    <col min="9737" max="9737" width="12.88671875" customWidth="1"/>
    <col min="9979" max="9979" width="4.5546875" customWidth="1"/>
    <col min="9980" max="9980" width="29.109375" customWidth="1"/>
    <col min="9981" max="9981" width="14.109375" customWidth="1"/>
    <col min="9983" max="9983" width="10" customWidth="1"/>
    <col min="9984" max="9984" width="19.88671875" customWidth="1"/>
    <col min="9985" max="9985" width="12.33203125" customWidth="1"/>
    <col min="9986" max="9986" width="10" customWidth="1"/>
    <col min="9987" max="9987" width="10.109375" customWidth="1"/>
    <col min="9988" max="9988" width="10.33203125" customWidth="1"/>
    <col min="9989" max="9989" width="10.44140625" customWidth="1"/>
    <col min="9990" max="9991" width="10.88671875" customWidth="1"/>
    <col min="9992" max="9992" width="9.6640625" customWidth="1"/>
    <col min="9993" max="9993" width="12.88671875" customWidth="1"/>
    <col min="10235" max="10235" width="4.5546875" customWidth="1"/>
    <col min="10236" max="10236" width="29.109375" customWidth="1"/>
    <col min="10237" max="10237" width="14.109375" customWidth="1"/>
    <col min="10239" max="10239" width="10" customWidth="1"/>
    <col min="10240" max="10240" width="19.88671875" customWidth="1"/>
    <col min="10241" max="10241" width="12.33203125" customWidth="1"/>
    <col min="10242" max="10242" width="10" customWidth="1"/>
    <col min="10243" max="10243" width="10.109375" customWidth="1"/>
    <col min="10244" max="10244" width="10.33203125" customWidth="1"/>
    <col min="10245" max="10245" width="10.44140625" customWidth="1"/>
    <col min="10246" max="10247" width="10.88671875" customWidth="1"/>
    <col min="10248" max="10248" width="9.6640625" customWidth="1"/>
    <col min="10249" max="10249" width="12.88671875" customWidth="1"/>
    <col min="10491" max="10491" width="4.5546875" customWidth="1"/>
    <col min="10492" max="10492" width="29.109375" customWidth="1"/>
    <col min="10493" max="10493" width="14.109375" customWidth="1"/>
    <col min="10495" max="10495" width="10" customWidth="1"/>
    <col min="10496" max="10496" width="19.88671875" customWidth="1"/>
    <col min="10497" max="10497" width="12.33203125" customWidth="1"/>
    <col min="10498" max="10498" width="10" customWidth="1"/>
    <col min="10499" max="10499" width="10.109375" customWidth="1"/>
    <col min="10500" max="10500" width="10.33203125" customWidth="1"/>
    <col min="10501" max="10501" width="10.44140625" customWidth="1"/>
    <col min="10502" max="10503" width="10.88671875" customWidth="1"/>
    <col min="10504" max="10504" width="9.6640625" customWidth="1"/>
    <col min="10505" max="10505" width="12.88671875" customWidth="1"/>
    <col min="10747" max="10747" width="4.5546875" customWidth="1"/>
    <col min="10748" max="10748" width="29.109375" customWidth="1"/>
    <col min="10749" max="10749" width="14.109375" customWidth="1"/>
    <col min="10751" max="10751" width="10" customWidth="1"/>
    <col min="10752" max="10752" width="19.88671875" customWidth="1"/>
    <col min="10753" max="10753" width="12.33203125" customWidth="1"/>
    <col min="10754" max="10754" width="10" customWidth="1"/>
    <col min="10755" max="10755" width="10.109375" customWidth="1"/>
    <col min="10756" max="10756" width="10.33203125" customWidth="1"/>
    <col min="10757" max="10757" width="10.44140625" customWidth="1"/>
    <col min="10758" max="10759" width="10.88671875" customWidth="1"/>
    <col min="10760" max="10760" width="9.6640625" customWidth="1"/>
    <col min="10761" max="10761" width="12.88671875" customWidth="1"/>
    <col min="11003" max="11003" width="4.5546875" customWidth="1"/>
    <col min="11004" max="11004" width="29.109375" customWidth="1"/>
    <col min="11005" max="11005" width="14.109375" customWidth="1"/>
    <col min="11007" max="11007" width="10" customWidth="1"/>
    <col min="11008" max="11008" width="19.88671875" customWidth="1"/>
    <col min="11009" max="11009" width="12.33203125" customWidth="1"/>
    <col min="11010" max="11010" width="10" customWidth="1"/>
    <col min="11011" max="11011" width="10.109375" customWidth="1"/>
    <col min="11012" max="11012" width="10.33203125" customWidth="1"/>
    <col min="11013" max="11013" width="10.44140625" customWidth="1"/>
    <col min="11014" max="11015" width="10.88671875" customWidth="1"/>
    <col min="11016" max="11016" width="9.6640625" customWidth="1"/>
    <col min="11017" max="11017" width="12.88671875" customWidth="1"/>
    <col min="11259" max="11259" width="4.5546875" customWidth="1"/>
    <col min="11260" max="11260" width="29.109375" customWidth="1"/>
    <col min="11261" max="11261" width="14.109375" customWidth="1"/>
    <col min="11263" max="11263" width="10" customWidth="1"/>
    <col min="11264" max="11264" width="19.88671875" customWidth="1"/>
    <col min="11265" max="11265" width="12.33203125" customWidth="1"/>
    <col min="11266" max="11266" width="10" customWidth="1"/>
    <col min="11267" max="11267" width="10.109375" customWidth="1"/>
    <col min="11268" max="11268" width="10.33203125" customWidth="1"/>
    <col min="11269" max="11269" width="10.44140625" customWidth="1"/>
    <col min="11270" max="11271" width="10.88671875" customWidth="1"/>
    <col min="11272" max="11272" width="9.6640625" customWidth="1"/>
    <col min="11273" max="11273" width="12.88671875" customWidth="1"/>
    <col min="11515" max="11515" width="4.5546875" customWidth="1"/>
    <col min="11516" max="11516" width="29.109375" customWidth="1"/>
    <col min="11517" max="11517" width="14.109375" customWidth="1"/>
    <col min="11519" max="11519" width="10" customWidth="1"/>
    <col min="11520" max="11520" width="19.88671875" customWidth="1"/>
    <col min="11521" max="11521" width="12.33203125" customWidth="1"/>
    <col min="11522" max="11522" width="10" customWidth="1"/>
    <col min="11523" max="11523" width="10.109375" customWidth="1"/>
    <col min="11524" max="11524" width="10.33203125" customWidth="1"/>
    <col min="11525" max="11525" width="10.44140625" customWidth="1"/>
    <col min="11526" max="11527" width="10.88671875" customWidth="1"/>
    <col min="11528" max="11528" width="9.6640625" customWidth="1"/>
    <col min="11529" max="11529" width="12.88671875" customWidth="1"/>
    <col min="11771" max="11771" width="4.5546875" customWidth="1"/>
    <col min="11772" max="11772" width="29.109375" customWidth="1"/>
    <col min="11773" max="11773" width="14.109375" customWidth="1"/>
    <col min="11775" max="11775" width="10" customWidth="1"/>
    <col min="11776" max="11776" width="19.88671875" customWidth="1"/>
    <col min="11777" max="11777" width="12.33203125" customWidth="1"/>
    <col min="11778" max="11778" width="10" customWidth="1"/>
    <col min="11779" max="11779" width="10.109375" customWidth="1"/>
    <col min="11780" max="11780" width="10.33203125" customWidth="1"/>
    <col min="11781" max="11781" width="10.44140625" customWidth="1"/>
    <col min="11782" max="11783" width="10.88671875" customWidth="1"/>
    <col min="11784" max="11784" width="9.6640625" customWidth="1"/>
    <col min="11785" max="11785" width="12.88671875" customWidth="1"/>
    <col min="12027" max="12027" width="4.5546875" customWidth="1"/>
    <col min="12028" max="12028" width="29.109375" customWidth="1"/>
    <col min="12029" max="12029" width="14.109375" customWidth="1"/>
    <col min="12031" max="12031" width="10" customWidth="1"/>
    <col min="12032" max="12032" width="19.88671875" customWidth="1"/>
    <col min="12033" max="12033" width="12.33203125" customWidth="1"/>
    <col min="12034" max="12034" width="10" customWidth="1"/>
    <col min="12035" max="12035" width="10.109375" customWidth="1"/>
    <col min="12036" max="12036" width="10.33203125" customWidth="1"/>
    <col min="12037" max="12037" width="10.44140625" customWidth="1"/>
    <col min="12038" max="12039" width="10.88671875" customWidth="1"/>
    <col min="12040" max="12040" width="9.6640625" customWidth="1"/>
    <col min="12041" max="12041" width="12.88671875" customWidth="1"/>
    <col min="12283" max="12283" width="4.5546875" customWidth="1"/>
    <col min="12284" max="12284" width="29.109375" customWidth="1"/>
    <col min="12285" max="12285" width="14.109375" customWidth="1"/>
    <col min="12287" max="12287" width="10" customWidth="1"/>
    <col min="12288" max="12288" width="19.88671875" customWidth="1"/>
    <col min="12289" max="12289" width="12.33203125" customWidth="1"/>
    <col min="12290" max="12290" width="10" customWidth="1"/>
    <col min="12291" max="12291" width="10.109375" customWidth="1"/>
    <col min="12292" max="12292" width="10.33203125" customWidth="1"/>
    <col min="12293" max="12293" width="10.44140625" customWidth="1"/>
    <col min="12294" max="12295" width="10.88671875" customWidth="1"/>
    <col min="12296" max="12296" width="9.6640625" customWidth="1"/>
    <col min="12297" max="12297" width="12.88671875" customWidth="1"/>
    <col min="12539" max="12539" width="4.5546875" customWidth="1"/>
    <col min="12540" max="12540" width="29.109375" customWidth="1"/>
    <col min="12541" max="12541" width="14.109375" customWidth="1"/>
    <col min="12543" max="12543" width="10" customWidth="1"/>
    <col min="12544" max="12544" width="19.88671875" customWidth="1"/>
    <col min="12545" max="12545" width="12.33203125" customWidth="1"/>
    <col min="12546" max="12546" width="10" customWidth="1"/>
    <col min="12547" max="12547" width="10.109375" customWidth="1"/>
    <col min="12548" max="12548" width="10.33203125" customWidth="1"/>
    <col min="12549" max="12549" width="10.44140625" customWidth="1"/>
    <col min="12550" max="12551" width="10.88671875" customWidth="1"/>
    <col min="12552" max="12552" width="9.6640625" customWidth="1"/>
    <col min="12553" max="12553" width="12.88671875" customWidth="1"/>
    <col min="12795" max="12795" width="4.5546875" customWidth="1"/>
    <col min="12796" max="12796" width="29.109375" customWidth="1"/>
    <col min="12797" max="12797" width="14.109375" customWidth="1"/>
    <col min="12799" max="12799" width="10" customWidth="1"/>
    <col min="12800" max="12800" width="19.88671875" customWidth="1"/>
    <col min="12801" max="12801" width="12.33203125" customWidth="1"/>
    <col min="12802" max="12802" width="10" customWidth="1"/>
    <col min="12803" max="12803" width="10.109375" customWidth="1"/>
    <col min="12804" max="12804" width="10.33203125" customWidth="1"/>
    <col min="12805" max="12805" width="10.44140625" customWidth="1"/>
    <col min="12806" max="12807" width="10.88671875" customWidth="1"/>
    <col min="12808" max="12808" width="9.6640625" customWidth="1"/>
    <col min="12809" max="12809" width="12.88671875" customWidth="1"/>
    <col min="13051" max="13051" width="4.5546875" customWidth="1"/>
    <col min="13052" max="13052" width="29.109375" customWidth="1"/>
    <col min="13053" max="13053" width="14.109375" customWidth="1"/>
    <col min="13055" max="13055" width="10" customWidth="1"/>
    <col min="13056" max="13056" width="19.88671875" customWidth="1"/>
    <col min="13057" max="13057" width="12.33203125" customWidth="1"/>
    <col min="13058" max="13058" width="10" customWidth="1"/>
    <col min="13059" max="13059" width="10.109375" customWidth="1"/>
    <col min="13060" max="13060" width="10.33203125" customWidth="1"/>
    <col min="13061" max="13061" width="10.44140625" customWidth="1"/>
    <col min="13062" max="13063" width="10.88671875" customWidth="1"/>
    <col min="13064" max="13064" width="9.6640625" customWidth="1"/>
    <col min="13065" max="13065" width="12.88671875" customWidth="1"/>
    <col min="13307" max="13307" width="4.5546875" customWidth="1"/>
    <col min="13308" max="13308" width="29.109375" customWidth="1"/>
    <col min="13309" max="13309" width="14.109375" customWidth="1"/>
    <col min="13311" max="13311" width="10" customWidth="1"/>
    <col min="13312" max="13312" width="19.88671875" customWidth="1"/>
    <col min="13313" max="13313" width="12.33203125" customWidth="1"/>
    <col min="13314" max="13314" width="10" customWidth="1"/>
    <col min="13315" max="13315" width="10.109375" customWidth="1"/>
    <col min="13316" max="13316" width="10.33203125" customWidth="1"/>
    <col min="13317" max="13317" width="10.44140625" customWidth="1"/>
    <col min="13318" max="13319" width="10.88671875" customWidth="1"/>
    <col min="13320" max="13320" width="9.6640625" customWidth="1"/>
    <col min="13321" max="13321" width="12.88671875" customWidth="1"/>
    <col min="13563" max="13563" width="4.5546875" customWidth="1"/>
    <col min="13564" max="13564" width="29.109375" customWidth="1"/>
    <col min="13565" max="13565" width="14.109375" customWidth="1"/>
    <col min="13567" max="13567" width="10" customWidth="1"/>
    <col min="13568" max="13568" width="19.88671875" customWidth="1"/>
    <col min="13569" max="13569" width="12.33203125" customWidth="1"/>
    <col min="13570" max="13570" width="10" customWidth="1"/>
    <col min="13571" max="13571" width="10.109375" customWidth="1"/>
    <col min="13572" max="13572" width="10.33203125" customWidth="1"/>
    <col min="13573" max="13573" width="10.44140625" customWidth="1"/>
    <col min="13574" max="13575" width="10.88671875" customWidth="1"/>
    <col min="13576" max="13576" width="9.6640625" customWidth="1"/>
    <col min="13577" max="13577" width="12.88671875" customWidth="1"/>
    <col min="13819" max="13819" width="4.5546875" customWidth="1"/>
    <col min="13820" max="13820" width="29.109375" customWidth="1"/>
    <col min="13821" max="13821" width="14.109375" customWidth="1"/>
    <col min="13823" max="13823" width="10" customWidth="1"/>
    <col min="13824" max="13824" width="19.88671875" customWidth="1"/>
    <col min="13825" max="13825" width="12.33203125" customWidth="1"/>
    <col min="13826" max="13826" width="10" customWidth="1"/>
    <col min="13827" max="13827" width="10.109375" customWidth="1"/>
    <col min="13828" max="13828" width="10.33203125" customWidth="1"/>
    <col min="13829" max="13829" width="10.44140625" customWidth="1"/>
    <col min="13830" max="13831" width="10.88671875" customWidth="1"/>
    <col min="13832" max="13832" width="9.6640625" customWidth="1"/>
    <col min="13833" max="13833" width="12.88671875" customWidth="1"/>
    <col min="14075" max="14075" width="4.5546875" customWidth="1"/>
    <col min="14076" max="14076" width="29.109375" customWidth="1"/>
    <col min="14077" max="14077" width="14.109375" customWidth="1"/>
    <col min="14079" max="14079" width="10" customWidth="1"/>
    <col min="14080" max="14080" width="19.88671875" customWidth="1"/>
    <col min="14081" max="14081" width="12.33203125" customWidth="1"/>
    <col min="14082" max="14082" width="10" customWidth="1"/>
    <col min="14083" max="14083" width="10.109375" customWidth="1"/>
    <col min="14084" max="14084" width="10.33203125" customWidth="1"/>
    <col min="14085" max="14085" width="10.44140625" customWidth="1"/>
    <col min="14086" max="14087" width="10.88671875" customWidth="1"/>
    <col min="14088" max="14088" width="9.6640625" customWidth="1"/>
    <col min="14089" max="14089" width="12.88671875" customWidth="1"/>
    <col min="14331" max="14331" width="4.5546875" customWidth="1"/>
    <col min="14332" max="14332" width="29.109375" customWidth="1"/>
    <col min="14333" max="14333" width="14.109375" customWidth="1"/>
    <col min="14335" max="14335" width="10" customWidth="1"/>
    <col min="14336" max="14336" width="19.88671875" customWidth="1"/>
    <col min="14337" max="14337" width="12.33203125" customWidth="1"/>
    <col min="14338" max="14338" width="10" customWidth="1"/>
    <col min="14339" max="14339" width="10.109375" customWidth="1"/>
    <col min="14340" max="14340" width="10.33203125" customWidth="1"/>
    <col min="14341" max="14341" width="10.44140625" customWidth="1"/>
    <col min="14342" max="14343" width="10.88671875" customWidth="1"/>
    <col min="14344" max="14344" width="9.6640625" customWidth="1"/>
    <col min="14345" max="14345" width="12.88671875" customWidth="1"/>
    <col min="14587" max="14587" width="4.5546875" customWidth="1"/>
    <col min="14588" max="14588" width="29.109375" customWidth="1"/>
    <col min="14589" max="14589" width="14.109375" customWidth="1"/>
    <col min="14591" max="14591" width="10" customWidth="1"/>
    <col min="14592" max="14592" width="19.88671875" customWidth="1"/>
    <col min="14593" max="14593" width="12.33203125" customWidth="1"/>
    <col min="14594" max="14594" width="10" customWidth="1"/>
    <col min="14595" max="14595" width="10.109375" customWidth="1"/>
    <col min="14596" max="14596" width="10.33203125" customWidth="1"/>
    <col min="14597" max="14597" width="10.44140625" customWidth="1"/>
    <col min="14598" max="14599" width="10.88671875" customWidth="1"/>
    <col min="14600" max="14600" width="9.6640625" customWidth="1"/>
    <col min="14601" max="14601" width="12.88671875" customWidth="1"/>
    <col min="14843" max="14843" width="4.5546875" customWidth="1"/>
    <col min="14844" max="14844" width="29.109375" customWidth="1"/>
    <col min="14845" max="14845" width="14.109375" customWidth="1"/>
    <col min="14847" max="14847" width="10" customWidth="1"/>
    <col min="14848" max="14848" width="19.88671875" customWidth="1"/>
    <col min="14849" max="14849" width="12.33203125" customWidth="1"/>
    <col min="14850" max="14850" width="10" customWidth="1"/>
    <col min="14851" max="14851" width="10.109375" customWidth="1"/>
    <col min="14852" max="14852" width="10.33203125" customWidth="1"/>
    <col min="14853" max="14853" width="10.44140625" customWidth="1"/>
    <col min="14854" max="14855" width="10.88671875" customWidth="1"/>
    <col min="14856" max="14856" width="9.6640625" customWidth="1"/>
    <col min="14857" max="14857" width="12.88671875" customWidth="1"/>
    <col min="15099" max="15099" width="4.5546875" customWidth="1"/>
    <col min="15100" max="15100" width="29.109375" customWidth="1"/>
    <col min="15101" max="15101" width="14.109375" customWidth="1"/>
    <col min="15103" max="15103" width="10" customWidth="1"/>
    <col min="15104" max="15104" width="19.88671875" customWidth="1"/>
    <col min="15105" max="15105" width="12.33203125" customWidth="1"/>
    <col min="15106" max="15106" width="10" customWidth="1"/>
    <col min="15107" max="15107" width="10.109375" customWidth="1"/>
    <col min="15108" max="15108" width="10.33203125" customWidth="1"/>
    <col min="15109" max="15109" width="10.44140625" customWidth="1"/>
    <col min="15110" max="15111" width="10.88671875" customWidth="1"/>
    <col min="15112" max="15112" width="9.6640625" customWidth="1"/>
    <col min="15113" max="15113" width="12.88671875" customWidth="1"/>
    <col min="15355" max="15355" width="4.5546875" customWidth="1"/>
    <col min="15356" max="15356" width="29.109375" customWidth="1"/>
    <col min="15357" max="15357" width="14.109375" customWidth="1"/>
    <col min="15359" max="15359" width="10" customWidth="1"/>
    <col min="15360" max="15360" width="19.88671875" customWidth="1"/>
    <col min="15361" max="15361" width="12.33203125" customWidth="1"/>
    <col min="15362" max="15362" width="10" customWidth="1"/>
    <col min="15363" max="15363" width="10.109375" customWidth="1"/>
    <col min="15364" max="15364" width="10.33203125" customWidth="1"/>
    <col min="15365" max="15365" width="10.44140625" customWidth="1"/>
    <col min="15366" max="15367" width="10.88671875" customWidth="1"/>
    <col min="15368" max="15368" width="9.6640625" customWidth="1"/>
    <col min="15369" max="15369" width="12.88671875" customWidth="1"/>
    <col min="15611" max="15611" width="4.5546875" customWidth="1"/>
    <col min="15612" max="15612" width="29.109375" customWidth="1"/>
    <col min="15613" max="15613" width="14.109375" customWidth="1"/>
    <col min="15615" max="15615" width="10" customWidth="1"/>
    <col min="15616" max="15616" width="19.88671875" customWidth="1"/>
    <col min="15617" max="15617" width="12.33203125" customWidth="1"/>
    <col min="15618" max="15618" width="10" customWidth="1"/>
    <col min="15619" max="15619" width="10.109375" customWidth="1"/>
    <col min="15620" max="15620" width="10.33203125" customWidth="1"/>
    <col min="15621" max="15621" width="10.44140625" customWidth="1"/>
    <col min="15622" max="15623" width="10.88671875" customWidth="1"/>
    <col min="15624" max="15624" width="9.6640625" customWidth="1"/>
    <col min="15625" max="15625" width="12.88671875" customWidth="1"/>
    <col min="15867" max="15867" width="4.5546875" customWidth="1"/>
    <col min="15868" max="15868" width="29.109375" customWidth="1"/>
    <col min="15869" max="15869" width="14.109375" customWidth="1"/>
    <col min="15871" max="15871" width="10" customWidth="1"/>
    <col min="15872" max="15872" width="19.88671875" customWidth="1"/>
    <col min="15873" max="15873" width="12.33203125" customWidth="1"/>
    <col min="15874" max="15874" width="10" customWidth="1"/>
    <col min="15875" max="15875" width="10.109375" customWidth="1"/>
    <col min="15876" max="15876" width="10.33203125" customWidth="1"/>
    <col min="15877" max="15877" width="10.44140625" customWidth="1"/>
    <col min="15878" max="15879" width="10.88671875" customWidth="1"/>
    <col min="15880" max="15880" width="9.6640625" customWidth="1"/>
    <col min="15881" max="15881" width="12.88671875" customWidth="1"/>
    <col min="16123" max="16123" width="4.5546875" customWidth="1"/>
    <col min="16124" max="16124" width="29.109375" customWidth="1"/>
    <col min="16125" max="16125" width="14.109375" customWidth="1"/>
    <col min="16127" max="16127" width="10" customWidth="1"/>
    <col min="16128" max="16128" width="19.88671875" customWidth="1"/>
    <col min="16129" max="16129" width="12.33203125" customWidth="1"/>
    <col min="16130" max="16130" width="10" customWidth="1"/>
    <col min="16131" max="16131" width="10.109375" customWidth="1"/>
    <col min="16132" max="16132" width="10.33203125" customWidth="1"/>
    <col min="16133" max="16133" width="10.44140625" customWidth="1"/>
    <col min="16134" max="16135" width="10.88671875" customWidth="1"/>
    <col min="16136" max="16136" width="9.6640625" customWidth="1"/>
    <col min="16137" max="16137" width="12.88671875" customWidth="1"/>
  </cols>
  <sheetData>
    <row r="1" spans="1:18">
      <c r="G1" s="2"/>
      <c r="H1" s="2"/>
      <c r="I1" s="76"/>
      <c r="J1" s="76"/>
      <c r="K1" s="76"/>
      <c r="L1" s="76"/>
      <c r="M1" s="8"/>
      <c r="N1" s="8"/>
    </row>
    <row r="2" spans="1:18" ht="192.6" customHeight="1">
      <c r="A2" s="9"/>
      <c r="B2" s="9"/>
      <c r="C2" s="9"/>
      <c r="D2" s="9"/>
      <c r="E2" s="9"/>
      <c r="F2" s="9"/>
      <c r="G2" s="10"/>
      <c r="H2" s="10"/>
      <c r="I2" s="11"/>
      <c r="J2" s="11"/>
      <c r="K2" s="11"/>
      <c r="L2" s="81" t="s">
        <v>40</v>
      </c>
      <c r="M2" s="81"/>
      <c r="N2" s="81"/>
      <c r="O2" s="81"/>
      <c r="P2" s="81"/>
    </row>
    <row r="3" spans="1:18" ht="15.75" customHeight="1">
      <c r="A3" s="9"/>
      <c r="B3" s="9"/>
      <c r="C3" s="9"/>
      <c r="D3" s="9"/>
      <c r="E3" s="9"/>
      <c r="F3" s="9"/>
      <c r="G3" s="12"/>
      <c r="H3" s="12"/>
      <c r="I3" s="12"/>
      <c r="J3" s="12"/>
      <c r="K3" s="13"/>
      <c r="L3" s="12"/>
      <c r="M3" s="12"/>
      <c r="N3" s="12"/>
      <c r="O3" s="9"/>
      <c r="P3" s="9"/>
    </row>
    <row r="4" spans="1:18" ht="21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14"/>
      <c r="N4" s="14"/>
      <c r="O4" s="9"/>
      <c r="P4" s="9"/>
    </row>
    <row r="5" spans="1:18" ht="52.5" customHeight="1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5"/>
      <c r="N5" s="15"/>
      <c r="O5" s="9"/>
      <c r="P5" s="9"/>
    </row>
    <row r="6" spans="1:18" s="1" customFormat="1" ht="21" customHeight="1">
      <c r="A6" s="77" t="s">
        <v>0</v>
      </c>
      <c r="B6" s="77" t="s">
        <v>8</v>
      </c>
      <c r="C6" s="77" t="s">
        <v>10</v>
      </c>
      <c r="D6" s="77" t="s">
        <v>11</v>
      </c>
      <c r="E6" s="77" t="s">
        <v>2</v>
      </c>
      <c r="F6" s="77"/>
      <c r="G6" s="77"/>
      <c r="H6" s="77"/>
      <c r="I6" s="80" t="s">
        <v>14</v>
      </c>
      <c r="J6" s="80"/>
      <c r="K6" s="80"/>
      <c r="L6" s="80"/>
      <c r="M6" s="80"/>
      <c r="N6" s="80"/>
      <c r="O6" s="80"/>
      <c r="P6" s="80"/>
    </row>
    <row r="7" spans="1:18" s="1" customFormat="1" ht="77.400000000000006" customHeight="1">
      <c r="A7" s="77"/>
      <c r="B7" s="77"/>
      <c r="C7" s="77"/>
      <c r="D7" s="77"/>
      <c r="E7" s="16" t="s">
        <v>6</v>
      </c>
      <c r="F7" s="16" t="s">
        <v>4</v>
      </c>
      <c r="G7" s="16" t="s">
        <v>5</v>
      </c>
      <c r="H7" s="16" t="s">
        <v>1</v>
      </c>
      <c r="I7" s="16" t="s">
        <v>7</v>
      </c>
      <c r="J7" s="17" t="s">
        <v>13</v>
      </c>
      <c r="K7" s="18" t="s">
        <v>22</v>
      </c>
      <c r="L7" s="16" t="s">
        <v>34</v>
      </c>
      <c r="M7" s="16" t="s">
        <v>23</v>
      </c>
      <c r="N7" s="16" t="s">
        <v>24</v>
      </c>
      <c r="O7" s="19" t="s">
        <v>25</v>
      </c>
      <c r="P7" s="19"/>
    </row>
    <row r="8" spans="1:18" s="1" customFormat="1" ht="27.6" customHeight="1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20">
        <v>11</v>
      </c>
      <c r="L8" s="16">
        <v>12</v>
      </c>
      <c r="M8" s="16">
        <v>13</v>
      </c>
      <c r="N8" s="16">
        <v>14</v>
      </c>
      <c r="O8" s="19">
        <v>15</v>
      </c>
      <c r="P8" s="19">
        <v>14</v>
      </c>
    </row>
    <row r="9" spans="1:18" s="1" customFormat="1" ht="43.8" customHeight="1">
      <c r="A9" s="16">
        <v>1</v>
      </c>
      <c r="B9" s="73" t="s">
        <v>21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  <c r="P9" s="21"/>
    </row>
    <row r="10" spans="1:18" s="1" customFormat="1" ht="0.75" customHeight="1">
      <c r="A10" s="57">
        <v>2</v>
      </c>
      <c r="B10" s="60" t="s">
        <v>39</v>
      </c>
      <c r="C10" s="63" t="s">
        <v>16</v>
      </c>
      <c r="D10" s="22" t="s">
        <v>19</v>
      </c>
      <c r="E10" s="22" t="s">
        <v>12</v>
      </c>
      <c r="F10" s="22" t="s">
        <v>12</v>
      </c>
      <c r="G10" s="22" t="s">
        <v>12</v>
      </c>
      <c r="H10" s="22" t="s">
        <v>12</v>
      </c>
      <c r="I10" s="23">
        <v>0</v>
      </c>
      <c r="J10" s="23">
        <v>0</v>
      </c>
      <c r="K10" s="24">
        <v>0</v>
      </c>
      <c r="L10" s="23">
        <v>0</v>
      </c>
      <c r="M10" s="23">
        <v>0</v>
      </c>
      <c r="N10" s="23">
        <v>0</v>
      </c>
      <c r="O10" s="25">
        <v>0</v>
      </c>
      <c r="P10" s="25">
        <v>0</v>
      </c>
      <c r="Q10" s="4"/>
      <c r="R10" s="4"/>
    </row>
    <row r="11" spans="1:18" s="1" customFormat="1" ht="39.75" hidden="1" customHeight="1">
      <c r="A11" s="58"/>
      <c r="B11" s="61"/>
      <c r="C11" s="64"/>
      <c r="D11" s="33" t="s">
        <v>18</v>
      </c>
      <c r="E11" s="33" t="s">
        <v>12</v>
      </c>
      <c r="F11" s="33" t="s">
        <v>12</v>
      </c>
      <c r="G11" s="33" t="s">
        <v>12</v>
      </c>
      <c r="H11" s="33" t="s">
        <v>12</v>
      </c>
      <c r="I11" s="35">
        <v>0</v>
      </c>
      <c r="J11" s="35">
        <v>0</v>
      </c>
      <c r="K11" s="36">
        <v>0</v>
      </c>
      <c r="L11" s="35">
        <v>0</v>
      </c>
      <c r="M11" s="35">
        <v>0</v>
      </c>
      <c r="N11" s="35">
        <v>0</v>
      </c>
      <c r="O11" s="37">
        <v>0</v>
      </c>
      <c r="P11" s="37">
        <v>0</v>
      </c>
      <c r="Q11" s="4"/>
      <c r="R11" s="4"/>
    </row>
    <row r="12" spans="1:18" s="1" customFormat="1" ht="48" customHeight="1">
      <c r="A12" s="58"/>
      <c r="B12" s="61"/>
      <c r="C12" s="64"/>
      <c r="D12" s="33" t="s">
        <v>19</v>
      </c>
      <c r="E12" s="33" t="s">
        <v>12</v>
      </c>
      <c r="F12" s="42" t="s">
        <v>12</v>
      </c>
      <c r="G12" s="33" t="s">
        <v>12</v>
      </c>
      <c r="H12" s="42" t="s">
        <v>12</v>
      </c>
      <c r="I12" s="35">
        <f>K12</f>
        <v>81947509.651600003</v>
      </c>
      <c r="J12" s="35">
        <v>0</v>
      </c>
      <c r="K12" s="55">
        <f>K23+K27+K33+0.01</f>
        <v>81947509.651600003</v>
      </c>
      <c r="L12" s="35">
        <v>0</v>
      </c>
      <c r="M12" s="35">
        <v>0</v>
      </c>
      <c r="N12" s="35">
        <v>0</v>
      </c>
      <c r="O12" s="37">
        <v>0</v>
      </c>
      <c r="P12" s="37"/>
      <c r="Q12" s="4"/>
      <c r="R12" s="4"/>
    </row>
    <row r="13" spans="1:18" s="41" customFormat="1" ht="66.599999999999994" customHeight="1">
      <c r="A13" s="58"/>
      <c r="B13" s="61"/>
      <c r="C13" s="64"/>
      <c r="D13" s="22" t="s">
        <v>18</v>
      </c>
      <c r="E13" s="22" t="s">
        <v>12</v>
      </c>
      <c r="F13" s="46" t="s">
        <v>12</v>
      </c>
      <c r="G13" s="22" t="s">
        <v>12</v>
      </c>
      <c r="H13" s="43" t="s">
        <v>12</v>
      </c>
      <c r="I13" s="23">
        <f>K13</f>
        <v>17988477.728399999</v>
      </c>
      <c r="J13" s="23">
        <v>0</v>
      </c>
      <c r="K13" s="54">
        <f>K24+K28+K34</f>
        <v>17988477.728399999</v>
      </c>
      <c r="L13" s="23">
        <v>0</v>
      </c>
      <c r="M13" s="23">
        <v>0</v>
      </c>
      <c r="N13" s="23">
        <v>0</v>
      </c>
      <c r="O13" s="25">
        <v>0</v>
      </c>
      <c r="P13" s="25"/>
      <c r="Q13" s="40"/>
      <c r="R13" s="40"/>
    </row>
    <row r="14" spans="1:18" s="1" customFormat="1" ht="64.2" customHeight="1">
      <c r="A14" s="58"/>
      <c r="B14" s="61"/>
      <c r="C14" s="64"/>
      <c r="D14" s="34" t="s">
        <v>9</v>
      </c>
      <c r="E14" s="34" t="s">
        <v>12</v>
      </c>
      <c r="F14" s="44" t="s">
        <v>12</v>
      </c>
      <c r="G14" s="34" t="s">
        <v>12</v>
      </c>
      <c r="H14" s="44" t="s">
        <v>12</v>
      </c>
      <c r="I14" s="38">
        <f>I39</f>
        <v>40000000</v>
      </c>
      <c r="J14" s="38">
        <v>0</v>
      </c>
      <c r="K14" s="51">
        <f>K30</f>
        <v>40000000</v>
      </c>
      <c r="L14" s="38">
        <v>0</v>
      </c>
      <c r="M14" s="38">
        <v>0</v>
      </c>
      <c r="N14" s="38">
        <v>0</v>
      </c>
      <c r="O14" s="39">
        <v>0</v>
      </c>
      <c r="P14" s="39"/>
      <c r="Q14" s="4"/>
      <c r="R14" s="4"/>
    </row>
    <row r="15" spans="1:18" s="1" customFormat="1" ht="46.2" customHeight="1">
      <c r="A15" s="59"/>
      <c r="B15" s="62"/>
      <c r="C15" s="65"/>
      <c r="D15" s="50" t="s">
        <v>36</v>
      </c>
      <c r="E15" s="50" t="s">
        <v>12</v>
      </c>
      <c r="F15" s="44" t="s">
        <v>12</v>
      </c>
      <c r="G15" s="50" t="s">
        <v>12</v>
      </c>
      <c r="H15" s="44" t="s">
        <v>12</v>
      </c>
      <c r="I15" s="38">
        <f>K15</f>
        <v>1998719.75</v>
      </c>
      <c r="J15" s="38">
        <v>0</v>
      </c>
      <c r="K15" s="51">
        <v>1998719.75</v>
      </c>
      <c r="L15" s="38">
        <v>0</v>
      </c>
      <c r="M15" s="38">
        <v>0</v>
      </c>
      <c r="N15" s="38">
        <v>0</v>
      </c>
      <c r="O15" s="39">
        <v>0</v>
      </c>
      <c r="P15" s="39"/>
      <c r="Q15" s="4"/>
      <c r="R15" s="4"/>
    </row>
    <row r="16" spans="1:18" s="1" customFormat="1" ht="46.5" hidden="1" customHeight="1">
      <c r="A16" s="57">
        <v>3</v>
      </c>
      <c r="B16" s="60" t="s">
        <v>29</v>
      </c>
      <c r="C16" s="63" t="s">
        <v>16</v>
      </c>
      <c r="D16" s="22" t="s">
        <v>19</v>
      </c>
      <c r="E16" s="22" t="s">
        <v>12</v>
      </c>
      <c r="F16" s="22" t="s">
        <v>12</v>
      </c>
      <c r="G16" s="22" t="s">
        <v>12</v>
      </c>
      <c r="H16" s="22" t="s">
        <v>12</v>
      </c>
      <c r="I16" s="23">
        <v>0</v>
      </c>
      <c r="J16" s="23">
        <v>0</v>
      </c>
      <c r="K16" s="47">
        <v>0</v>
      </c>
      <c r="L16" s="23">
        <v>0</v>
      </c>
      <c r="M16" s="23">
        <v>0</v>
      </c>
      <c r="N16" s="23">
        <v>0</v>
      </c>
      <c r="O16" s="25">
        <v>0</v>
      </c>
      <c r="P16" s="25">
        <v>0</v>
      </c>
      <c r="Q16" s="4"/>
      <c r="R16" s="4"/>
    </row>
    <row r="17" spans="1:18" s="1" customFormat="1" ht="60" hidden="1" customHeight="1">
      <c r="A17" s="58"/>
      <c r="B17" s="61"/>
      <c r="C17" s="64"/>
      <c r="D17" s="22" t="s">
        <v>18</v>
      </c>
      <c r="E17" s="22" t="s">
        <v>12</v>
      </c>
      <c r="F17" s="22" t="s">
        <v>12</v>
      </c>
      <c r="G17" s="22" t="s">
        <v>12</v>
      </c>
      <c r="H17" s="22" t="s">
        <v>12</v>
      </c>
      <c r="I17" s="23">
        <v>0</v>
      </c>
      <c r="J17" s="23">
        <v>0</v>
      </c>
      <c r="K17" s="47">
        <v>0</v>
      </c>
      <c r="L17" s="23">
        <v>0</v>
      </c>
      <c r="M17" s="23">
        <v>0</v>
      </c>
      <c r="N17" s="23">
        <v>0</v>
      </c>
      <c r="O17" s="25">
        <v>0</v>
      </c>
      <c r="P17" s="25">
        <v>0</v>
      </c>
      <c r="Q17" s="4"/>
      <c r="R17" s="4"/>
    </row>
    <row r="18" spans="1:18" s="1" customFormat="1" ht="46.2" customHeight="1">
      <c r="A18" s="58"/>
      <c r="B18" s="61"/>
      <c r="C18" s="64"/>
      <c r="D18" s="33" t="s">
        <v>19</v>
      </c>
      <c r="E18" s="22" t="s">
        <v>12</v>
      </c>
      <c r="F18" s="43" t="s">
        <v>12</v>
      </c>
      <c r="G18" s="22" t="s">
        <v>12</v>
      </c>
      <c r="H18" s="22" t="s">
        <v>12</v>
      </c>
      <c r="I18" s="23">
        <f>K18</f>
        <v>81947509.651600003</v>
      </c>
      <c r="J18" s="23">
        <v>0</v>
      </c>
      <c r="K18" s="54">
        <f>K23+K27+K33+0.01</f>
        <v>81947509.651600003</v>
      </c>
      <c r="L18" s="23">
        <v>0</v>
      </c>
      <c r="M18" s="23">
        <v>0</v>
      </c>
      <c r="N18" s="23">
        <v>0</v>
      </c>
      <c r="O18" s="25">
        <v>0</v>
      </c>
      <c r="P18" s="25"/>
      <c r="Q18" s="4"/>
      <c r="R18" s="4"/>
    </row>
    <row r="19" spans="1:18" s="1" customFormat="1" ht="61.2" customHeight="1">
      <c r="A19" s="58"/>
      <c r="B19" s="61"/>
      <c r="C19" s="64"/>
      <c r="D19" s="22" t="s">
        <v>18</v>
      </c>
      <c r="E19" s="22" t="s">
        <v>12</v>
      </c>
      <c r="F19" s="43" t="s">
        <v>12</v>
      </c>
      <c r="G19" s="22" t="s">
        <v>12</v>
      </c>
      <c r="H19" s="22" t="s">
        <v>12</v>
      </c>
      <c r="I19" s="23">
        <f>K19</f>
        <v>17988477.728399999</v>
      </c>
      <c r="J19" s="23">
        <v>0</v>
      </c>
      <c r="K19" s="54">
        <f>K24+K28+K34</f>
        <v>17988477.728399999</v>
      </c>
      <c r="L19" s="23">
        <v>0</v>
      </c>
      <c r="M19" s="23">
        <v>0</v>
      </c>
      <c r="N19" s="23">
        <v>0</v>
      </c>
      <c r="O19" s="25">
        <v>0</v>
      </c>
      <c r="P19" s="25"/>
      <c r="Q19" s="4"/>
      <c r="R19" s="4"/>
    </row>
    <row r="20" spans="1:18" s="1" customFormat="1" ht="66.599999999999994" customHeight="1">
      <c r="A20" s="59"/>
      <c r="B20" s="62"/>
      <c r="C20" s="65"/>
      <c r="D20" s="22" t="s">
        <v>9</v>
      </c>
      <c r="E20" s="22" t="s">
        <v>12</v>
      </c>
      <c r="F20" s="43" t="s">
        <v>12</v>
      </c>
      <c r="G20" s="22" t="s">
        <v>12</v>
      </c>
      <c r="H20" s="22" t="s">
        <v>12</v>
      </c>
      <c r="I20" s="23">
        <f>I30</f>
        <v>40000000</v>
      </c>
      <c r="J20" s="23">
        <v>0</v>
      </c>
      <c r="K20" s="47">
        <f>K30</f>
        <v>40000000</v>
      </c>
      <c r="L20" s="23">
        <v>0</v>
      </c>
      <c r="M20" s="23">
        <v>0</v>
      </c>
      <c r="N20" s="23">
        <v>0</v>
      </c>
      <c r="O20" s="25">
        <v>0</v>
      </c>
      <c r="P20" s="25"/>
      <c r="Q20" s="4"/>
      <c r="R20" s="4"/>
    </row>
    <row r="21" spans="1:18" s="1" customFormat="1" ht="48" hidden="1" customHeight="1">
      <c r="A21" s="57">
        <v>4</v>
      </c>
      <c r="B21" s="60" t="s">
        <v>30</v>
      </c>
      <c r="C21" s="63" t="s">
        <v>16</v>
      </c>
      <c r="D21" s="22" t="s">
        <v>19</v>
      </c>
      <c r="E21" s="22" t="s">
        <v>12</v>
      </c>
      <c r="F21" s="22" t="s">
        <v>12</v>
      </c>
      <c r="G21" s="22" t="s">
        <v>12</v>
      </c>
      <c r="H21" s="22" t="s">
        <v>12</v>
      </c>
      <c r="I21" s="23">
        <v>0</v>
      </c>
      <c r="J21" s="23">
        <v>0</v>
      </c>
      <c r="K21" s="24">
        <v>0</v>
      </c>
      <c r="L21" s="23">
        <v>0</v>
      </c>
      <c r="M21" s="23">
        <v>0</v>
      </c>
      <c r="N21" s="23">
        <v>0</v>
      </c>
      <c r="O21" s="25">
        <v>0</v>
      </c>
      <c r="P21" s="25"/>
      <c r="Q21" s="4"/>
      <c r="R21" s="4"/>
    </row>
    <row r="22" spans="1:18" s="1" customFormat="1" ht="48" hidden="1" customHeight="1">
      <c r="A22" s="58"/>
      <c r="B22" s="61"/>
      <c r="C22" s="64"/>
      <c r="D22" s="22" t="s">
        <v>18</v>
      </c>
      <c r="E22" s="22" t="s">
        <v>12</v>
      </c>
      <c r="F22" s="22" t="s">
        <v>12</v>
      </c>
      <c r="G22" s="22" t="s">
        <v>12</v>
      </c>
      <c r="H22" s="22" t="s">
        <v>12</v>
      </c>
      <c r="I22" s="23">
        <v>0</v>
      </c>
      <c r="J22" s="23">
        <v>0</v>
      </c>
      <c r="K22" s="24">
        <v>0</v>
      </c>
      <c r="L22" s="23">
        <v>0</v>
      </c>
      <c r="M22" s="23">
        <v>0</v>
      </c>
      <c r="N22" s="23">
        <v>0</v>
      </c>
      <c r="O22" s="25">
        <v>0</v>
      </c>
      <c r="P22" s="25"/>
      <c r="Q22" s="4"/>
      <c r="R22" s="4"/>
    </row>
    <row r="23" spans="1:18" s="1" customFormat="1" ht="42" customHeight="1">
      <c r="A23" s="58"/>
      <c r="B23" s="61"/>
      <c r="C23" s="64"/>
      <c r="D23" s="22" t="s">
        <v>19</v>
      </c>
      <c r="E23" s="22"/>
      <c r="F23" s="22"/>
      <c r="G23" s="22"/>
      <c r="H23" s="22"/>
      <c r="I23" s="23">
        <f>K23</f>
        <v>0</v>
      </c>
      <c r="J23" s="23">
        <v>0</v>
      </c>
      <c r="K23" s="45">
        <f>820000-820000</f>
        <v>0</v>
      </c>
      <c r="L23" s="23">
        <v>0</v>
      </c>
      <c r="M23" s="23">
        <v>0</v>
      </c>
      <c r="N23" s="23">
        <v>0</v>
      </c>
      <c r="O23" s="25">
        <v>0</v>
      </c>
      <c r="P23" s="25"/>
      <c r="Q23" s="4"/>
      <c r="R23" s="4"/>
    </row>
    <row r="24" spans="1:18" s="1" customFormat="1" ht="91.8" customHeight="1">
      <c r="A24" s="59"/>
      <c r="B24" s="62"/>
      <c r="C24" s="65"/>
      <c r="D24" s="22" t="s">
        <v>18</v>
      </c>
      <c r="E24" s="22" t="s">
        <v>12</v>
      </c>
      <c r="F24" s="43" t="s">
        <v>12</v>
      </c>
      <c r="G24" s="22" t="s">
        <v>12</v>
      </c>
      <c r="H24" s="22" t="s">
        <v>12</v>
      </c>
      <c r="I24" s="23">
        <f>K24</f>
        <v>0</v>
      </c>
      <c r="J24" s="23">
        <v>0</v>
      </c>
      <c r="K24" s="45">
        <f>180000-180000</f>
        <v>0</v>
      </c>
      <c r="L24" s="23">
        <v>0</v>
      </c>
      <c r="M24" s="23">
        <v>0</v>
      </c>
      <c r="N24" s="23">
        <v>0</v>
      </c>
      <c r="O24" s="25">
        <v>0</v>
      </c>
      <c r="P24" s="25"/>
      <c r="Q24" s="4"/>
      <c r="R24" s="4"/>
    </row>
    <row r="25" spans="1:18" s="1" customFormat="1" ht="44.25" hidden="1" customHeight="1">
      <c r="A25" s="57">
        <v>5</v>
      </c>
      <c r="B25" s="60" t="s">
        <v>35</v>
      </c>
      <c r="C25" s="63" t="s">
        <v>16</v>
      </c>
      <c r="D25" s="22" t="s">
        <v>19</v>
      </c>
      <c r="E25" s="22" t="s">
        <v>12</v>
      </c>
      <c r="F25" s="22" t="s">
        <v>12</v>
      </c>
      <c r="G25" s="22" t="s">
        <v>12</v>
      </c>
      <c r="H25" s="22" t="s">
        <v>12</v>
      </c>
      <c r="I25" s="23">
        <v>0</v>
      </c>
      <c r="J25" s="23">
        <v>0</v>
      </c>
      <c r="K25" s="24">
        <v>0</v>
      </c>
      <c r="L25" s="23">
        <v>0</v>
      </c>
      <c r="M25" s="23">
        <v>0</v>
      </c>
      <c r="N25" s="23">
        <v>0</v>
      </c>
      <c r="O25" s="25">
        <v>0</v>
      </c>
      <c r="P25" s="25">
        <v>0</v>
      </c>
      <c r="Q25" s="4"/>
      <c r="R25" s="4"/>
    </row>
    <row r="26" spans="1:18" s="1" customFormat="1" ht="45.75" hidden="1" customHeight="1">
      <c r="A26" s="58"/>
      <c r="B26" s="61"/>
      <c r="C26" s="64"/>
      <c r="D26" s="22" t="s">
        <v>18</v>
      </c>
      <c r="E26" s="22" t="s">
        <v>12</v>
      </c>
      <c r="F26" s="22" t="s">
        <v>12</v>
      </c>
      <c r="G26" s="22" t="s">
        <v>12</v>
      </c>
      <c r="H26" s="22" t="s">
        <v>12</v>
      </c>
      <c r="I26" s="23">
        <v>0</v>
      </c>
      <c r="J26" s="23">
        <v>0</v>
      </c>
      <c r="K26" s="24">
        <v>0</v>
      </c>
      <c r="L26" s="23">
        <v>0</v>
      </c>
      <c r="M26" s="23">
        <v>0</v>
      </c>
      <c r="N26" s="23">
        <v>0</v>
      </c>
      <c r="O26" s="25">
        <v>0</v>
      </c>
      <c r="P26" s="25">
        <v>0</v>
      </c>
      <c r="Q26" s="4"/>
      <c r="R26" s="4"/>
    </row>
    <row r="27" spans="1:18" s="1" customFormat="1" ht="45.75" customHeight="1">
      <c r="A27" s="58"/>
      <c r="B27" s="61"/>
      <c r="C27" s="64"/>
      <c r="D27" s="22" t="s">
        <v>19</v>
      </c>
      <c r="E27" s="22" t="s">
        <v>12</v>
      </c>
      <c r="F27" s="22" t="s">
        <v>12</v>
      </c>
      <c r="G27" s="22" t="s">
        <v>12</v>
      </c>
      <c r="H27" s="22" t="s">
        <v>12</v>
      </c>
      <c r="I27" s="23">
        <f>K27</f>
        <v>80448108.475099996</v>
      </c>
      <c r="J27" s="23">
        <v>0</v>
      </c>
      <c r="K27" s="24">
        <f>78689460.9451+1758647.53</f>
        <v>80448108.475099996</v>
      </c>
      <c r="L27" s="23">
        <v>0</v>
      </c>
      <c r="M27" s="23">
        <v>0</v>
      </c>
      <c r="N27" s="23">
        <v>0</v>
      </c>
      <c r="O27" s="25">
        <v>0</v>
      </c>
      <c r="P27" s="25"/>
      <c r="Q27" s="4"/>
      <c r="R27" s="4"/>
    </row>
    <row r="28" spans="1:18" s="1" customFormat="1" ht="74.400000000000006" customHeight="1">
      <c r="A28" s="58"/>
      <c r="B28" s="61"/>
      <c r="C28" s="64"/>
      <c r="D28" s="22" t="s">
        <v>18</v>
      </c>
      <c r="E28" s="22" t="s">
        <v>12</v>
      </c>
      <c r="F28" s="43" t="s">
        <v>12</v>
      </c>
      <c r="G28" s="22" t="s">
        <v>12</v>
      </c>
      <c r="H28" s="22" t="s">
        <v>12</v>
      </c>
      <c r="I28" s="23">
        <f>K28</f>
        <v>17659340.884999998</v>
      </c>
      <c r="J28" s="23">
        <v>0</v>
      </c>
      <c r="K28" s="24">
        <f>17273296.305+386044.58</f>
        <v>17659340.884999998</v>
      </c>
      <c r="L28" s="23">
        <v>0</v>
      </c>
      <c r="M28" s="23">
        <v>0</v>
      </c>
      <c r="N28" s="23">
        <v>0</v>
      </c>
      <c r="O28" s="25">
        <v>0</v>
      </c>
      <c r="P28" s="25"/>
      <c r="Q28" s="4"/>
      <c r="R28" s="4"/>
    </row>
    <row r="29" spans="1:18" s="1" customFormat="1" ht="110.4" customHeight="1">
      <c r="A29" s="58"/>
      <c r="B29" s="62"/>
      <c r="C29" s="65"/>
      <c r="D29" s="22" t="s">
        <v>36</v>
      </c>
      <c r="E29" s="22" t="s">
        <v>12</v>
      </c>
      <c r="F29" s="43" t="s">
        <v>12</v>
      </c>
      <c r="G29" s="22" t="s">
        <v>12</v>
      </c>
      <c r="H29" s="22" t="s">
        <v>12</v>
      </c>
      <c r="I29" s="23">
        <f>K29</f>
        <v>1962148.9872020001</v>
      </c>
      <c r="J29" s="23">
        <v>0</v>
      </c>
      <c r="K29" s="24">
        <f>SUM(K27:K28)*2%</f>
        <v>1962148.9872020001</v>
      </c>
      <c r="L29" s="23">
        <v>0</v>
      </c>
      <c r="M29" s="23">
        <v>0</v>
      </c>
      <c r="N29" s="23">
        <v>0</v>
      </c>
      <c r="O29" s="25">
        <v>0</v>
      </c>
      <c r="P29" s="25"/>
      <c r="Q29" s="4"/>
      <c r="R29" s="4"/>
    </row>
    <row r="30" spans="1:18" s="1" customFormat="1" ht="144" customHeight="1">
      <c r="A30" s="49">
        <v>6</v>
      </c>
      <c r="B30" s="26" t="s">
        <v>37</v>
      </c>
      <c r="C30" s="22" t="s">
        <v>16</v>
      </c>
      <c r="D30" s="22" t="s">
        <v>9</v>
      </c>
      <c r="E30" s="22" t="s">
        <v>12</v>
      </c>
      <c r="F30" s="43" t="s">
        <v>12</v>
      </c>
      <c r="G30" s="22" t="s">
        <v>12</v>
      </c>
      <c r="H30" s="22" t="s">
        <v>12</v>
      </c>
      <c r="I30" s="23">
        <f>K30</f>
        <v>40000000</v>
      </c>
      <c r="J30" s="23">
        <v>0</v>
      </c>
      <c r="K30" s="45">
        <v>40000000</v>
      </c>
      <c r="L30" s="23">
        <v>0</v>
      </c>
      <c r="M30" s="23">
        <v>0</v>
      </c>
      <c r="N30" s="23">
        <v>0</v>
      </c>
      <c r="O30" s="25">
        <v>0</v>
      </c>
      <c r="P30" s="25"/>
      <c r="Q30" s="4"/>
      <c r="R30" s="4"/>
    </row>
    <row r="31" spans="1:18" s="1" customFormat="1" ht="42" hidden="1" customHeight="1">
      <c r="A31" s="57">
        <v>7</v>
      </c>
      <c r="B31" s="60" t="s">
        <v>31</v>
      </c>
      <c r="C31" s="63" t="s">
        <v>16</v>
      </c>
      <c r="D31" s="22" t="s">
        <v>19</v>
      </c>
      <c r="E31" s="22" t="s">
        <v>12</v>
      </c>
      <c r="F31" s="22" t="s">
        <v>12</v>
      </c>
      <c r="G31" s="22" t="s">
        <v>12</v>
      </c>
      <c r="H31" s="22" t="s">
        <v>12</v>
      </c>
      <c r="I31" s="23">
        <v>0</v>
      </c>
      <c r="J31" s="23">
        <v>0</v>
      </c>
      <c r="K31" s="24">
        <v>0</v>
      </c>
      <c r="L31" s="23">
        <v>0</v>
      </c>
      <c r="M31" s="23">
        <v>0</v>
      </c>
      <c r="N31" s="23">
        <v>0</v>
      </c>
      <c r="O31" s="25">
        <v>0</v>
      </c>
      <c r="P31" s="25"/>
      <c r="Q31" s="4"/>
      <c r="R31" s="4"/>
    </row>
    <row r="32" spans="1:18" s="1" customFormat="1" ht="3.6" hidden="1" customHeight="1">
      <c r="A32" s="58"/>
      <c r="B32" s="61"/>
      <c r="C32" s="64"/>
      <c r="D32" s="22" t="s">
        <v>18</v>
      </c>
      <c r="E32" s="22" t="s">
        <v>12</v>
      </c>
      <c r="F32" s="22" t="s">
        <v>12</v>
      </c>
      <c r="G32" s="22" t="s">
        <v>12</v>
      </c>
      <c r="H32" s="22" t="s">
        <v>12</v>
      </c>
      <c r="I32" s="23">
        <v>0</v>
      </c>
      <c r="J32" s="23">
        <v>0</v>
      </c>
      <c r="K32" s="24">
        <v>0</v>
      </c>
      <c r="L32" s="23">
        <v>0</v>
      </c>
      <c r="M32" s="23">
        <v>0</v>
      </c>
      <c r="N32" s="23">
        <v>0</v>
      </c>
      <c r="O32" s="25">
        <v>0</v>
      </c>
      <c r="P32" s="25"/>
      <c r="Q32" s="4"/>
      <c r="R32" s="4"/>
    </row>
    <row r="33" spans="1:18" s="1" customFormat="1" ht="54" customHeight="1">
      <c r="A33" s="58"/>
      <c r="B33" s="61"/>
      <c r="C33" s="64"/>
      <c r="D33" s="22" t="s">
        <v>19</v>
      </c>
      <c r="E33" s="22" t="s">
        <v>12</v>
      </c>
      <c r="F33" s="22" t="s">
        <v>12</v>
      </c>
      <c r="G33" s="22" t="s">
        <v>12</v>
      </c>
      <c r="H33" s="22" t="s">
        <v>12</v>
      </c>
      <c r="I33" s="23">
        <f>K33</f>
        <v>1499401.1664999998</v>
      </c>
      <c r="J33" s="23">
        <v>0</v>
      </c>
      <c r="K33" s="24">
        <f>2438048.7065-938647.54</f>
        <v>1499401.1664999998</v>
      </c>
      <c r="L33" s="23">
        <v>0</v>
      </c>
      <c r="M33" s="23">
        <v>0</v>
      </c>
      <c r="N33" s="23">
        <v>0</v>
      </c>
      <c r="O33" s="25">
        <v>0</v>
      </c>
      <c r="P33" s="25"/>
      <c r="Q33" s="4"/>
      <c r="R33" s="4"/>
    </row>
    <row r="34" spans="1:18" s="1" customFormat="1" ht="78.599999999999994" customHeight="1">
      <c r="A34" s="59"/>
      <c r="B34" s="62"/>
      <c r="C34" s="65"/>
      <c r="D34" s="22" t="s">
        <v>18</v>
      </c>
      <c r="E34" s="22" t="s">
        <v>12</v>
      </c>
      <c r="F34" s="22" t="s">
        <v>12</v>
      </c>
      <c r="G34" s="22" t="s">
        <v>12</v>
      </c>
      <c r="H34" s="22" t="s">
        <v>12</v>
      </c>
      <c r="I34" s="23">
        <f>K34</f>
        <v>329136.84340000001</v>
      </c>
      <c r="J34" s="23">
        <v>0</v>
      </c>
      <c r="K34" s="24">
        <f>535181.4234-206044.58</f>
        <v>329136.84340000001</v>
      </c>
      <c r="L34" s="23">
        <v>0</v>
      </c>
      <c r="M34" s="23">
        <v>0</v>
      </c>
      <c r="N34" s="23">
        <v>0</v>
      </c>
      <c r="O34" s="25">
        <v>0</v>
      </c>
      <c r="P34" s="25"/>
      <c r="Q34" s="4"/>
      <c r="R34" s="4"/>
    </row>
    <row r="35" spans="1:18" s="1" customFormat="1" ht="48" hidden="1" customHeight="1">
      <c r="A35" s="57">
        <v>8</v>
      </c>
      <c r="B35" s="60" t="s">
        <v>17</v>
      </c>
      <c r="C35" s="63" t="s">
        <v>16</v>
      </c>
      <c r="D35" s="22" t="s">
        <v>19</v>
      </c>
      <c r="E35" s="22" t="s">
        <v>12</v>
      </c>
      <c r="F35" s="22" t="s">
        <v>12</v>
      </c>
      <c r="G35" s="22" t="s">
        <v>12</v>
      </c>
      <c r="H35" s="22" t="s">
        <v>12</v>
      </c>
      <c r="I35" s="23">
        <v>0</v>
      </c>
      <c r="J35" s="23">
        <v>0</v>
      </c>
      <c r="K35" s="24">
        <v>0</v>
      </c>
      <c r="L35" s="23">
        <v>0</v>
      </c>
      <c r="M35" s="23">
        <v>0</v>
      </c>
      <c r="N35" s="23">
        <v>0</v>
      </c>
      <c r="O35" s="25">
        <v>0</v>
      </c>
      <c r="P35" s="25">
        <v>0</v>
      </c>
      <c r="Q35" s="4"/>
      <c r="R35" s="4"/>
    </row>
    <row r="36" spans="1:18" s="1" customFormat="1" ht="54" hidden="1" customHeight="1">
      <c r="A36" s="58"/>
      <c r="B36" s="61"/>
      <c r="C36" s="64"/>
      <c r="D36" s="22" t="s">
        <v>18</v>
      </c>
      <c r="E36" s="22" t="s">
        <v>12</v>
      </c>
      <c r="F36" s="22" t="s">
        <v>12</v>
      </c>
      <c r="G36" s="22" t="s">
        <v>12</v>
      </c>
      <c r="H36" s="22" t="s">
        <v>12</v>
      </c>
      <c r="I36" s="23">
        <v>0</v>
      </c>
      <c r="J36" s="23">
        <v>0</v>
      </c>
      <c r="K36" s="24">
        <v>0</v>
      </c>
      <c r="L36" s="23">
        <v>0</v>
      </c>
      <c r="M36" s="23">
        <v>0</v>
      </c>
      <c r="N36" s="23">
        <v>0</v>
      </c>
      <c r="O36" s="25">
        <v>0</v>
      </c>
      <c r="P36" s="25">
        <v>0</v>
      </c>
      <c r="Q36" s="4"/>
      <c r="R36" s="4"/>
    </row>
    <row r="37" spans="1:18" s="1" customFormat="1" ht="54" customHeight="1">
      <c r="A37" s="58"/>
      <c r="B37" s="61"/>
      <c r="C37" s="64"/>
      <c r="D37" s="22" t="s">
        <v>19</v>
      </c>
      <c r="E37" s="22" t="s">
        <v>12</v>
      </c>
      <c r="F37" s="22" t="s">
        <v>12</v>
      </c>
      <c r="G37" s="22" t="s">
        <v>12</v>
      </c>
      <c r="H37" s="22" t="s">
        <v>12</v>
      </c>
      <c r="I37" s="23">
        <f>K37</f>
        <v>81947509.651600003</v>
      </c>
      <c r="J37" s="23">
        <v>0</v>
      </c>
      <c r="K37" s="24">
        <f>K18</f>
        <v>81947509.651600003</v>
      </c>
      <c r="L37" s="23">
        <v>0</v>
      </c>
      <c r="M37" s="23">
        <v>0</v>
      </c>
      <c r="N37" s="23">
        <v>0</v>
      </c>
      <c r="O37" s="25">
        <v>0</v>
      </c>
      <c r="P37" s="25"/>
      <c r="Q37" s="4"/>
      <c r="R37" s="4"/>
    </row>
    <row r="38" spans="1:18" s="1" customFormat="1" ht="68.400000000000006" customHeight="1">
      <c r="A38" s="58"/>
      <c r="B38" s="61"/>
      <c r="C38" s="64"/>
      <c r="D38" s="22" t="s">
        <v>18</v>
      </c>
      <c r="E38" s="22" t="s">
        <v>12</v>
      </c>
      <c r="F38" s="22" t="s">
        <v>12</v>
      </c>
      <c r="G38" s="22" t="s">
        <v>12</v>
      </c>
      <c r="H38" s="22" t="s">
        <v>12</v>
      </c>
      <c r="I38" s="23">
        <f>K38</f>
        <v>17988477.728399999</v>
      </c>
      <c r="J38" s="23">
        <v>0</v>
      </c>
      <c r="K38" s="24">
        <f>K19</f>
        <v>17988477.728399999</v>
      </c>
      <c r="L38" s="23">
        <v>0</v>
      </c>
      <c r="M38" s="23">
        <v>0</v>
      </c>
      <c r="N38" s="23">
        <v>0</v>
      </c>
      <c r="O38" s="25">
        <v>0</v>
      </c>
      <c r="P38" s="25"/>
      <c r="Q38" s="4"/>
      <c r="R38" s="4"/>
    </row>
    <row r="39" spans="1:18" s="1" customFormat="1" ht="82.8" customHeight="1">
      <c r="A39" s="58"/>
      <c r="B39" s="61"/>
      <c r="C39" s="64"/>
      <c r="D39" s="22" t="s">
        <v>9</v>
      </c>
      <c r="E39" s="22" t="s">
        <v>12</v>
      </c>
      <c r="F39" s="22" t="s">
        <v>12</v>
      </c>
      <c r="G39" s="22" t="s">
        <v>12</v>
      </c>
      <c r="H39" s="22" t="s">
        <v>12</v>
      </c>
      <c r="I39" s="23">
        <f>I30</f>
        <v>40000000</v>
      </c>
      <c r="J39" s="23">
        <v>0</v>
      </c>
      <c r="K39" s="24">
        <f>K30</f>
        <v>40000000</v>
      </c>
      <c r="L39" s="23">
        <v>0</v>
      </c>
      <c r="M39" s="23">
        <v>0</v>
      </c>
      <c r="N39" s="23">
        <v>0</v>
      </c>
      <c r="O39" s="25">
        <v>0</v>
      </c>
      <c r="P39" s="25"/>
      <c r="Q39" s="4"/>
      <c r="R39" s="4"/>
    </row>
    <row r="40" spans="1:18" s="1" customFormat="1" ht="67.2" customHeight="1">
      <c r="A40" s="59"/>
      <c r="B40" s="62"/>
      <c r="C40" s="65"/>
      <c r="D40" s="22" t="s">
        <v>36</v>
      </c>
      <c r="E40" s="22" t="s">
        <v>12</v>
      </c>
      <c r="F40" s="22" t="s">
        <v>12</v>
      </c>
      <c r="G40" s="22" t="s">
        <v>12</v>
      </c>
      <c r="H40" s="22" t="s">
        <v>12</v>
      </c>
      <c r="I40" s="23">
        <f>K40</f>
        <v>1998719.75</v>
      </c>
      <c r="J40" s="23">
        <v>0</v>
      </c>
      <c r="K40" s="24">
        <v>1998719.75</v>
      </c>
      <c r="L40" s="23">
        <v>0</v>
      </c>
      <c r="M40" s="23">
        <v>0</v>
      </c>
      <c r="N40" s="23">
        <v>0</v>
      </c>
      <c r="O40" s="25">
        <v>0</v>
      </c>
      <c r="P40" s="25"/>
      <c r="Q40" s="4"/>
      <c r="R40" s="4"/>
    </row>
    <row r="41" spans="1:18" s="1" customFormat="1" ht="51.75" hidden="1" customHeight="1">
      <c r="A41" s="57">
        <v>9</v>
      </c>
      <c r="B41" s="60" t="s">
        <v>32</v>
      </c>
      <c r="C41" s="63" t="s">
        <v>16</v>
      </c>
      <c r="D41" s="22" t="s">
        <v>19</v>
      </c>
      <c r="E41" s="22" t="s">
        <v>12</v>
      </c>
      <c r="F41" s="22" t="s">
        <v>12</v>
      </c>
      <c r="G41" s="22" t="s">
        <v>12</v>
      </c>
      <c r="H41" s="22" t="s">
        <v>12</v>
      </c>
      <c r="I41" s="23">
        <v>0</v>
      </c>
      <c r="J41" s="23">
        <v>0</v>
      </c>
      <c r="K41" s="24">
        <v>0</v>
      </c>
      <c r="L41" s="23">
        <v>0</v>
      </c>
      <c r="M41" s="23">
        <v>0</v>
      </c>
      <c r="N41" s="23">
        <v>0</v>
      </c>
      <c r="O41" s="25">
        <v>0</v>
      </c>
      <c r="P41" s="25">
        <v>0</v>
      </c>
      <c r="Q41" s="4"/>
      <c r="R41" s="4"/>
    </row>
    <row r="42" spans="1:18" s="1" customFormat="1" ht="57" hidden="1" customHeight="1">
      <c r="A42" s="58"/>
      <c r="B42" s="61"/>
      <c r="C42" s="64"/>
      <c r="D42" s="22" t="s">
        <v>18</v>
      </c>
      <c r="E42" s="22" t="s">
        <v>12</v>
      </c>
      <c r="F42" s="22" t="s">
        <v>12</v>
      </c>
      <c r="G42" s="22" t="s">
        <v>12</v>
      </c>
      <c r="H42" s="22" t="s">
        <v>12</v>
      </c>
      <c r="I42" s="23">
        <v>0</v>
      </c>
      <c r="J42" s="23">
        <v>0</v>
      </c>
      <c r="K42" s="24">
        <v>0</v>
      </c>
      <c r="L42" s="23">
        <v>0</v>
      </c>
      <c r="M42" s="23">
        <v>0</v>
      </c>
      <c r="N42" s="23">
        <v>0</v>
      </c>
      <c r="O42" s="25">
        <v>0</v>
      </c>
      <c r="P42" s="25">
        <v>0</v>
      </c>
      <c r="Q42" s="4"/>
      <c r="R42" s="4"/>
    </row>
    <row r="43" spans="1:18" s="1" customFormat="1" ht="162" customHeight="1">
      <c r="A43" s="59"/>
      <c r="B43" s="62"/>
      <c r="C43" s="65"/>
      <c r="D43" s="22" t="s">
        <v>9</v>
      </c>
      <c r="E43" s="22" t="s">
        <v>12</v>
      </c>
      <c r="F43" s="22" t="s">
        <v>12</v>
      </c>
      <c r="G43" s="22" t="s">
        <v>12</v>
      </c>
      <c r="H43" s="22" t="s">
        <v>12</v>
      </c>
      <c r="I43" s="23">
        <v>0</v>
      </c>
      <c r="J43" s="23">
        <v>0</v>
      </c>
      <c r="K43" s="24">
        <v>0</v>
      </c>
      <c r="L43" s="23">
        <v>0</v>
      </c>
      <c r="M43" s="23">
        <v>0</v>
      </c>
      <c r="N43" s="23">
        <v>0</v>
      </c>
      <c r="O43" s="25">
        <v>0</v>
      </c>
      <c r="P43" s="25"/>
      <c r="Q43" s="4"/>
      <c r="R43" s="4"/>
    </row>
    <row r="44" spans="1:18" s="1" customFormat="1" ht="51.75" hidden="1" customHeight="1">
      <c r="A44" s="57">
        <v>10</v>
      </c>
      <c r="B44" s="60" t="s">
        <v>33</v>
      </c>
      <c r="C44" s="63" t="s">
        <v>16</v>
      </c>
      <c r="D44" s="22" t="s">
        <v>19</v>
      </c>
      <c r="E44" s="22" t="s">
        <v>12</v>
      </c>
      <c r="F44" s="22" t="s">
        <v>12</v>
      </c>
      <c r="G44" s="22" t="s">
        <v>12</v>
      </c>
      <c r="H44" s="22" t="s">
        <v>12</v>
      </c>
      <c r="I44" s="23">
        <v>0</v>
      </c>
      <c r="J44" s="23">
        <v>0</v>
      </c>
      <c r="K44" s="24">
        <v>0</v>
      </c>
      <c r="L44" s="23">
        <v>0</v>
      </c>
      <c r="M44" s="23">
        <v>0</v>
      </c>
      <c r="N44" s="23">
        <v>0</v>
      </c>
      <c r="O44" s="25">
        <v>0</v>
      </c>
      <c r="P44" s="25">
        <v>0</v>
      </c>
      <c r="Q44" s="4"/>
      <c r="R44" s="4"/>
    </row>
    <row r="45" spans="1:18" s="1" customFormat="1" ht="62.25" hidden="1" customHeight="1">
      <c r="A45" s="58"/>
      <c r="B45" s="61"/>
      <c r="C45" s="64"/>
      <c r="D45" s="22" t="s">
        <v>18</v>
      </c>
      <c r="E45" s="22" t="s">
        <v>12</v>
      </c>
      <c r="F45" s="22" t="s">
        <v>12</v>
      </c>
      <c r="G45" s="22" t="s">
        <v>12</v>
      </c>
      <c r="H45" s="22" t="s">
        <v>12</v>
      </c>
      <c r="I45" s="23">
        <v>0</v>
      </c>
      <c r="J45" s="23">
        <v>0</v>
      </c>
      <c r="K45" s="24">
        <v>0</v>
      </c>
      <c r="L45" s="23">
        <v>0</v>
      </c>
      <c r="M45" s="23">
        <v>0</v>
      </c>
      <c r="N45" s="23">
        <v>0</v>
      </c>
      <c r="O45" s="25">
        <v>0</v>
      </c>
      <c r="P45" s="25">
        <v>0</v>
      </c>
      <c r="Q45" s="4"/>
      <c r="R45" s="4"/>
    </row>
    <row r="46" spans="1:18" s="1" customFormat="1" ht="148.5" customHeight="1">
      <c r="A46" s="59"/>
      <c r="B46" s="62"/>
      <c r="C46" s="65"/>
      <c r="D46" s="22" t="s">
        <v>9</v>
      </c>
      <c r="E46" s="22" t="s">
        <v>12</v>
      </c>
      <c r="F46" s="22" t="s">
        <v>12</v>
      </c>
      <c r="G46" s="22" t="s">
        <v>12</v>
      </c>
      <c r="H46" s="22" t="s">
        <v>12</v>
      </c>
      <c r="I46" s="23">
        <v>0</v>
      </c>
      <c r="J46" s="23">
        <v>0</v>
      </c>
      <c r="K46" s="24">
        <v>0</v>
      </c>
      <c r="L46" s="23">
        <v>0</v>
      </c>
      <c r="M46" s="23">
        <v>0</v>
      </c>
      <c r="N46" s="23">
        <v>0</v>
      </c>
      <c r="O46" s="25">
        <v>0</v>
      </c>
      <c r="P46" s="25"/>
      <c r="Q46" s="4"/>
      <c r="R46" s="4"/>
    </row>
    <row r="47" spans="1:18" s="1" customFormat="1" ht="45" hidden="1" customHeight="1">
      <c r="A47" s="69">
        <v>11</v>
      </c>
      <c r="B47" s="60" t="s">
        <v>20</v>
      </c>
      <c r="C47" s="63" t="s">
        <v>16</v>
      </c>
      <c r="D47" s="22" t="s">
        <v>19</v>
      </c>
      <c r="E47" s="22" t="s">
        <v>12</v>
      </c>
      <c r="F47" s="22" t="s">
        <v>12</v>
      </c>
      <c r="G47" s="22" t="s">
        <v>12</v>
      </c>
      <c r="H47" s="22" t="s">
        <v>12</v>
      </c>
      <c r="I47" s="23">
        <v>0</v>
      </c>
      <c r="J47" s="23">
        <v>0</v>
      </c>
      <c r="K47" s="24">
        <v>0</v>
      </c>
      <c r="L47" s="23">
        <v>0</v>
      </c>
      <c r="M47" s="23">
        <v>0</v>
      </c>
      <c r="N47" s="23">
        <v>0</v>
      </c>
      <c r="O47" s="25">
        <v>0</v>
      </c>
      <c r="P47" s="25">
        <v>0</v>
      </c>
      <c r="Q47" s="4"/>
      <c r="R47" s="4"/>
    </row>
    <row r="48" spans="1:18" s="1" customFormat="1" ht="49.5" hidden="1" customHeight="1">
      <c r="A48" s="70"/>
      <c r="B48" s="61"/>
      <c r="C48" s="64"/>
      <c r="D48" s="22" t="s">
        <v>18</v>
      </c>
      <c r="E48" s="22" t="s">
        <v>12</v>
      </c>
      <c r="F48" s="22" t="s">
        <v>12</v>
      </c>
      <c r="G48" s="22" t="s">
        <v>12</v>
      </c>
      <c r="H48" s="22" t="s">
        <v>12</v>
      </c>
      <c r="I48" s="23">
        <v>0</v>
      </c>
      <c r="J48" s="23">
        <v>0</v>
      </c>
      <c r="K48" s="24">
        <v>0</v>
      </c>
      <c r="L48" s="23">
        <v>0</v>
      </c>
      <c r="M48" s="23">
        <v>0</v>
      </c>
      <c r="N48" s="23">
        <v>0</v>
      </c>
      <c r="O48" s="25">
        <v>0</v>
      </c>
      <c r="P48" s="25">
        <v>0</v>
      </c>
      <c r="Q48" s="4"/>
      <c r="R48" s="4"/>
    </row>
    <row r="49" spans="1:18" s="1" customFormat="1" ht="49.5" customHeight="1">
      <c r="A49" s="70"/>
      <c r="B49" s="61"/>
      <c r="C49" s="64"/>
      <c r="D49" s="22" t="s">
        <v>19</v>
      </c>
      <c r="E49" s="22" t="s">
        <v>12</v>
      </c>
      <c r="F49" s="22" t="s">
        <v>12</v>
      </c>
      <c r="G49" s="22" t="s">
        <v>12</v>
      </c>
      <c r="H49" s="22" t="s">
        <v>12</v>
      </c>
      <c r="I49" s="23">
        <v>0</v>
      </c>
      <c r="J49" s="23">
        <v>0</v>
      </c>
      <c r="K49" s="24">
        <v>0</v>
      </c>
      <c r="L49" s="23">
        <v>0</v>
      </c>
      <c r="M49" s="23">
        <v>0</v>
      </c>
      <c r="N49" s="23">
        <v>0</v>
      </c>
      <c r="O49" s="25">
        <v>0</v>
      </c>
      <c r="P49" s="25"/>
      <c r="Q49" s="4"/>
      <c r="R49" s="4"/>
    </row>
    <row r="50" spans="1:18" s="1" customFormat="1" ht="67.5" customHeight="1">
      <c r="A50" s="70"/>
      <c r="B50" s="61"/>
      <c r="C50" s="64"/>
      <c r="D50" s="22" t="s">
        <v>18</v>
      </c>
      <c r="E50" s="22" t="s">
        <v>12</v>
      </c>
      <c r="F50" s="22" t="s">
        <v>12</v>
      </c>
      <c r="G50" s="22" t="s">
        <v>12</v>
      </c>
      <c r="H50" s="22" t="s">
        <v>12</v>
      </c>
      <c r="I50" s="23">
        <v>0</v>
      </c>
      <c r="J50" s="23">
        <v>0</v>
      </c>
      <c r="K50" s="24">
        <v>0</v>
      </c>
      <c r="L50" s="23">
        <v>0</v>
      </c>
      <c r="M50" s="23">
        <v>0</v>
      </c>
      <c r="N50" s="23">
        <v>0</v>
      </c>
      <c r="O50" s="25">
        <v>0</v>
      </c>
      <c r="P50" s="25"/>
      <c r="Q50" s="4"/>
      <c r="R50" s="4"/>
    </row>
    <row r="51" spans="1:18" s="1" customFormat="1" ht="81" customHeight="1">
      <c r="A51" s="71"/>
      <c r="B51" s="62"/>
      <c r="C51" s="65"/>
      <c r="D51" s="22" t="s">
        <v>9</v>
      </c>
      <c r="E51" s="22" t="s">
        <v>12</v>
      </c>
      <c r="F51" s="22" t="s">
        <v>12</v>
      </c>
      <c r="G51" s="22" t="s">
        <v>12</v>
      </c>
      <c r="H51" s="22" t="s">
        <v>12</v>
      </c>
      <c r="I51" s="23">
        <v>0</v>
      </c>
      <c r="J51" s="23">
        <v>0</v>
      </c>
      <c r="K51" s="24">
        <v>0</v>
      </c>
      <c r="L51" s="23">
        <v>0</v>
      </c>
      <c r="M51" s="23">
        <v>0</v>
      </c>
      <c r="N51" s="23">
        <v>0</v>
      </c>
      <c r="O51" s="25">
        <v>0</v>
      </c>
      <c r="P51" s="25"/>
      <c r="Q51" s="4"/>
      <c r="R51" s="4"/>
    </row>
    <row r="52" spans="1:18" ht="48" customHeight="1">
      <c r="A52" s="16">
        <v>12</v>
      </c>
      <c r="B52" s="26" t="s">
        <v>38</v>
      </c>
      <c r="C52" s="22"/>
      <c r="D52" s="22"/>
      <c r="E52" s="22" t="s">
        <v>12</v>
      </c>
      <c r="F52" s="22" t="s">
        <v>12</v>
      </c>
      <c r="G52" s="22" t="s">
        <v>12</v>
      </c>
      <c r="H52" s="22" t="s">
        <v>12</v>
      </c>
      <c r="I52" s="23">
        <f>SUM(I54:I59)</f>
        <v>141934707.13</v>
      </c>
      <c r="J52" s="23">
        <v>0</v>
      </c>
      <c r="K52" s="27">
        <f>SUM(K54:K59)</f>
        <v>141934707.13</v>
      </c>
      <c r="L52" s="23">
        <v>0</v>
      </c>
      <c r="M52" s="23">
        <v>0</v>
      </c>
      <c r="N52" s="23">
        <v>0</v>
      </c>
      <c r="O52" s="25">
        <v>0</v>
      </c>
      <c r="P52" s="25" t="e">
        <f>P55+P54</f>
        <v>#REF!</v>
      </c>
      <c r="Q52" s="5"/>
      <c r="R52" s="5"/>
    </row>
    <row r="53" spans="1:18" ht="33.75" hidden="1" customHeight="1">
      <c r="A53" s="16">
        <v>13</v>
      </c>
      <c r="B53" s="26" t="s">
        <v>15</v>
      </c>
      <c r="C53" s="22"/>
      <c r="D53" s="22"/>
      <c r="E53" s="22"/>
      <c r="F53" s="22"/>
      <c r="G53" s="22"/>
      <c r="H53" s="22"/>
      <c r="I53" s="23"/>
      <c r="J53" s="23"/>
      <c r="K53" s="45"/>
      <c r="L53" s="23"/>
      <c r="M53" s="23"/>
      <c r="N53" s="23"/>
      <c r="O53" s="25"/>
      <c r="P53" s="28"/>
      <c r="Q53" s="5"/>
      <c r="R53" s="5"/>
    </row>
    <row r="54" spans="1:18" ht="67.5" customHeight="1">
      <c r="A54" s="17">
        <v>14</v>
      </c>
      <c r="B54" s="26"/>
      <c r="C54" s="22"/>
      <c r="D54" s="22" t="s">
        <v>9</v>
      </c>
      <c r="E54" s="22" t="s">
        <v>12</v>
      </c>
      <c r="F54" s="22" t="s">
        <v>12</v>
      </c>
      <c r="G54" s="22" t="s">
        <v>12</v>
      </c>
      <c r="H54" s="22" t="s">
        <v>12</v>
      </c>
      <c r="I54" s="23">
        <f>K54+L54+M54</f>
        <v>40000000</v>
      </c>
      <c r="J54" s="23">
        <v>0</v>
      </c>
      <c r="K54" s="56">
        <f>K14</f>
        <v>40000000</v>
      </c>
      <c r="L54" s="23">
        <v>0</v>
      </c>
      <c r="M54" s="23">
        <v>0</v>
      </c>
      <c r="N54" s="23">
        <v>0</v>
      </c>
      <c r="O54" s="25">
        <v>0</v>
      </c>
      <c r="P54" s="25" t="e">
        <f>#REF!</f>
        <v>#REF!</v>
      </c>
      <c r="Q54" s="5"/>
      <c r="R54" s="5"/>
    </row>
    <row r="55" spans="1:18" ht="1.5" customHeight="1">
      <c r="A55" s="17">
        <v>15</v>
      </c>
      <c r="B55" s="26" t="s">
        <v>18</v>
      </c>
      <c r="C55" s="22"/>
      <c r="D55" s="22"/>
      <c r="E55" s="22" t="s">
        <v>12</v>
      </c>
      <c r="F55" s="22" t="s">
        <v>12</v>
      </c>
      <c r="G55" s="22" t="s">
        <v>12</v>
      </c>
      <c r="H55" s="22" t="s">
        <v>12</v>
      </c>
      <c r="I55" s="23">
        <v>0</v>
      </c>
      <c r="J55" s="23">
        <v>0</v>
      </c>
      <c r="K55" s="27">
        <v>0</v>
      </c>
      <c r="L55" s="23">
        <v>0</v>
      </c>
      <c r="M55" s="23">
        <v>0</v>
      </c>
      <c r="N55" s="23">
        <v>0</v>
      </c>
      <c r="O55" s="25">
        <v>0</v>
      </c>
      <c r="P55" s="25">
        <v>0</v>
      </c>
      <c r="Q55" s="5"/>
      <c r="R55" s="5"/>
    </row>
    <row r="56" spans="1:18" ht="35.25" hidden="1" customHeight="1">
      <c r="A56" s="17">
        <v>16</v>
      </c>
      <c r="B56" s="29" t="s">
        <v>19</v>
      </c>
      <c r="C56" s="48"/>
      <c r="D56" s="16"/>
      <c r="E56" s="16" t="s">
        <v>12</v>
      </c>
      <c r="F56" s="16" t="s">
        <v>12</v>
      </c>
      <c r="G56" s="16" t="s">
        <v>12</v>
      </c>
      <c r="H56" s="16" t="s">
        <v>12</v>
      </c>
      <c r="I56" s="30">
        <v>0</v>
      </c>
      <c r="J56" s="31">
        <v>0</v>
      </c>
      <c r="K56" s="27">
        <v>0</v>
      </c>
      <c r="L56" s="31">
        <v>0</v>
      </c>
      <c r="M56" s="31">
        <v>0</v>
      </c>
      <c r="N56" s="31">
        <v>0</v>
      </c>
      <c r="O56" s="25">
        <v>0</v>
      </c>
      <c r="P56" s="25">
        <v>0</v>
      </c>
      <c r="Q56" s="5"/>
      <c r="R56" s="5"/>
    </row>
    <row r="57" spans="1:18" ht="74.400000000000006" customHeight="1">
      <c r="A57" s="52"/>
      <c r="B57" s="29"/>
      <c r="C57" s="48"/>
      <c r="D57" s="48" t="s">
        <v>18</v>
      </c>
      <c r="E57" s="48" t="s">
        <v>12</v>
      </c>
      <c r="F57" s="48" t="s">
        <v>12</v>
      </c>
      <c r="G57" s="48" t="s">
        <v>12</v>
      </c>
      <c r="H57" s="48" t="s">
        <v>12</v>
      </c>
      <c r="I57" s="30">
        <f>K57</f>
        <v>17988477.728399999</v>
      </c>
      <c r="J57" s="31">
        <v>0</v>
      </c>
      <c r="K57" s="27">
        <f>K38</f>
        <v>17988477.728399999</v>
      </c>
      <c r="L57" s="31">
        <v>0</v>
      </c>
      <c r="M57" s="31">
        <v>0</v>
      </c>
      <c r="N57" s="31">
        <v>0</v>
      </c>
      <c r="O57" s="25">
        <v>0</v>
      </c>
      <c r="P57" s="53"/>
      <c r="Q57" s="5"/>
      <c r="R57" s="5"/>
    </row>
    <row r="58" spans="1:18" ht="45.6" customHeight="1">
      <c r="A58" s="52"/>
      <c r="B58" s="29"/>
      <c r="C58" s="48"/>
      <c r="D58" s="48" t="s">
        <v>19</v>
      </c>
      <c r="E58" s="48" t="s">
        <v>12</v>
      </c>
      <c r="F58" s="48" t="s">
        <v>12</v>
      </c>
      <c r="G58" s="48" t="s">
        <v>12</v>
      </c>
      <c r="H58" s="48" t="s">
        <v>12</v>
      </c>
      <c r="I58" s="30">
        <f>K58</f>
        <v>81947509.651600003</v>
      </c>
      <c r="J58" s="31">
        <v>0</v>
      </c>
      <c r="K58" s="27">
        <f>K37</f>
        <v>81947509.651600003</v>
      </c>
      <c r="L58" s="31">
        <v>0</v>
      </c>
      <c r="M58" s="31">
        <v>0</v>
      </c>
      <c r="N58" s="31">
        <v>0</v>
      </c>
      <c r="O58" s="25">
        <v>0</v>
      </c>
      <c r="P58" s="53"/>
      <c r="Q58" s="5"/>
      <c r="R58" s="5"/>
    </row>
    <row r="59" spans="1:18" ht="45.6" customHeight="1">
      <c r="A59" s="52"/>
      <c r="B59" s="29"/>
      <c r="C59" s="48"/>
      <c r="D59" s="48" t="s">
        <v>36</v>
      </c>
      <c r="E59" s="48" t="s">
        <v>12</v>
      </c>
      <c r="F59" s="48" t="s">
        <v>12</v>
      </c>
      <c r="G59" s="48" t="s">
        <v>12</v>
      </c>
      <c r="H59" s="48" t="s">
        <v>12</v>
      </c>
      <c r="I59" s="30">
        <f>K59</f>
        <v>1998719.75</v>
      </c>
      <c r="J59" s="31">
        <v>0</v>
      </c>
      <c r="K59" s="27">
        <f>K40</f>
        <v>1998719.75</v>
      </c>
      <c r="L59" s="31">
        <v>0</v>
      </c>
      <c r="M59" s="31">
        <v>0</v>
      </c>
      <c r="N59" s="31">
        <v>0</v>
      </c>
      <c r="O59" s="25">
        <v>0</v>
      </c>
      <c r="P59" s="53"/>
      <c r="Q59" s="5"/>
      <c r="R59" s="5"/>
    </row>
    <row r="60" spans="1:18" ht="49.5" customHeight="1">
      <c r="A60" s="9"/>
      <c r="B60" s="67" t="s">
        <v>26</v>
      </c>
      <c r="C60" s="67"/>
      <c r="D60" s="67"/>
      <c r="E60" s="9"/>
      <c r="F60" s="9"/>
      <c r="G60" s="9"/>
      <c r="H60" s="9"/>
      <c r="I60" s="72" t="s">
        <v>27</v>
      </c>
      <c r="J60" s="72"/>
      <c r="K60" s="72"/>
      <c r="L60" s="72"/>
      <c r="M60" s="32"/>
      <c r="N60" s="32"/>
      <c r="O60" s="9"/>
      <c r="P60" s="9"/>
    </row>
    <row r="61" spans="1:18">
      <c r="B61" s="68"/>
      <c r="C61" s="68"/>
      <c r="D61" s="68"/>
      <c r="I61" s="68"/>
      <c r="J61" s="68"/>
      <c r="K61" s="68"/>
      <c r="L61" s="68"/>
      <c r="M61" s="7"/>
      <c r="N61" s="7"/>
    </row>
    <row r="62" spans="1:18" ht="17.25" customHeight="1">
      <c r="B62" s="3"/>
      <c r="C62" s="3"/>
    </row>
    <row r="63" spans="1:18" ht="30.75" customHeight="1">
      <c r="B63" s="66"/>
      <c r="C63" s="66"/>
      <c r="D63" s="66"/>
    </row>
    <row r="64" spans="1:18" ht="15" customHeight="1">
      <c r="B64" s="66"/>
      <c r="C64" s="66"/>
      <c r="D64" s="66"/>
    </row>
    <row r="65" spans="2:4">
      <c r="B65" s="66"/>
      <c r="C65" s="66"/>
      <c r="D65" s="66"/>
    </row>
  </sheetData>
  <mergeCells count="43">
    <mergeCell ref="I1:L1"/>
    <mergeCell ref="C6:C7"/>
    <mergeCell ref="A4:L4"/>
    <mergeCell ref="A5:L5"/>
    <mergeCell ref="A6:A7"/>
    <mergeCell ref="B6:B7"/>
    <mergeCell ref="E6:H6"/>
    <mergeCell ref="D6:D7"/>
    <mergeCell ref="I6:P6"/>
    <mergeCell ref="L2:P2"/>
    <mergeCell ref="I60:L60"/>
    <mergeCell ref="I61:L61"/>
    <mergeCell ref="B10:B15"/>
    <mergeCell ref="C10:C15"/>
    <mergeCell ref="B9:O9"/>
    <mergeCell ref="C31:C34"/>
    <mergeCell ref="B31:B34"/>
    <mergeCell ref="A35:A40"/>
    <mergeCell ref="B35:B40"/>
    <mergeCell ref="C35:C40"/>
    <mergeCell ref="B63:D65"/>
    <mergeCell ref="B60:D60"/>
    <mergeCell ref="B61:D61"/>
    <mergeCell ref="C47:C51"/>
    <mergeCell ref="B47:B51"/>
    <mergeCell ref="C41:C43"/>
    <mergeCell ref="B41:B43"/>
    <mergeCell ref="A41:A43"/>
    <mergeCell ref="A47:A51"/>
    <mergeCell ref="C44:C46"/>
    <mergeCell ref="B44:B46"/>
    <mergeCell ref="A44:A46"/>
    <mergeCell ref="A31:A34"/>
    <mergeCell ref="B25:B29"/>
    <mergeCell ref="C25:C29"/>
    <mergeCell ref="A25:A29"/>
    <mergeCell ref="A10:A15"/>
    <mergeCell ref="C21:C24"/>
    <mergeCell ref="B21:B24"/>
    <mergeCell ref="A21:A24"/>
    <mergeCell ref="A16:A20"/>
    <mergeCell ref="B16:B20"/>
    <mergeCell ref="C16:C20"/>
  </mergeCells>
  <pageMargins left="0.11811023622047245" right="0" top="0.19685039370078741" bottom="0.15748031496062992" header="0.19685039370078741" footer="0.19685039370078741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2018-07-17T04:21:46Z</dcterms:modified>
</cp:coreProperties>
</file>