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630" yWindow="600" windowWidth="27495" windowHeight="11955"/>
  </bookViews>
  <sheets>
    <sheet name="Форма 2" sheetId="1" r:id="rId1"/>
  </sheets>
  <definedNames>
    <definedName name="_xlnm.Print_Titles" localSheetId="0">'Форма 2'!$9:$15</definedName>
    <definedName name="_xlnm.Print_Area" localSheetId="0">'Форма 2'!$A$1:$S$35</definedName>
  </definedNames>
  <calcPr calcId="145621"/>
</workbook>
</file>

<file path=xl/calcChain.xml><?xml version="1.0" encoding="utf-8"?>
<calcChain xmlns="http://schemas.openxmlformats.org/spreadsheetml/2006/main">
  <c r="F16" i="1" l="1"/>
  <c r="F21" i="1"/>
  <c r="F17" i="1"/>
  <c r="I16" i="1" l="1"/>
  <c r="E16" i="1"/>
  <c r="C16" i="1"/>
  <c r="I21" i="1"/>
  <c r="E21" i="1"/>
  <c r="C21" i="1"/>
  <c r="E17" i="1"/>
  <c r="C17" i="1"/>
  <c r="F23" i="1" l="1"/>
  <c r="F19" i="1"/>
  <c r="F27" i="1"/>
  <c r="C23" i="1"/>
  <c r="C19" i="1"/>
  <c r="G17" i="1" l="1"/>
  <c r="H17" i="1"/>
  <c r="L17" i="1"/>
  <c r="M17" i="1"/>
  <c r="N17" i="1"/>
  <c r="O17" i="1"/>
  <c r="P17" i="1"/>
  <c r="Q17" i="1"/>
  <c r="R17" i="1"/>
  <c r="S17" i="1"/>
  <c r="E19" i="1"/>
  <c r="G19" i="1"/>
  <c r="H19" i="1"/>
  <c r="L19" i="1"/>
  <c r="M19" i="1"/>
  <c r="N19" i="1"/>
  <c r="O19" i="1"/>
  <c r="P19" i="1"/>
  <c r="Q19" i="1"/>
  <c r="R19" i="1"/>
  <c r="S19" i="1"/>
  <c r="G21" i="1"/>
  <c r="H21" i="1"/>
  <c r="L21" i="1"/>
  <c r="M21" i="1"/>
  <c r="N21" i="1"/>
  <c r="O21" i="1"/>
  <c r="P21" i="1"/>
  <c r="Q21" i="1"/>
  <c r="R21" i="1"/>
  <c r="S21" i="1"/>
  <c r="E23" i="1"/>
  <c r="G23" i="1"/>
  <c r="H23" i="1"/>
  <c r="L23" i="1"/>
  <c r="M23" i="1"/>
  <c r="N23" i="1"/>
  <c r="O23" i="1"/>
  <c r="P23" i="1"/>
  <c r="Q23" i="1"/>
  <c r="R23" i="1"/>
  <c r="S23" i="1"/>
  <c r="C25" i="1"/>
  <c r="E25" i="1"/>
  <c r="F25" i="1"/>
  <c r="G25" i="1"/>
  <c r="H25" i="1"/>
  <c r="L25" i="1"/>
  <c r="M25" i="1"/>
  <c r="N25" i="1"/>
  <c r="O25" i="1"/>
  <c r="P25" i="1"/>
  <c r="Q25" i="1"/>
  <c r="R25" i="1"/>
  <c r="S25" i="1"/>
  <c r="C27" i="1"/>
  <c r="E27" i="1"/>
  <c r="G27" i="1"/>
  <c r="H27" i="1"/>
  <c r="L27" i="1"/>
  <c r="M27" i="1"/>
  <c r="N27" i="1"/>
  <c r="O27" i="1"/>
  <c r="P27" i="1"/>
  <c r="Q27" i="1"/>
  <c r="R27" i="1"/>
  <c r="S27" i="1"/>
  <c r="K28" i="1" l="1"/>
  <c r="K27" i="1" s="1"/>
  <c r="J28" i="1"/>
  <c r="J27" i="1" s="1"/>
  <c r="D28" i="1"/>
  <c r="K26" i="1"/>
  <c r="K25" i="1" s="1"/>
  <c r="J26" i="1"/>
  <c r="J25" i="1" s="1"/>
  <c r="D26" i="1"/>
  <c r="K24" i="1"/>
  <c r="K23" i="1" s="1"/>
  <c r="J24" i="1"/>
  <c r="J23" i="1" s="1"/>
  <c r="D24" i="1"/>
  <c r="D23" i="1" s="1"/>
  <c r="K22" i="1"/>
  <c r="K21" i="1" s="1"/>
  <c r="J22" i="1"/>
  <c r="J21" i="1" s="1"/>
  <c r="K20" i="1"/>
  <c r="K19" i="1" s="1"/>
  <c r="J20" i="1"/>
  <c r="J19" i="1" s="1"/>
  <c r="D20" i="1"/>
  <c r="K18" i="1"/>
  <c r="K17" i="1" s="1"/>
  <c r="J18" i="1"/>
  <c r="J17" i="1" s="1"/>
  <c r="S16" i="1"/>
  <c r="R16" i="1"/>
  <c r="Q16" i="1"/>
  <c r="P16" i="1"/>
  <c r="O16" i="1"/>
  <c r="N16" i="1"/>
  <c r="M16" i="1"/>
  <c r="L16" i="1"/>
  <c r="H16" i="1"/>
  <c r="G16" i="1"/>
  <c r="K16" i="1" l="1"/>
  <c r="J16" i="1"/>
  <c r="I18" i="1"/>
  <c r="I17" i="1" s="1"/>
  <c r="D17" i="1"/>
  <c r="I20" i="1"/>
  <c r="I19" i="1" s="1"/>
  <c r="D19" i="1"/>
  <c r="I22" i="1"/>
  <c r="D21" i="1"/>
  <c r="I24" i="1"/>
  <c r="I23" i="1" s="1"/>
  <c r="I26" i="1"/>
  <c r="I25" i="1" s="1"/>
  <c r="D25" i="1"/>
  <c r="I28" i="1"/>
  <c r="I27" i="1" s="1"/>
  <c r="D27" i="1"/>
  <c r="D16" i="1" l="1"/>
</calcChain>
</file>

<file path=xl/sharedStrings.xml><?xml version="1.0" encoding="utf-8"?>
<sst xmlns="http://schemas.openxmlformats.org/spreadsheetml/2006/main" count="65" uniqueCount="31">
  <si>
    <t>План реализации мероприятий по переселению граждан из аварийного жилищного фонда, признанного таковым до 1 января 2017 года, 
по способам переселения</t>
  </si>
  <si>
    <t>№ п/п</t>
  </si>
  <si>
    <t>Наименование муниципального образования</t>
  </si>
  <si>
    <t>Всего расселяемая площадь жилых помещений</t>
  </si>
  <si>
    <t>Расселение в рамках программы, не связанное с приобретением жилых помещений и связанное с приобретением жилых помещений без использования бюджетных средств</t>
  </si>
  <si>
    <t>Расселение в рамках программы, связанное с приобретением жилых помещений за счет бюджетных средств</t>
  </si>
  <si>
    <t>Всего:</t>
  </si>
  <si>
    <t>в том числе:</t>
  </si>
  <si>
    <t>Выкуп жилых помещений у собственников</t>
  </si>
  <si>
    <t>Договор о развитии застроенной территории</t>
  </si>
  <si>
    <t>Переселение в свободный жилищный фонд</t>
  </si>
  <si>
    <t>Строительство домов</t>
  </si>
  <si>
    <t>Приобретение жилых помещений у застройщиков, в т.ч.:</t>
  </si>
  <si>
    <t>Приобретение жилых помещений у лиц, не являющихся застройщиками</t>
  </si>
  <si>
    <t>в строящихся домах</t>
  </si>
  <si>
    <t>в домах, введенных в эксплуатацию</t>
  </si>
  <si>
    <t>Расселяемая площадь</t>
  </si>
  <si>
    <t>Стоимость</t>
  </si>
  <si>
    <t>Приобретаемая площадь</t>
  </si>
  <si>
    <t>кв. м</t>
  </si>
  <si>
    <t>руб.</t>
  </si>
  <si>
    <t>кв.м</t>
  </si>
  <si>
    <t>Всего по этапу 2019 года</t>
  </si>
  <si>
    <t xml:space="preserve">Итого по город Астрахань </t>
  </si>
  <si>
    <t>Всего по этапу 2020 года</t>
  </si>
  <si>
    <t>Всего по этапу 2021 года</t>
  </si>
  <si>
    <t>Всего по этапу 2022 года</t>
  </si>
  <si>
    <t>Всего по этапу 2023 года</t>
  </si>
  <si>
    <t>Всего по этапу 2024 года</t>
  </si>
  <si>
    <t>Всего по программе переселения, в рамках которой предусмотрено финансирование за счет средств Фонда. в т.ч.:</t>
  </si>
  <si>
    <t xml:space="preserve">Приложение 3 к муниципальной программе муниципального образования "Город Астрахань" "Переселение граждан города Астрахани из аварийного жилищного фонда в 2019-2025 годах"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</si>
</sst>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</font>
    <font>
      <sz val="11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3"/>
      <color rgb="FF000000"/>
      <name val="Times New Roman"/>
      <family val="1"/>
      <charset val="204"/>
    </font>
    <font>
      <sz val="13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none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0" fillId="2" borderId="0" xfId="0" applyFill="1" applyAlignment="1" applyProtection="1">
      <alignment wrapText="1"/>
      <protection locked="0"/>
    </xf>
    <xf numFmtId="0" fontId="0" fillId="2" borderId="0" xfId="0" applyFill="1" applyAlignment="1">
      <alignment wrapText="1"/>
    </xf>
    <xf numFmtId="0" fontId="0" fillId="2" borderId="0" xfId="0" applyFill="1" applyAlignment="1" applyProtection="1">
      <alignment horizontal="center" wrapText="1"/>
      <protection locked="0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4" fontId="4" fillId="2" borderId="1" xfId="0" applyNumberFormat="1" applyFont="1" applyFill="1" applyBorder="1" applyAlignment="1">
      <alignment horizontal="right" vertical="center" wrapText="1"/>
    </xf>
    <xf numFmtId="4" fontId="4" fillId="2" borderId="1" xfId="0" applyNumberFormat="1" applyFont="1" applyFill="1" applyBorder="1" applyAlignment="1">
      <alignment horizontal="right" vertical="center"/>
    </xf>
    <xf numFmtId="0" fontId="3" fillId="2" borderId="0" xfId="0" applyFont="1" applyFill="1" applyAlignment="1" applyProtection="1">
      <alignment horizontal="left" wrapText="1"/>
      <protection locked="0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3" fillId="2" borderId="0" xfId="0" applyFont="1" applyFill="1" applyAlignment="1">
      <alignment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/>
    </xf>
    <xf numFmtId="0" fontId="5" fillId="2" borderId="0" xfId="0" applyFont="1" applyFill="1"/>
    <xf numFmtId="0" fontId="6" fillId="2" borderId="0" xfId="0" applyFont="1" applyFill="1"/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2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 applyProtection="1">
      <alignment horizontal="left" wrapText="1"/>
      <protection locked="0"/>
    </xf>
    <xf numFmtId="0" fontId="1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5"/>
  <sheetViews>
    <sheetView tabSelected="1" zoomScale="70" zoomScaleNormal="70" workbookViewId="0">
      <selection activeCell="U7" sqref="U7"/>
    </sheetView>
  </sheetViews>
  <sheetFormatPr defaultColWidth="9.140625" defaultRowHeight="15" x14ac:dyDescent="0.25"/>
  <cols>
    <col min="1" max="1" width="5" style="1" customWidth="1"/>
    <col min="2" max="2" width="43.140625" style="1" customWidth="1"/>
    <col min="3" max="3" width="20.7109375" style="1" customWidth="1"/>
    <col min="4" max="4" width="17.28515625" style="1" customWidth="1"/>
    <col min="5" max="5" width="14.42578125" style="1" customWidth="1"/>
    <col min="6" max="6" width="19" style="1" customWidth="1"/>
    <col min="7" max="8" width="15.140625" style="1" customWidth="1"/>
    <col min="9" max="10" width="17.28515625" style="1" customWidth="1"/>
    <col min="11" max="11" width="19.42578125" style="1" bestFit="1" customWidth="1"/>
    <col min="12" max="12" width="17.28515625" style="1" customWidth="1"/>
    <col min="13" max="13" width="19.42578125" style="1" bestFit="1" customWidth="1"/>
    <col min="14" max="15" width="14" style="1" customWidth="1"/>
    <col min="16" max="16" width="18.140625" style="1" customWidth="1"/>
    <col min="17" max="17" width="18" style="1" bestFit="1" customWidth="1"/>
    <col min="18" max="19" width="17.42578125" style="1" customWidth="1"/>
    <col min="20" max="20" width="9.140625" style="1"/>
  </cols>
  <sheetData>
    <row r="1" spans="1:20" ht="15.75" customHeight="1" x14ac:dyDescent="0.25">
      <c r="D1" s="11"/>
      <c r="E1" s="12"/>
      <c r="F1" s="12"/>
      <c r="O1" s="28" t="s">
        <v>30</v>
      </c>
      <c r="P1" s="29"/>
      <c r="Q1" s="29"/>
      <c r="R1" s="29"/>
      <c r="S1" s="29"/>
    </row>
    <row r="2" spans="1:20" ht="15.75" customHeight="1" x14ac:dyDescent="0.25">
      <c r="D2" s="11"/>
      <c r="E2" s="12"/>
      <c r="F2" s="12"/>
      <c r="O2" s="29"/>
      <c r="P2" s="29"/>
      <c r="Q2" s="29"/>
      <c r="R2" s="29"/>
      <c r="S2" s="29"/>
    </row>
    <row r="3" spans="1:20" ht="15.75" customHeight="1" x14ac:dyDescent="0.25">
      <c r="D3" s="11"/>
      <c r="E3" s="12"/>
      <c r="F3" s="12"/>
      <c r="O3" s="29"/>
      <c r="P3" s="29"/>
      <c r="Q3" s="29"/>
      <c r="R3" s="29"/>
      <c r="S3" s="29"/>
    </row>
    <row r="4" spans="1:20" ht="25.5" customHeight="1" x14ac:dyDescent="0.25">
      <c r="D4" s="11"/>
      <c r="E4" s="12"/>
      <c r="F4" s="12"/>
      <c r="O4" s="29"/>
      <c r="P4" s="29"/>
      <c r="Q4" s="29"/>
      <c r="R4" s="29"/>
      <c r="S4" s="29"/>
    </row>
    <row r="6" spans="1:20" ht="6.75" customHeight="1" x14ac:dyDescent="0.25"/>
    <row r="7" spans="1:20" ht="48" customHeight="1" x14ac:dyDescent="0.25">
      <c r="A7" s="2"/>
      <c r="B7" s="27" t="s">
        <v>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9" spans="1:20" s="24" customFormat="1" ht="55.5" customHeight="1" x14ac:dyDescent="0.3">
      <c r="A9" s="38" t="s">
        <v>1</v>
      </c>
      <c r="B9" s="39" t="s">
        <v>2</v>
      </c>
      <c r="C9" s="30" t="s">
        <v>3</v>
      </c>
      <c r="D9" s="30" t="s">
        <v>4</v>
      </c>
      <c r="E9" s="30"/>
      <c r="F9" s="30"/>
      <c r="G9" s="30"/>
      <c r="H9" s="30"/>
      <c r="I9" s="30" t="s">
        <v>5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23"/>
    </row>
    <row r="10" spans="1:20" s="24" customFormat="1" ht="21" customHeight="1" x14ac:dyDescent="0.3">
      <c r="A10" s="38"/>
      <c r="B10" s="40"/>
      <c r="C10" s="30"/>
      <c r="D10" s="30" t="s">
        <v>6</v>
      </c>
      <c r="E10" s="30" t="s">
        <v>7</v>
      </c>
      <c r="F10" s="30"/>
      <c r="G10" s="30"/>
      <c r="H10" s="30"/>
      <c r="I10" s="30" t="s">
        <v>6</v>
      </c>
      <c r="J10" s="30"/>
      <c r="K10" s="30"/>
      <c r="L10" s="30" t="s">
        <v>7</v>
      </c>
      <c r="M10" s="30"/>
      <c r="N10" s="30"/>
      <c r="O10" s="30"/>
      <c r="P10" s="30"/>
      <c r="Q10" s="30"/>
      <c r="R10" s="30"/>
      <c r="S10" s="30"/>
      <c r="T10" s="23"/>
    </row>
    <row r="11" spans="1:20" s="24" customFormat="1" ht="47.25" customHeight="1" x14ac:dyDescent="0.3">
      <c r="A11" s="38"/>
      <c r="B11" s="40"/>
      <c r="C11" s="30"/>
      <c r="D11" s="30"/>
      <c r="E11" s="30" t="s">
        <v>8</v>
      </c>
      <c r="F11" s="30"/>
      <c r="G11" s="30" t="s">
        <v>9</v>
      </c>
      <c r="H11" s="30" t="s">
        <v>10</v>
      </c>
      <c r="I11" s="30"/>
      <c r="J11" s="30"/>
      <c r="K11" s="30"/>
      <c r="L11" s="30" t="s">
        <v>11</v>
      </c>
      <c r="M11" s="30"/>
      <c r="N11" s="30" t="s">
        <v>12</v>
      </c>
      <c r="O11" s="30"/>
      <c r="P11" s="30"/>
      <c r="Q11" s="30"/>
      <c r="R11" s="30" t="s">
        <v>13</v>
      </c>
      <c r="S11" s="30"/>
      <c r="T11" s="23"/>
    </row>
    <row r="12" spans="1:20" s="24" customFormat="1" ht="47.25" customHeight="1" x14ac:dyDescent="0.3">
      <c r="A12" s="38"/>
      <c r="B12" s="4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 t="s">
        <v>14</v>
      </c>
      <c r="O12" s="30"/>
      <c r="P12" s="30" t="s">
        <v>15</v>
      </c>
      <c r="Q12" s="30"/>
      <c r="R12" s="30"/>
      <c r="S12" s="30"/>
      <c r="T12" s="23"/>
    </row>
    <row r="13" spans="1:20" s="24" customFormat="1" ht="55.5" customHeight="1" x14ac:dyDescent="0.3">
      <c r="A13" s="38"/>
      <c r="B13" s="40"/>
      <c r="C13" s="30"/>
      <c r="D13" s="25" t="s">
        <v>16</v>
      </c>
      <c r="E13" s="25" t="s">
        <v>16</v>
      </c>
      <c r="F13" s="25" t="s">
        <v>17</v>
      </c>
      <c r="G13" s="25" t="s">
        <v>16</v>
      </c>
      <c r="H13" s="25" t="s">
        <v>16</v>
      </c>
      <c r="I13" s="25" t="s">
        <v>16</v>
      </c>
      <c r="J13" s="25" t="s">
        <v>18</v>
      </c>
      <c r="K13" s="25" t="s">
        <v>17</v>
      </c>
      <c r="L13" s="25" t="s">
        <v>18</v>
      </c>
      <c r="M13" s="25" t="s">
        <v>17</v>
      </c>
      <c r="N13" s="25" t="s">
        <v>18</v>
      </c>
      <c r="O13" s="25" t="s">
        <v>17</v>
      </c>
      <c r="P13" s="25" t="s">
        <v>18</v>
      </c>
      <c r="Q13" s="25" t="s">
        <v>17</v>
      </c>
      <c r="R13" s="25" t="s">
        <v>18</v>
      </c>
      <c r="S13" s="25" t="s">
        <v>17</v>
      </c>
      <c r="T13" s="26"/>
    </row>
    <row r="14" spans="1:20" ht="24" customHeight="1" x14ac:dyDescent="0.25">
      <c r="A14" s="38"/>
      <c r="B14" s="41"/>
      <c r="C14" s="3" t="s">
        <v>19</v>
      </c>
      <c r="D14" s="3" t="s">
        <v>19</v>
      </c>
      <c r="E14" s="3" t="s">
        <v>19</v>
      </c>
      <c r="F14" s="3" t="s">
        <v>20</v>
      </c>
      <c r="G14" s="3" t="s">
        <v>21</v>
      </c>
      <c r="H14" s="3" t="s">
        <v>21</v>
      </c>
      <c r="I14" s="3" t="s">
        <v>19</v>
      </c>
      <c r="J14" s="3" t="s">
        <v>19</v>
      </c>
      <c r="K14" s="3" t="s">
        <v>20</v>
      </c>
      <c r="L14" s="4" t="s">
        <v>19</v>
      </c>
      <c r="M14" s="4" t="s">
        <v>20</v>
      </c>
      <c r="N14" s="4" t="s">
        <v>19</v>
      </c>
      <c r="O14" s="4" t="s">
        <v>20</v>
      </c>
      <c r="P14" s="3" t="s">
        <v>19</v>
      </c>
      <c r="Q14" s="3" t="s">
        <v>20</v>
      </c>
      <c r="R14" s="3" t="s">
        <v>19</v>
      </c>
      <c r="S14" s="3" t="s">
        <v>20</v>
      </c>
    </row>
    <row r="15" spans="1:20" ht="25.5" customHeight="1" x14ac:dyDescent="0.25">
      <c r="A15" s="5">
        <v>1</v>
      </c>
      <c r="B15" s="6">
        <v>2</v>
      </c>
      <c r="C15" s="5">
        <v>3</v>
      </c>
      <c r="D15" s="5">
        <v>4</v>
      </c>
      <c r="E15" s="5">
        <v>5</v>
      </c>
      <c r="F15" s="5">
        <v>6</v>
      </c>
      <c r="G15" s="5">
        <v>7</v>
      </c>
      <c r="H15" s="5">
        <v>8</v>
      </c>
      <c r="I15" s="5">
        <v>9</v>
      </c>
      <c r="J15" s="5">
        <v>10</v>
      </c>
      <c r="K15" s="5">
        <v>11</v>
      </c>
      <c r="L15" s="6">
        <v>12</v>
      </c>
      <c r="M15" s="6">
        <v>13</v>
      </c>
      <c r="N15" s="6">
        <v>14</v>
      </c>
      <c r="O15" s="6">
        <v>15</v>
      </c>
      <c r="P15" s="5">
        <v>16</v>
      </c>
      <c r="Q15" s="5">
        <v>17</v>
      </c>
      <c r="R15" s="5">
        <v>18</v>
      </c>
      <c r="S15" s="5">
        <v>19</v>
      </c>
    </row>
    <row r="16" spans="1:20" ht="96" customHeight="1" x14ac:dyDescent="0.25">
      <c r="A16" s="19"/>
      <c r="B16" s="20" t="s">
        <v>29</v>
      </c>
      <c r="C16" s="21">
        <f>SUM(C17,C19,C21,C23,C25,C27)</f>
        <v>29382.979999999996</v>
      </c>
      <c r="D16" s="21">
        <f t="shared" ref="D16:S16" si="0">SUM(D17,D19,D21,D23,D25,D27)</f>
        <v>11834.86</v>
      </c>
      <c r="E16" s="21">
        <f>SUM(E17,E19,E21,E23,E25,E27)</f>
        <v>11834.86</v>
      </c>
      <c r="F16" s="21">
        <f>SUM(F17,F19,F21,F23,F25,F27)</f>
        <v>421285054.72000003</v>
      </c>
      <c r="G16" s="21">
        <f t="shared" si="0"/>
        <v>0</v>
      </c>
      <c r="H16" s="21">
        <f t="shared" si="0"/>
        <v>0</v>
      </c>
      <c r="I16" s="21">
        <f>SUM(I17,I19,I21,I23,I25,I27)</f>
        <v>17548.12</v>
      </c>
      <c r="J16" s="21">
        <f t="shared" si="0"/>
        <v>17548.12</v>
      </c>
      <c r="K16" s="21">
        <f t="shared" si="0"/>
        <v>609832266.24000001</v>
      </c>
      <c r="L16" s="22">
        <f t="shared" si="0"/>
        <v>16853.22</v>
      </c>
      <c r="M16" s="22">
        <f t="shared" si="0"/>
        <v>585683101.44000006</v>
      </c>
      <c r="N16" s="22">
        <f t="shared" si="0"/>
        <v>0</v>
      </c>
      <c r="O16" s="22">
        <f t="shared" si="0"/>
        <v>0</v>
      </c>
      <c r="P16" s="21">
        <f t="shared" si="0"/>
        <v>694.9</v>
      </c>
      <c r="Q16" s="21">
        <f t="shared" si="0"/>
        <v>24149164.800000001</v>
      </c>
      <c r="R16" s="21">
        <f t="shared" si="0"/>
        <v>0</v>
      </c>
      <c r="S16" s="21">
        <f t="shared" si="0"/>
        <v>0</v>
      </c>
    </row>
    <row r="17" spans="1:22" ht="30" customHeight="1" x14ac:dyDescent="0.25">
      <c r="A17" s="5"/>
      <c r="B17" s="7" t="s">
        <v>22</v>
      </c>
      <c r="C17" s="13">
        <f>SUM(C18)</f>
        <v>1447.11</v>
      </c>
      <c r="D17" s="13">
        <f t="shared" ref="D17:S17" si="1">SUM(D18)</f>
        <v>1447.11</v>
      </c>
      <c r="E17" s="13">
        <f>SUM(E18)</f>
        <v>1447.11</v>
      </c>
      <c r="F17" s="13">
        <f>SUM(F18)</f>
        <v>60289966.719999999</v>
      </c>
      <c r="G17" s="13">
        <f t="shared" si="1"/>
        <v>0</v>
      </c>
      <c r="H17" s="13">
        <f t="shared" si="1"/>
        <v>0</v>
      </c>
      <c r="I17" s="13">
        <f t="shared" si="1"/>
        <v>0</v>
      </c>
      <c r="J17" s="13">
        <f t="shared" si="1"/>
        <v>0</v>
      </c>
      <c r="K17" s="13">
        <f t="shared" si="1"/>
        <v>0</v>
      </c>
      <c r="L17" s="14">
        <f t="shared" si="1"/>
        <v>0</v>
      </c>
      <c r="M17" s="14">
        <f t="shared" si="1"/>
        <v>0</v>
      </c>
      <c r="N17" s="14">
        <f t="shared" si="1"/>
        <v>0</v>
      </c>
      <c r="O17" s="14">
        <f t="shared" si="1"/>
        <v>0</v>
      </c>
      <c r="P17" s="13">
        <f t="shared" si="1"/>
        <v>0</v>
      </c>
      <c r="Q17" s="13">
        <f t="shared" si="1"/>
        <v>0</v>
      </c>
      <c r="R17" s="13">
        <f t="shared" si="1"/>
        <v>0</v>
      </c>
      <c r="S17" s="13">
        <f t="shared" si="1"/>
        <v>0</v>
      </c>
    </row>
    <row r="18" spans="1:22" ht="30" customHeight="1" x14ac:dyDescent="0.25">
      <c r="A18" s="5">
        <v>1</v>
      </c>
      <c r="B18" s="7" t="s">
        <v>23</v>
      </c>
      <c r="C18" s="13">
        <v>1447.11</v>
      </c>
      <c r="D18" s="13">
        <v>1447.11</v>
      </c>
      <c r="E18" s="13">
        <v>1447.11</v>
      </c>
      <c r="F18" s="13">
        <v>60289966.719999999</v>
      </c>
      <c r="G18" s="13">
        <v>0</v>
      </c>
      <c r="H18" s="13">
        <v>0</v>
      </c>
      <c r="I18" s="13">
        <f>C18-D18</f>
        <v>0</v>
      </c>
      <c r="J18" s="13">
        <f>L18+N18+P18+R18</f>
        <v>0</v>
      </c>
      <c r="K18" s="13">
        <f>M18+O18+Q18+S18</f>
        <v>0</v>
      </c>
      <c r="L18" s="14">
        <v>0</v>
      </c>
      <c r="M18" s="14">
        <v>0</v>
      </c>
      <c r="N18" s="14">
        <v>0</v>
      </c>
      <c r="O18" s="14">
        <v>0</v>
      </c>
      <c r="P18" s="13">
        <v>0</v>
      </c>
      <c r="Q18" s="13">
        <v>0</v>
      </c>
      <c r="R18" s="13">
        <v>0</v>
      </c>
      <c r="S18" s="13">
        <v>0</v>
      </c>
    </row>
    <row r="19" spans="1:22" ht="30" customHeight="1" x14ac:dyDescent="0.25">
      <c r="A19" s="5"/>
      <c r="B19" s="7" t="s">
        <v>24</v>
      </c>
      <c r="C19" s="13">
        <f>SUM(C20)</f>
        <v>1899</v>
      </c>
      <c r="D19" s="13">
        <f t="shared" ref="D19:S19" si="2">SUM(D20)</f>
        <v>1899</v>
      </c>
      <c r="E19" s="13">
        <f t="shared" si="2"/>
        <v>1899</v>
      </c>
      <c r="F19" s="13">
        <f>SUM(F20)</f>
        <v>65994048</v>
      </c>
      <c r="G19" s="13">
        <f t="shared" si="2"/>
        <v>0</v>
      </c>
      <c r="H19" s="13">
        <f t="shared" si="2"/>
        <v>0</v>
      </c>
      <c r="I19" s="13">
        <f t="shared" si="2"/>
        <v>0</v>
      </c>
      <c r="J19" s="13">
        <f t="shared" si="2"/>
        <v>0</v>
      </c>
      <c r="K19" s="13">
        <f t="shared" si="2"/>
        <v>0</v>
      </c>
      <c r="L19" s="14">
        <f t="shared" si="2"/>
        <v>0</v>
      </c>
      <c r="M19" s="14">
        <f t="shared" si="2"/>
        <v>0</v>
      </c>
      <c r="N19" s="14">
        <f t="shared" si="2"/>
        <v>0</v>
      </c>
      <c r="O19" s="14">
        <f t="shared" si="2"/>
        <v>0</v>
      </c>
      <c r="P19" s="13">
        <f t="shared" si="2"/>
        <v>0</v>
      </c>
      <c r="Q19" s="13">
        <f t="shared" si="2"/>
        <v>0</v>
      </c>
      <c r="R19" s="13">
        <f t="shared" si="2"/>
        <v>0</v>
      </c>
      <c r="S19" s="13">
        <f t="shared" si="2"/>
        <v>0</v>
      </c>
    </row>
    <row r="20" spans="1:22" ht="30" customHeight="1" x14ac:dyDescent="0.25">
      <c r="A20" s="5">
        <v>2</v>
      </c>
      <c r="B20" s="7" t="s">
        <v>23</v>
      </c>
      <c r="C20" s="13">
        <v>1899</v>
      </c>
      <c r="D20" s="13">
        <f>E20+G20+H20</f>
        <v>1899</v>
      </c>
      <c r="E20" s="13">
        <v>1899</v>
      </c>
      <c r="F20" s="13">
        <v>65994048</v>
      </c>
      <c r="G20" s="13">
        <v>0</v>
      </c>
      <c r="H20" s="13">
        <v>0</v>
      </c>
      <c r="I20" s="13">
        <f>C20-D20</f>
        <v>0</v>
      </c>
      <c r="J20" s="13">
        <f>L20+N20+P20+R20</f>
        <v>0</v>
      </c>
      <c r="K20" s="13">
        <f>M20+O20+Q20+S20</f>
        <v>0</v>
      </c>
      <c r="L20" s="14">
        <v>0</v>
      </c>
      <c r="M20" s="14">
        <v>0</v>
      </c>
      <c r="N20" s="14">
        <v>0</v>
      </c>
      <c r="O20" s="14">
        <v>0</v>
      </c>
      <c r="P20" s="13">
        <v>0</v>
      </c>
      <c r="Q20" s="13">
        <v>0</v>
      </c>
      <c r="R20" s="13">
        <v>0</v>
      </c>
      <c r="S20" s="13">
        <v>0</v>
      </c>
    </row>
    <row r="21" spans="1:22" ht="30" customHeight="1" x14ac:dyDescent="0.25">
      <c r="A21" s="5"/>
      <c r="B21" s="7" t="s">
        <v>25</v>
      </c>
      <c r="C21" s="13">
        <f>SUM(C22)</f>
        <v>1745.59</v>
      </c>
      <c r="D21" s="13">
        <f t="shared" ref="D21:S21" si="3">SUM(D22)</f>
        <v>1610.69</v>
      </c>
      <c r="E21" s="13">
        <f>SUM(E22)</f>
        <v>1610.69</v>
      </c>
      <c r="F21" s="13">
        <f>SUM(F22)</f>
        <v>55974698.880000003</v>
      </c>
      <c r="G21" s="13">
        <f t="shared" si="3"/>
        <v>0</v>
      </c>
      <c r="H21" s="13">
        <f t="shared" si="3"/>
        <v>0</v>
      </c>
      <c r="I21" s="13">
        <f>SUM(I22)</f>
        <v>134.89999999999986</v>
      </c>
      <c r="J21" s="13">
        <f t="shared" si="3"/>
        <v>134.9</v>
      </c>
      <c r="K21" s="13">
        <f t="shared" si="3"/>
        <v>4688044.8</v>
      </c>
      <c r="L21" s="14">
        <f t="shared" si="3"/>
        <v>0</v>
      </c>
      <c r="M21" s="14">
        <f t="shared" si="3"/>
        <v>0</v>
      </c>
      <c r="N21" s="14">
        <f t="shared" si="3"/>
        <v>0</v>
      </c>
      <c r="O21" s="14">
        <f t="shared" si="3"/>
        <v>0</v>
      </c>
      <c r="P21" s="13">
        <f t="shared" si="3"/>
        <v>134.9</v>
      </c>
      <c r="Q21" s="13">
        <f t="shared" si="3"/>
        <v>4688044.8</v>
      </c>
      <c r="R21" s="13">
        <f t="shared" si="3"/>
        <v>0</v>
      </c>
      <c r="S21" s="13">
        <f t="shared" si="3"/>
        <v>0</v>
      </c>
    </row>
    <row r="22" spans="1:22" ht="30" customHeight="1" x14ac:dyDescent="0.25">
      <c r="A22" s="5">
        <v>3</v>
      </c>
      <c r="B22" s="7" t="s">
        <v>23</v>
      </c>
      <c r="C22" s="13">
        <v>1745.59</v>
      </c>
      <c r="D22" s="13">
        <v>1610.69</v>
      </c>
      <c r="E22" s="13">
        <v>1610.69</v>
      </c>
      <c r="F22" s="13">
        <v>55974698.880000003</v>
      </c>
      <c r="G22" s="13">
        <v>0</v>
      </c>
      <c r="H22" s="13">
        <v>0</v>
      </c>
      <c r="I22" s="13">
        <f>C22-D22</f>
        <v>134.89999999999986</v>
      </c>
      <c r="J22" s="13">
        <f>L22+N22+P22+R22</f>
        <v>134.9</v>
      </c>
      <c r="K22" s="13">
        <f>M22+O22+Q22+S22</f>
        <v>4688044.8</v>
      </c>
      <c r="L22" s="14">
        <v>0</v>
      </c>
      <c r="M22" s="14">
        <v>0</v>
      </c>
      <c r="N22" s="14">
        <v>0</v>
      </c>
      <c r="O22" s="14">
        <v>0</v>
      </c>
      <c r="P22" s="13">
        <v>134.9</v>
      </c>
      <c r="Q22" s="13">
        <v>4688044.8</v>
      </c>
      <c r="R22" s="13">
        <v>0</v>
      </c>
      <c r="S22" s="13">
        <v>0</v>
      </c>
    </row>
    <row r="23" spans="1:22" ht="30" customHeight="1" x14ac:dyDescent="0.25">
      <c r="A23" s="5"/>
      <c r="B23" s="7" t="s">
        <v>26</v>
      </c>
      <c r="C23" s="13">
        <f>SUM(C24)</f>
        <v>4038.6</v>
      </c>
      <c r="D23" s="13">
        <f>SUM(D24)</f>
        <v>3478.6</v>
      </c>
      <c r="E23" s="13">
        <f t="shared" ref="E23:S23" si="4">SUM(E24)</f>
        <v>3478.6</v>
      </c>
      <c r="F23" s="13">
        <f>SUM(F24)</f>
        <v>120888307.2</v>
      </c>
      <c r="G23" s="13">
        <f t="shared" si="4"/>
        <v>0</v>
      </c>
      <c r="H23" s="13">
        <f t="shared" si="4"/>
        <v>0</v>
      </c>
      <c r="I23" s="13">
        <f t="shared" si="4"/>
        <v>560</v>
      </c>
      <c r="J23" s="13">
        <f t="shared" si="4"/>
        <v>560</v>
      </c>
      <c r="K23" s="13">
        <f t="shared" si="4"/>
        <v>19461120</v>
      </c>
      <c r="L23" s="14">
        <f t="shared" si="4"/>
        <v>0</v>
      </c>
      <c r="M23" s="14">
        <f t="shared" si="4"/>
        <v>0</v>
      </c>
      <c r="N23" s="14">
        <f t="shared" si="4"/>
        <v>0</v>
      </c>
      <c r="O23" s="14">
        <f t="shared" si="4"/>
        <v>0</v>
      </c>
      <c r="P23" s="13">
        <f t="shared" si="4"/>
        <v>560</v>
      </c>
      <c r="Q23" s="13">
        <f t="shared" si="4"/>
        <v>19461120</v>
      </c>
      <c r="R23" s="13">
        <f t="shared" si="4"/>
        <v>0</v>
      </c>
      <c r="S23" s="13">
        <f t="shared" si="4"/>
        <v>0</v>
      </c>
    </row>
    <row r="24" spans="1:22" ht="30" customHeight="1" x14ac:dyDescent="0.25">
      <c r="A24" s="5">
        <v>4</v>
      </c>
      <c r="B24" s="7" t="s">
        <v>23</v>
      </c>
      <c r="C24" s="13">
        <v>4038.6</v>
      </c>
      <c r="D24" s="13">
        <f>E24+G24+H24</f>
        <v>3478.6</v>
      </c>
      <c r="E24" s="13">
        <v>3478.6</v>
      </c>
      <c r="F24" s="13">
        <v>120888307.2</v>
      </c>
      <c r="G24" s="13">
        <v>0</v>
      </c>
      <c r="H24" s="13">
        <v>0</v>
      </c>
      <c r="I24" s="13">
        <f>C24-D24</f>
        <v>560</v>
      </c>
      <c r="J24" s="13">
        <f>L24+N24+P24+R24</f>
        <v>560</v>
      </c>
      <c r="K24" s="13">
        <f>M24+O24+Q24+S24</f>
        <v>19461120</v>
      </c>
      <c r="L24" s="14">
        <v>0</v>
      </c>
      <c r="M24" s="14">
        <v>0</v>
      </c>
      <c r="N24" s="14">
        <v>0</v>
      </c>
      <c r="O24" s="14">
        <v>0</v>
      </c>
      <c r="P24" s="13">
        <v>560</v>
      </c>
      <c r="Q24" s="13">
        <v>19461120</v>
      </c>
      <c r="R24" s="13">
        <v>0</v>
      </c>
      <c r="S24" s="13">
        <v>0</v>
      </c>
    </row>
    <row r="25" spans="1:22" ht="30" customHeight="1" x14ac:dyDescent="0.25">
      <c r="A25" s="5"/>
      <c r="B25" s="7" t="s">
        <v>27</v>
      </c>
      <c r="C25" s="13">
        <f t="shared" ref="C25:S25" si="5">SUM(C26)</f>
        <v>9373.2199999999993</v>
      </c>
      <c r="D25" s="13">
        <f t="shared" si="5"/>
        <v>0</v>
      </c>
      <c r="E25" s="13">
        <f t="shared" si="5"/>
        <v>0</v>
      </c>
      <c r="F25" s="13">
        <f t="shared" si="5"/>
        <v>0</v>
      </c>
      <c r="G25" s="13">
        <f t="shared" si="5"/>
        <v>0</v>
      </c>
      <c r="H25" s="13">
        <f t="shared" si="5"/>
        <v>0</v>
      </c>
      <c r="I25" s="13">
        <f t="shared" si="5"/>
        <v>9373.2199999999993</v>
      </c>
      <c r="J25" s="13">
        <f t="shared" si="5"/>
        <v>9373.2199999999993</v>
      </c>
      <c r="K25" s="13">
        <f t="shared" si="5"/>
        <v>325738141.44</v>
      </c>
      <c r="L25" s="14">
        <f t="shared" si="5"/>
        <v>9373.2199999999993</v>
      </c>
      <c r="M25" s="14">
        <f t="shared" si="5"/>
        <v>325738141.44</v>
      </c>
      <c r="N25" s="14">
        <f t="shared" si="5"/>
        <v>0</v>
      </c>
      <c r="O25" s="14">
        <f t="shared" si="5"/>
        <v>0</v>
      </c>
      <c r="P25" s="13">
        <f t="shared" si="5"/>
        <v>0</v>
      </c>
      <c r="Q25" s="13">
        <f t="shared" si="5"/>
        <v>0</v>
      </c>
      <c r="R25" s="13">
        <f t="shared" si="5"/>
        <v>0</v>
      </c>
      <c r="S25" s="13">
        <f t="shared" si="5"/>
        <v>0</v>
      </c>
    </row>
    <row r="26" spans="1:22" ht="30" customHeight="1" x14ac:dyDescent="0.25">
      <c r="A26" s="5">
        <v>5</v>
      </c>
      <c r="B26" s="7" t="s">
        <v>23</v>
      </c>
      <c r="C26" s="13">
        <v>9373.2199999999993</v>
      </c>
      <c r="D26" s="13">
        <f>E26+G26+H26</f>
        <v>0</v>
      </c>
      <c r="E26" s="13">
        <v>0</v>
      </c>
      <c r="F26" s="13">
        <v>0</v>
      </c>
      <c r="G26" s="13">
        <v>0</v>
      </c>
      <c r="H26" s="13">
        <v>0</v>
      </c>
      <c r="I26" s="13">
        <f>C26-D26</f>
        <v>9373.2199999999993</v>
      </c>
      <c r="J26" s="13">
        <f>L26+N26+P26+R26</f>
        <v>9373.2199999999993</v>
      </c>
      <c r="K26" s="13">
        <f>M26+O26+Q26+S26</f>
        <v>325738141.44</v>
      </c>
      <c r="L26" s="14">
        <v>9373.2199999999993</v>
      </c>
      <c r="M26" s="14">
        <v>325738141.44</v>
      </c>
      <c r="N26" s="14">
        <v>0</v>
      </c>
      <c r="O26" s="14">
        <v>0</v>
      </c>
      <c r="P26" s="13">
        <v>0</v>
      </c>
      <c r="Q26" s="13">
        <v>0</v>
      </c>
      <c r="R26" s="13">
        <v>0</v>
      </c>
      <c r="S26" s="13">
        <v>0</v>
      </c>
    </row>
    <row r="27" spans="1:22" ht="30" customHeight="1" x14ac:dyDescent="0.25">
      <c r="A27" s="5"/>
      <c r="B27" s="7" t="s">
        <v>28</v>
      </c>
      <c r="C27" s="13">
        <f t="shared" ref="C27:S27" si="6">SUM(C28)</f>
        <v>10879.46</v>
      </c>
      <c r="D27" s="13">
        <f t="shared" si="6"/>
        <v>3399.46</v>
      </c>
      <c r="E27" s="13">
        <f t="shared" si="6"/>
        <v>3399.46</v>
      </c>
      <c r="F27" s="13">
        <f>SUM(F28)</f>
        <v>118138033.92</v>
      </c>
      <c r="G27" s="13">
        <f t="shared" si="6"/>
        <v>0</v>
      </c>
      <c r="H27" s="13">
        <f t="shared" si="6"/>
        <v>0</v>
      </c>
      <c r="I27" s="13">
        <f t="shared" si="6"/>
        <v>7479.9999999999991</v>
      </c>
      <c r="J27" s="13">
        <f t="shared" si="6"/>
        <v>7480</v>
      </c>
      <c r="K27" s="13">
        <f t="shared" si="6"/>
        <v>259944960</v>
      </c>
      <c r="L27" s="14">
        <f t="shared" si="6"/>
        <v>7480</v>
      </c>
      <c r="M27" s="14">
        <f t="shared" si="6"/>
        <v>259944960</v>
      </c>
      <c r="N27" s="14">
        <f t="shared" si="6"/>
        <v>0</v>
      </c>
      <c r="O27" s="14">
        <f t="shared" si="6"/>
        <v>0</v>
      </c>
      <c r="P27" s="13">
        <f t="shared" si="6"/>
        <v>0</v>
      </c>
      <c r="Q27" s="13">
        <f t="shared" si="6"/>
        <v>0</v>
      </c>
      <c r="R27" s="13">
        <f t="shared" si="6"/>
        <v>0</v>
      </c>
      <c r="S27" s="13">
        <f t="shared" si="6"/>
        <v>0</v>
      </c>
    </row>
    <row r="28" spans="1:22" ht="30" customHeight="1" x14ac:dyDescent="0.25">
      <c r="A28" s="5">
        <v>6</v>
      </c>
      <c r="B28" s="7" t="s">
        <v>23</v>
      </c>
      <c r="C28" s="13">
        <v>10879.46</v>
      </c>
      <c r="D28" s="13">
        <f>E28+G28+H28</f>
        <v>3399.46</v>
      </c>
      <c r="E28" s="13">
        <v>3399.46</v>
      </c>
      <c r="F28" s="13">
        <v>118138033.92</v>
      </c>
      <c r="G28" s="13">
        <v>0</v>
      </c>
      <c r="H28" s="13">
        <v>0</v>
      </c>
      <c r="I28" s="13">
        <f>C28-D28</f>
        <v>7479.9999999999991</v>
      </c>
      <c r="J28" s="13">
        <f>L28+N28+P28+R28</f>
        <v>7480</v>
      </c>
      <c r="K28" s="13">
        <f>M28+O28+Q28+S28</f>
        <v>259944960</v>
      </c>
      <c r="L28" s="14">
        <v>7480</v>
      </c>
      <c r="M28" s="14">
        <v>259944960</v>
      </c>
      <c r="N28" s="14">
        <v>0</v>
      </c>
      <c r="O28" s="14">
        <v>0</v>
      </c>
      <c r="P28" s="13">
        <v>0</v>
      </c>
      <c r="Q28" s="13">
        <v>0</v>
      </c>
      <c r="R28" s="13">
        <v>0</v>
      </c>
      <c r="S28" s="13">
        <v>0</v>
      </c>
    </row>
    <row r="29" spans="1:22" x14ac:dyDescent="0.25">
      <c r="B29" s="9"/>
      <c r="M29"/>
      <c r="N29"/>
      <c r="O29"/>
    </row>
    <row r="30" spans="1:22" ht="45" customHeight="1" x14ac:dyDescent="0.25">
      <c r="A30" s="33"/>
      <c r="B30" s="34"/>
      <c r="C30" s="34"/>
      <c r="D30" s="34"/>
      <c r="E30" s="34"/>
      <c r="F30" s="34"/>
      <c r="G30" s="34"/>
      <c r="H30" s="34"/>
      <c r="I30" s="34"/>
      <c r="T30" s="10"/>
    </row>
    <row r="31" spans="1:22" ht="15" customHeight="1" x14ac:dyDescent="0.25">
      <c r="A31" s="34"/>
      <c r="B31" s="34"/>
      <c r="C31" s="34"/>
      <c r="D31" s="34"/>
      <c r="E31" s="34"/>
      <c r="F31" s="34"/>
      <c r="G31" s="34"/>
      <c r="H31" s="34"/>
      <c r="I31" s="34"/>
      <c r="O31" s="37"/>
      <c r="P31" s="37"/>
      <c r="Q31" s="36"/>
      <c r="R31" s="36"/>
      <c r="S31" s="36"/>
      <c r="T31" s="10"/>
      <c r="U31" s="10"/>
      <c r="V31" s="8"/>
    </row>
    <row r="32" spans="1:22" ht="15" customHeight="1" x14ac:dyDescent="0.25">
      <c r="A32" s="15"/>
      <c r="B32" s="15"/>
      <c r="C32" s="15"/>
      <c r="D32" s="15"/>
      <c r="E32" s="15"/>
      <c r="F32" s="15"/>
      <c r="G32" s="15"/>
      <c r="H32" s="15"/>
      <c r="I32" s="15"/>
      <c r="J32" s="8"/>
      <c r="K32" s="16"/>
      <c r="L32" s="16"/>
      <c r="O32" s="35"/>
      <c r="P32" s="35"/>
      <c r="Q32" s="35"/>
      <c r="R32" s="35"/>
      <c r="S32" s="35"/>
      <c r="T32" s="10"/>
      <c r="U32" s="10"/>
      <c r="V32" s="10"/>
    </row>
    <row r="33" spans="1:22" ht="15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8"/>
      <c r="K33" s="16"/>
      <c r="L33" s="16"/>
      <c r="T33" s="10"/>
      <c r="U33" s="10"/>
      <c r="V33" s="10"/>
    </row>
    <row r="34" spans="1:22" ht="15" customHeight="1" x14ac:dyDescent="0.25">
      <c r="A34" s="15"/>
      <c r="B34" s="15"/>
      <c r="C34" s="15"/>
      <c r="D34" s="15"/>
      <c r="E34" s="15"/>
      <c r="F34" s="15"/>
      <c r="G34" s="15"/>
      <c r="H34" s="15"/>
      <c r="I34" s="15"/>
      <c r="J34" s="8"/>
      <c r="K34" s="16"/>
      <c r="L34" s="16"/>
      <c r="O34" s="31"/>
      <c r="P34" s="31"/>
      <c r="Q34" s="31"/>
      <c r="R34" s="32"/>
      <c r="S34" s="32"/>
      <c r="T34" s="10"/>
      <c r="U34" s="10"/>
      <c r="V34" s="10"/>
    </row>
    <row r="35" spans="1:22" ht="15" customHeight="1" x14ac:dyDescent="0.25">
      <c r="A35" s="15"/>
      <c r="B35" s="15"/>
      <c r="C35" s="15"/>
      <c r="D35" s="15"/>
      <c r="E35" s="15"/>
      <c r="F35" s="15"/>
      <c r="G35" s="15"/>
      <c r="H35" s="15"/>
      <c r="I35" s="15"/>
      <c r="J35" s="8"/>
      <c r="K35" s="16"/>
      <c r="L35" s="16"/>
      <c r="P35" s="17"/>
      <c r="Q35" s="17"/>
      <c r="R35" s="18"/>
      <c r="S35" s="17"/>
      <c r="T35" s="10"/>
      <c r="U35" s="10"/>
      <c r="V35" s="10"/>
    </row>
  </sheetData>
  <sheetProtection formatCells="0" formatColumns="0" formatRows="0" insertColumns="0" insertRows="0" insertHyperlinks="0" deleteColumns="0" deleteRows="0" sort="0" autoFilter="0" pivotTables="0"/>
  <mergeCells count="26">
    <mergeCell ref="O34:Q34"/>
    <mergeCell ref="R34:S34"/>
    <mergeCell ref="N11:Q11"/>
    <mergeCell ref="A30:I31"/>
    <mergeCell ref="Q32:S32"/>
    <mergeCell ref="Q31:S31"/>
    <mergeCell ref="O31:P31"/>
    <mergeCell ref="O32:P32"/>
    <mergeCell ref="A9:A14"/>
    <mergeCell ref="B9:B14"/>
    <mergeCell ref="C9:C13"/>
    <mergeCell ref="D9:H9"/>
    <mergeCell ref="I9:S9"/>
    <mergeCell ref="D10:D12"/>
    <mergeCell ref="E10:H10"/>
    <mergeCell ref="I10:K12"/>
    <mergeCell ref="B7:S7"/>
    <mergeCell ref="O1:S4"/>
    <mergeCell ref="L10:S10"/>
    <mergeCell ref="E11:F12"/>
    <mergeCell ref="R11:S12"/>
    <mergeCell ref="N12:O12"/>
    <mergeCell ref="P12:Q12"/>
    <mergeCell ref="G11:G12"/>
    <mergeCell ref="H11:H12"/>
    <mergeCell ref="L11:M12"/>
  </mergeCells>
  <pageMargins left="0.51181102362204722" right="0.31496062992125984" top="1.1417322834645669" bottom="0.74803149606299213" header="0" footer="0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Форма 2</vt:lpstr>
      <vt:lpstr>'Форма 2'!Заголовки_для_печати</vt:lpstr>
      <vt:lpstr>'Форма 2'!Область_печати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Богдалова Эльвира Ринатовна</cp:lastModifiedBy>
  <cp:lastPrinted>2019-05-15T08:38:02Z</cp:lastPrinted>
  <dcterms:created xsi:type="dcterms:W3CDTF">2019-02-21T06:24:13Z</dcterms:created>
  <dcterms:modified xsi:type="dcterms:W3CDTF">2019-05-15T08:38:05Z</dcterms:modified>
</cp:coreProperties>
</file>