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600" windowWidth="27495" windowHeight="13995"/>
  </bookViews>
  <sheets>
    <sheet name="Форма 2" sheetId="1" r:id="rId1"/>
  </sheets>
  <definedNames>
    <definedName name="_xlnm.Print_Titles" localSheetId="0">'Форма 2'!$9:$15</definedName>
    <definedName name="_xlnm.Print_Area" localSheetId="0">'Форма 2'!$A$1:$T$28</definedName>
  </definedNames>
  <calcPr calcId="145621"/>
</workbook>
</file>

<file path=xl/calcChain.xml><?xml version="1.0" encoding="utf-8"?>
<calcChain xmlns="http://schemas.openxmlformats.org/spreadsheetml/2006/main">
  <c r="D16" i="1" l="1"/>
  <c r="D18" i="1"/>
  <c r="D19" i="1"/>
  <c r="D20" i="1"/>
  <c r="D21" i="1"/>
  <c r="D22" i="1"/>
  <c r="D23" i="1"/>
  <c r="D24" i="1"/>
  <c r="D25" i="1"/>
  <c r="D26" i="1"/>
  <c r="D27" i="1"/>
  <c r="D28" i="1"/>
  <c r="D17" i="1"/>
  <c r="F21" i="1" l="1"/>
  <c r="G17" i="1" l="1"/>
  <c r="R16" i="1" l="1"/>
  <c r="G25" i="1"/>
  <c r="G27" i="1"/>
  <c r="G21" i="1"/>
  <c r="G19" i="1"/>
  <c r="L25" i="1"/>
  <c r="L27" i="1"/>
  <c r="L28" i="1"/>
  <c r="N27" i="1"/>
  <c r="N25" i="1"/>
  <c r="K28" i="1" l="1"/>
  <c r="K27" i="1" s="1"/>
  <c r="J28" i="1"/>
  <c r="J27" i="1" s="1"/>
  <c r="T27" i="1"/>
  <c r="S27" i="1"/>
  <c r="R27" i="1"/>
  <c r="Q27" i="1"/>
  <c r="P27" i="1"/>
  <c r="O27" i="1"/>
  <c r="M27" i="1"/>
  <c r="I27" i="1"/>
  <c r="H27" i="1"/>
  <c r="F27" i="1"/>
  <c r="C27" i="1"/>
  <c r="L26" i="1"/>
  <c r="K26" i="1"/>
  <c r="K25" i="1" s="1"/>
  <c r="E26" i="1"/>
  <c r="J26" i="1" s="1"/>
  <c r="J25" i="1" s="1"/>
  <c r="T25" i="1"/>
  <c r="S25" i="1"/>
  <c r="R25" i="1"/>
  <c r="Q25" i="1"/>
  <c r="P25" i="1"/>
  <c r="O25" i="1"/>
  <c r="M25" i="1"/>
  <c r="I25" i="1"/>
  <c r="H25" i="1"/>
  <c r="F25" i="1"/>
  <c r="C25" i="1"/>
  <c r="L23" i="1"/>
  <c r="L16" i="1" s="1"/>
  <c r="K24" i="1"/>
  <c r="K23" i="1" s="1"/>
  <c r="E24" i="1"/>
  <c r="J24" i="1" s="1"/>
  <c r="J23" i="1" s="1"/>
  <c r="T23" i="1"/>
  <c r="S23" i="1"/>
  <c r="R23" i="1"/>
  <c r="Q23" i="1"/>
  <c r="P23" i="1"/>
  <c r="O23" i="1"/>
  <c r="N23" i="1"/>
  <c r="M23" i="1"/>
  <c r="I23" i="1"/>
  <c r="H23" i="1"/>
  <c r="G23" i="1"/>
  <c r="G16" i="1" s="1"/>
  <c r="F23" i="1"/>
  <c r="C23" i="1"/>
  <c r="L22" i="1"/>
  <c r="L21" i="1" s="1"/>
  <c r="K22" i="1"/>
  <c r="K21" i="1" s="1"/>
  <c r="E22" i="1"/>
  <c r="J22" i="1" s="1"/>
  <c r="J21" i="1" s="1"/>
  <c r="T21" i="1"/>
  <c r="S21" i="1"/>
  <c r="R21" i="1"/>
  <c r="Q21" i="1"/>
  <c r="P21" i="1"/>
  <c r="O21" i="1"/>
  <c r="N21" i="1"/>
  <c r="M21" i="1"/>
  <c r="I21" i="1"/>
  <c r="H21" i="1"/>
  <c r="C21" i="1"/>
  <c r="L20" i="1"/>
  <c r="L19" i="1" s="1"/>
  <c r="K20" i="1"/>
  <c r="K19" i="1" s="1"/>
  <c r="E20" i="1"/>
  <c r="J20" i="1" s="1"/>
  <c r="J19" i="1" s="1"/>
  <c r="T19" i="1"/>
  <c r="S19" i="1"/>
  <c r="R19" i="1"/>
  <c r="Q19" i="1"/>
  <c r="P19" i="1"/>
  <c r="O19" i="1"/>
  <c r="N19" i="1"/>
  <c r="M19" i="1"/>
  <c r="I19" i="1"/>
  <c r="H19" i="1"/>
  <c r="F19" i="1"/>
  <c r="C19" i="1"/>
  <c r="L18" i="1"/>
  <c r="L17" i="1" s="1"/>
  <c r="K18" i="1"/>
  <c r="K17" i="1" s="1"/>
  <c r="E18" i="1"/>
  <c r="J18" i="1" s="1"/>
  <c r="J17" i="1" s="1"/>
  <c r="T17" i="1"/>
  <c r="S17" i="1"/>
  <c r="R17" i="1"/>
  <c r="Q17" i="1"/>
  <c r="P17" i="1"/>
  <c r="O17" i="1"/>
  <c r="N17" i="1"/>
  <c r="M17" i="1"/>
  <c r="I17" i="1"/>
  <c r="H17" i="1"/>
  <c r="F17" i="1"/>
  <c r="C17" i="1"/>
  <c r="E27" i="1" l="1"/>
  <c r="P16" i="1"/>
  <c r="E17" i="1"/>
  <c r="E25" i="1"/>
  <c r="C16" i="1"/>
  <c r="F16" i="1"/>
  <c r="N16" i="1"/>
  <c r="E19" i="1"/>
  <c r="T16" i="1"/>
  <c r="E23" i="1"/>
  <c r="O16" i="1"/>
  <c r="S16" i="1"/>
  <c r="H16" i="1"/>
  <c r="E21" i="1"/>
  <c r="K16" i="1"/>
  <c r="I16" i="1"/>
  <c r="J16" i="1"/>
  <c r="M16" i="1"/>
  <c r="Q16" i="1"/>
  <c r="E16" i="1" l="1"/>
</calcChain>
</file>

<file path=xl/sharedStrings.xml><?xml version="1.0" encoding="utf-8"?>
<sst xmlns="http://schemas.openxmlformats.org/spreadsheetml/2006/main" count="67" uniqueCount="32">
  <si>
    <t>План реализации мероприятий по переселению граждан из аварийного жилищного фонда, признанного таковым до 1 января 2017 года, 
по способам переселения</t>
  </si>
  <si>
    <t>№ п/п</t>
  </si>
  <si>
    <t>Наименование муниципального образования</t>
  </si>
  <si>
    <t>Всего расселяемая площадь жилых помещений</t>
  </si>
  <si>
    <t>Расселение в рамках программы, не связанное с приобретением жилых помещений и связанное с приобретением жилых помещений без использования бюджетных средств</t>
  </si>
  <si>
    <t>Расселение в рамках программы, связанное с приобретением жилых помещений за счет бюджетных средств</t>
  </si>
  <si>
    <t>Всего:</t>
  </si>
  <si>
    <t>в том числе:</t>
  </si>
  <si>
    <t>Выкуп жилых помещений у собственников</t>
  </si>
  <si>
    <t>Договор о развитии застроенной территории</t>
  </si>
  <si>
    <t>Переселение в свободный жилищный фонд</t>
  </si>
  <si>
    <t>Строительство домов</t>
  </si>
  <si>
    <t>Приобретение жилых помещений у застройщиков, в т.ч.:</t>
  </si>
  <si>
    <t>Приобретение жилых помещений у лиц, не являющихся застройщиками</t>
  </si>
  <si>
    <t>в строящихся домах</t>
  </si>
  <si>
    <t>в домах, введенных в эксплуатацию</t>
  </si>
  <si>
    <t>Расселяемая площадь</t>
  </si>
  <si>
    <t>Стоимость</t>
  </si>
  <si>
    <t>Приобретаемая площадь</t>
  </si>
  <si>
    <t>кв. м</t>
  </si>
  <si>
    <t>руб.</t>
  </si>
  <si>
    <t>кв.м</t>
  </si>
  <si>
    <r>
      <t xml:space="preserve">Всего по </t>
    </r>
    <r>
      <rPr>
        <sz val="16"/>
        <color rgb="FF000000"/>
        <rFont val="Times New Roman"/>
      </rPr>
      <t>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</rPr>
      <t>. в т.ч.:</t>
    </r>
  </si>
  <si>
    <t>Всего по этапу 2019 года</t>
  </si>
  <si>
    <t xml:space="preserve">Итого по город Астрахань 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</si>
  <si>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</si>
  <si>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</si>
  <si>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</si>
  <si>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</si>
  <si>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</si>
  <si>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>Приложение 3 к муниципальной программе муниципального образования "Город Астрахань" "Переселение граждан города Астрахани из аварийного жилищного фонда в 2019-2025 годах"</t>
  </si>
  <si>
    <t>Всего стоимость мероприятий по переселению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</si>
</sst>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11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horizontal="center" wrapText="1"/>
      <protection locked="0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 applyProtection="1">
      <alignment horizontal="left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view="pageBreakPreview" topLeftCell="A7" zoomScale="65" zoomScaleNormal="130" zoomScaleSheetLayoutView="65" workbookViewId="0">
      <selection activeCell="G22" sqref="G22"/>
    </sheetView>
  </sheetViews>
  <sheetFormatPr defaultColWidth="9.140625" defaultRowHeight="15" x14ac:dyDescent="0.25"/>
  <cols>
    <col min="1" max="1" width="5" style="1" customWidth="1"/>
    <col min="2" max="2" width="46" style="1" customWidth="1"/>
    <col min="3" max="3" width="15.28515625" style="1" customWidth="1"/>
    <col min="4" max="4" width="17.85546875" style="1" customWidth="1"/>
    <col min="5" max="5" width="15.28515625" style="1" customWidth="1"/>
    <col min="6" max="6" width="13.85546875" style="1" customWidth="1"/>
    <col min="7" max="7" width="19.28515625" style="1" customWidth="1"/>
    <col min="8" max="8" width="16.85546875" style="1" customWidth="1"/>
    <col min="9" max="9" width="12.7109375" style="1" customWidth="1"/>
    <col min="10" max="10" width="14.140625" style="1" customWidth="1"/>
    <col min="11" max="11" width="15.7109375" style="1" customWidth="1"/>
    <col min="12" max="12" width="16.85546875" style="1" customWidth="1"/>
    <col min="13" max="14" width="15.28515625" style="1" customWidth="1"/>
    <col min="15" max="15" width="14.85546875" style="1" customWidth="1"/>
    <col min="16" max="16" width="15.42578125" style="1" customWidth="1"/>
    <col min="17" max="17" width="15" style="1" customWidth="1"/>
    <col min="18" max="18" width="16.5703125" style="1" customWidth="1"/>
    <col min="19" max="19" width="15.5703125" style="1" customWidth="1"/>
    <col min="20" max="20" width="16.5703125" style="1" customWidth="1"/>
    <col min="21" max="21" width="9.140625" style="1"/>
  </cols>
  <sheetData>
    <row r="1" spans="1:24" ht="18.75" customHeight="1" x14ac:dyDescent="0.3">
      <c r="E1" s="7"/>
      <c r="F1" s="8"/>
      <c r="G1" s="8"/>
      <c r="P1" s="16"/>
      <c r="Q1" s="30" t="s">
        <v>30</v>
      </c>
      <c r="R1" s="30"/>
      <c r="S1" s="30"/>
      <c r="T1" s="30"/>
      <c r="V1" s="1"/>
      <c r="W1" s="1"/>
      <c r="X1" s="1"/>
    </row>
    <row r="2" spans="1:24" ht="18.75" customHeight="1" x14ac:dyDescent="0.3">
      <c r="E2" s="7"/>
      <c r="F2" s="8"/>
      <c r="G2" s="8"/>
      <c r="P2" s="16"/>
      <c r="Q2" s="30"/>
      <c r="R2" s="30"/>
      <c r="S2" s="30"/>
      <c r="T2" s="30"/>
      <c r="V2" s="1"/>
      <c r="W2" s="1"/>
      <c r="X2" s="1"/>
    </row>
    <row r="3" spans="1:24" ht="18.75" customHeight="1" x14ac:dyDescent="0.3">
      <c r="E3" s="7"/>
      <c r="F3" s="8"/>
      <c r="G3" s="8"/>
      <c r="P3" s="16"/>
      <c r="Q3" s="30"/>
      <c r="R3" s="30"/>
      <c r="S3" s="30"/>
      <c r="T3" s="30"/>
      <c r="V3" s="1"/>
      <c r="W3" s="1"/>
      <c r="X3" s="1"/>
    </row>
    <row r="4" spans="1:24" ht="25.5" customHeight="1" x14ac:dyDescent="0.25">
      <c r="E4" s="7"/>
      <c r="F4" s="8"/>
      <c r="G4" s="8"/>
      <c r="P4" s="20"/>
      <c r="Q4" s="30"/>
      <c r="R4" s="30"/>
      <c r="S4" s="30"/>
      <c r="T4" s="30"/>
      <c r="V4" s="1"/>
      <c r="W4" s="1"/>
      <c r="X4" s="1"/>
    </row>
    <row r="6" spans="1:24" ht="6.75" customHeight="1" x14ac:dyDescent="0.25"/>
    <row r="7" spans="1:24" ht="45.75" customHeight="1" x14ac:dyDescent="0.25">
      <c r="A7" s="2"/>
      <c r="B7" s="40" t="s">
        <v>0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9" spans="1:24" ht="92.25" customHeight="1" x14ac:dyDescent="0.25">
      <c r="A9" s="36" t="s">
        <v>1</v>
      </c>
      <c r="B9" s="37" t="s">
        <v>2</v>
      </c>
      <c r="C9" s="36" t="s">
        <v>3</v>
      </c>
      <c r="D9" s="37" t="s">
        <v>31</v>
      </c>
      <c r="E9" s="36" t="s">
        <v>4</v>
      </c>
      <c r="F9" s="36"/>
      <c r="G9" s="36"/>
      <c r="H9" s="36"/>
      <c r="I9" s="36"/>
      <c r="J9" s="36" t="s">
        <v>5</v>
      </c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4" ht="30" customHeight="1" x14ac:dyDescent="0.25">
      <c r="A10" s="36"/>
      <c r="B10" s="38"/>
      <c r="C10" s="36"/>
      <c r="D10" s="38"/>
      <c r="E10" s="36" t="s">
        <v>6</v>
      </c>
      <c r="F10" s="36" t="s">
        <v>7</v>
      </c>
      <c r="G10" s="36"/>
      <c r="H10" s="36"/>
      <c r="I10" s="36"/>
      <c r="J10" s="36" t="s">
        <v>6</v>
      </c>
      <c r="K10" s="36"/>
      <c r="L10" s="36"/>
      <c r="M10" s="36" t="s">
        <v>7</v>
      </c>
      <c r="N10" s="36"/>
      <c r="O10" s="36"/>
      <c r="P10" s="36"/>
      <c r="Q10" s="36"/>
      <c r="R10" s="36"/>
      <c r="S10" s="36"/>
      <c r="T10" s="36"/>
    </row>
    <row r="11" spans="1:24" ht="47.25" customHeight="1" x14ac:dyDescent="0.25">
      <c r="A11" s="36"/>
      <c r="B11" s="38"/>
      <c r="C11" s="36"/>
      <c r="D11" s="38"/>
      <c r="E11" s="36"/>
      <c r="F11" s="36" t="s">
        <v>8</v>
      </c>
      <c r="G11" s="36"/>
      <c r="H11" s="36" t="s">
        <v>9</v>
      </c>
      <c r="I11" s="36" t="s">
        <v>10</v>
      </c>
      <c r="J11" s="36"/>
      <c r="K11" s="36"/>
      <c r="L11" s="36"/>
      <c r="M11" s="36" t="s">
        <v>11</v>
      </c>
      <c r="N11" s="36"/>
      <c r="O11" s="36" t="s">
        <v>12</v>
      </c>
      <c r="P11" s="36"/>
      <c r="Q11" s="36"/>
      <c r="R11" s="36"/>
      <c r="S11" s="36" t="s">
        <v>13</v>
      </c>
      <c r="T11" s="36"/>
    </row>
    <row r="12" spans="1:24" ht="90" customHeight="1" x14ac:dyDescent="0.25">
      <c r="A12" s="36"/>
      <c r="B12" s="38"/>
      <c r="C12" s="36"/>
      <c r="D12" s="38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 t="s">
        <v>14</v>
      </c>
      <c r="P12" s="36"/>
      <c r="Q12" s="36" t="s">
        <v>15</v>
      </c>
      <c r="R12" s="36"/>
      <c r="S12" s="36"/>
      <c r="T12" s="36"/>
    </row>
    <row r="13" spans="1:24" ht="69" customHeight="1" x14ac:dyDescent="0.25">
      <c r="A13" s="36"/>
      <c r="B13" s="38"/>
      <c r="C13" s="36"/>
      <c r="D13" s="39"/>
      <c r="E13" s="13" t="s">
        <v>16</v>
      </c>
      <c r="F13" s="13" t="s">
        <v>16</v>
      </c>
      <c r="G13" s="13" t="s">
        <v>17</v>
      </c>
      <c r="H13" s="13" t="s">
        <v>16</v>
      </c>
      <c r="I13" s="13" t="s">
        <v>16</v>
      </c>
      <c r="J13" s="13" t="s">
        <v>16</v>
      </c>
      <c r="K13" s="13" t="s">
        <v>18</v>
      </c>
      <c r="L13" s="13" t="s">
        <v>17</v>
      </c>
      <c r="M13" s="13" t="s">
        <v>18</v>
      </c>
      <c r="N13" s="13" t="s">
        <v>17</v>
      </c>
      <c r="O13" s="13" t="s">
        <v>18</v>
      </c>
      <c r="P13" s="13" t="s">
        <v>17</v>
      </c>
      <c r="Q13" s="13" t="s">
        <v>18</v>
      </c>
      <c r="R13" s="13" t="s">
        <v>17</v>
      </c>
      <c r="S13" s="13" t="s">
        <v>18</v>
      </c>
      <c r="T13" s="13" t="s">
        <v>17</v>
      </c>
      <c r="U13" s="3"/>
      <c r="V13" s="3"/>
      <c r="W13" s="3"/>
      <c r="X13" s="3"/>
    </row>
    <row r="14" spans="1:24" ht="26.25" customHeight="1" x14ac:dyDescent="0.25">
      <c r="A14" s="36"/>
      <c r="B14" s="39"/>
      <c r="C14" s="13" t="s">
        <v>19</v>
      </c>
      <c r="D14" s="27" t="s">
        <v>20</v>
      </c>
      <c r="E14" s="13" t="s">
        <v>19</v>
      </c>
      <c r="F14" s="13" t="s">
        <v>19</v>
      </c>
      <c r="G14" s="13" t="s">
        <v>20</v>
      </c>
      <c r="H14" s="13" t="s">
        <v>21</v>
      </c>
      <c r="I14" s="13" t="s">
        <v>21</v>
      </c>
      <c r="J14" s="13" t="s">
        <v>19</v>
      </c>
      <c r="K14" s="13" t="s">
        <v>19</v>
      </c>
      <c r="L14" s="13" t="s">
        <v>20</v>
      </c>
      <c r="M14" s="14" t="s">
        <v>19</v>
      </c>
      <c r="N14" s="14" t="s">
        <v>20</v>
      </c>
      <c r="O14" s="14" t="s">
        <v>19</v>
      </c>
      <c r="P14" s="14" t="s">
        <v>20</v>
      </c>
      <c r="Q14" s="13" t="s">
        <v>19</v>
      </c>
      <c r="R14" s="13" t="s">
        <v>20</v>
      </c>
      <c r="S14" s="13" t="s">
        <v>19</v>
      </c>
      <c r="T14" s="13" t="s">
        <v>20</v>
      </c>
    </row>
    <row r="15" spans="1:24" ht="25.5" customHeight="1" x14ac:dyDescent="0.25">
      <c r="A15" s="13">
        <v>1</v>
      </c>
      <c r="B15" s="14">
        <v>2</v>
      </c>
      <c r="C15" s="13">
        <v>3</v>
      </c>
      <c r="D15" s="27">
        <v>4</v>
      </c>
      <c r="E15" s="13">
        <v>5</v>
      </c>
      <c r="F15" s="13">
        <v>6</v>
      </c>
      <c r="G15" s="13">
        <v>7</v>
      </c>
      <c r="H15" s="13">
        <v>8</v>
      </c>
      <c r="I15" s="13">
        <v>9</v>
      </c>
      <c r="J15" s="13">
        <v>10</v>
      </c>
      <c r="K15" s="27">
        <v>11</v>
      </c>
      <c r="L15" s="27">
        <v>12</v>
      </c>
      <c r="M15" s="27">
        <v>13</v>
      </c>
      <c r="N15" s="27">
        <v>14</v>
      </c>
      <c r="O15" s="27">
        <v>15</v>
      </c>
      <c r="P15" s="27">
        <v>16</v>
      </c>
      <c r="Q15" s="27">
        <v>17</v>
      </c>
      <c r="R15" s="27">
        <v>18</v>
      </c>
      <c r="S15" s="27">
        <v>19</v>
      </c>
      <c r="T15" s="27">
        <v>20</v>
      </c>
    </row>
    <row r="16" spans="1:24" ht="90" customHeight="1" x14ac:dyDescent="0.25">
      <c r="A16" s="13"/>
      <c r="B16" s="15" t="s">
        <v>22</v>
      </c>
      <c r="C16" s="9">
        <f t="shared" ref="C16:T16" si="0">SUM(C17,C19,C21,C23,C25,C27)</f>
        <v>23962.649999999998</v>
      </c>
      <c r="D16" s="9">
        <f t="shared" si="0"/>
        <v>482286400.68000001</v>
      </c>
      <c r="E16" s="9">
        <f t="shared" si="0"/>
        <v>14390.349999999999</v>
      </c>
      <c r="F16" s="9">
        <f t="shared" si="0"/>
        <v>14390.349999999999</v>
      </c>
      <c r="G16" s="9">
        <f>SUM(G17,G19,G21,G23,G25,G27)</f>
        <v>461190909.41000003</v>
      </c>
      <c r="H16" s="9">
        <f t="shared" si="0"/>
        <v>0</v>
      </c>
      <c r="I16" s="9">
        <f t="shared" si="0"/>
        <v>0</v>
      </c>
      <c r="J16" s="9">
        <f t="shared" si="0"/>
        <v>9572.2999999999993</v>
      </c>
      <c r="K16" s="9">
        <f t="shared" si="0"/>
        <v>9572.2999999999993</v>
      </c>
      <c r="L16" s="9">
        <f>SUM(L17,L19,L21,L23,L25,L27)</f>
        <v>21095491.27</v>
      </c>
      <c r="M16" s="10">
        <f t="shared" si="0"/>
        <v>9012.2999999999993</v>
      </c>
      <c r="N16" s="10">
        <f t="shared" si="0"/>
        <v>0</v>
      </c>
      <c r="O16" s="10">
        <f t="shared" si="0"/>
        <v>0</v>
      </c>
      <c r="P16" s="10">
        <f t="shared" si="0"/>
        <v>0</v>
      </c>
      <c r="Q16" s="9">
        <f t="shared" si="0"/>
        <v>560</v>
      </c>
      <c r="R16" s="9">
        <f>SUM(R17,R19,R21,R23,R25,R27)</f>
        <v>21095487.629999999</v>
      </c>
      <c r="S16" s="9">
        <f t="shared" si="0"/>
        <v>0</v>
      </c>
      <c r="T16" s="9">
        <f t="shared" si="0"/>
        <v>0</v>
      </c>
    </row>
    <row r="17" spans="1:23" s="26" customFormat="1" ht="40.5" customHeight="1" x14ac:dyDescent="0.25">
      <c r="A17" s="21"/>
      <c r="B17" s="22" t="s">
        <v>23</v>
      </c>
      <c r="C17" s="23">
        <f t="shared" ref="C17:T17" si="1">SUM(C18)</f>
        <v>1769.3</v>
      </c>
      <c r="D17" s="23">
        <f>G17+L17</f>
        <v>73381966.469999999</v>
      </c>
      <c r="E17" s="23">
        <f t="shared" si="1"/>
        <v>1769.3</v>
      </c>
      <c r="F17" s="23">
        <f t="shared" si="1"/>
        <v>1769.3</v>
      </c>
      <c r="G17" s="23">
        <f>SUM(G18)</f>
        <v>73381966.469999999</v>
      </c>
      <c r="H17" s="23">
        <f t="shared" si="1"/>
        <v>0</v>
      </c>
      <c r="I17" s="23">
        <f t="shared" si="1"/>
        <v>0</v>
      </c>
      <c r="J17" s="23">
        <f t="shared" si="1"/>
        <v>0</v>
      </c>
      <c r="K17" s="23">
        <f t="shared" si="1"/>
        <v>0</v>
      </c>
      <c r="L17" s="23">
        <f t="shared" si="1"/>
        <v>0</v>
      </c>
      <c r="M17" s="24">
        <f t="shared" si="1"/>
        <v>0</v>
      </c>
      <c r="N17" s="24">
        <f t="shared" si="1"/>
        <v>0</v>
      </c>
      <c r="O17" s="24">
        <f t="shared" si="1"/>
        <v>0</v>
      </c>
      <c r="P17" s="24">
        <f t="shared" si="1"/>
        <v>0</v>
      </c>
      <c r="Q17" s="23">
        <f t="shared" si="1"/>
        <v>0</v>
      </c>
      <c r="R17" s="23">
        <f t="shared" si="1"/>
        <v>0</v>
      </c>
      <c r="S17" s="23">
        <f t="shared" si="1"/>
        <v>0</v>
      </c>
      <c r="T17" s="23">
        <f t="shared" si="1"/>
        <v>0</v>
      </c>
      <c r="U17" s="25"/>
    </row>
    <row r="18" spans="1:23" s="26" customFormat="1" ht="40.5" customHeight="1" x14ac:dyDescent="0.25">
      <c r="A18" s="21">
        <v>1</v>
      </c>
      <c r="B18" s="22" t="s">
        <v>24</v>
      </c>
      <c r="C18" s="23">
        <v>1769.3</v>
      </c>
      <c r="D18" s="23">
        <f t="shared" ref="D18:D28" si="2">G18+L18</f>
        <v>73381966.469999999</v>
      </c>
      <c r="E18" s="23">
        <f>F18+H18+I18</f>
        <v>1769.3</v>
      </c>
      <c r="F18" s="23">
        <v>1769.3</v>
      </c>
      <c r="G18" s="23">
        <v>73381966.469999999</v>
      </c>
      <c r="H18" s="23">
        <v>0</v>
      </c>
      <c r="I18" s="23">
        <v>0</v>
      </c>
      <c r="J18" s="23">
        <f>C18-E18</f>
        <v>0</v>
      </c>
      <c r="K18" s="23">
        <f>M18+O18+Q18+S18</f>
        <v>0</v>
      </c>
      <c r="L18" s="23">
        <f>N18+P18+R18+T18</f>
        <v>0</v>
      </c>
      <c r="M18" s="24">
        <v>0</v>
      </c>
      <c r="N18" s="24">
        <v>0</v>
      </c>
      <c r="O18" s="24">
        <v>0</v>
      </c>
      <c r="P18" s="24">
        <v>0</v>
      </c>
      <c r="Q18" s="23">
        <v>0</v>
      </c>
      <c r="R18" s="23">
        <v>0</v>
      </c>
      <c r="S18" s="23">
        <v>0</v>
      </c>
      <c r="T18" s="23">
        <v>0</v>
      </c>
      <c r="U18" s="25"/>
    </row>
    <row r="19" spans="1:23" s="26" customFormat="1" ht="40.5" customHeight="1" x14ac:dyDescent="0.25">
      <c r="A19" s="21"/>
      <c r="B19" s="22" t="s">
        <v>25</v>
      </c>
      <c r="C19" s="23">
        <f t="shared" ref="C19:T19" si="3">SUM(C20)</f>
        <v>4342.6099999999997</v>
      </c>
      <c r="D19" s="23">
        <f t="shared" si="2"/>
        <v>159723354.74000001</v>
      </c>
      <c r="E19" s="23">
        <f t="shared" si="3"/>
        <v>4342.6099999999997</v>
      </c>
      <c r="F19" s="23">
        <f t="shared" si="3"/>
        <v>4342.6099999999997</v>
      </c>
      <c r="G19" s="23">
        <f>SUM(G20)</f>
        <v>159723354.74000001</v>
      </c>
      <c r="H19" s="23">
        <f t="shared" si="3"/>
        <v>0</v>
      </c>
      <c r="I19" s="23">
        <f t="shared" si="3"/>
        <v>0</v>
      </c>
      <c r="J19" s="23">
        <f t="shared" si="3"/>
        <v>0</v>
      </c>
      <c r="K19" s="23">
        <f t="shared" si="3"/>
        <v>0</v>
      </c>
      <c r="L19" s="23">
        <f t="shared" si="3"/>
        <v>0</v>
      </c>
      <c r="M19" s="24">
        <f t="shared" si="3"/>
        <v>0</v>
      </c>
      <c r="N19" s="24">
        <f t="shared" si="3"/>
        <v>0</v>
      </c>
      <c r="O19" s="24">
        <f t="shared" si="3"/>
        <v>0</v>
      </c>
      <c r="P19" s="24">
        <f t="shared" si="3"/>
        <v>0</v>
      </c>
      <c r="Q19" s="23">
        <f t="shared" si="3"/>
        <v>0</v>
      </c>
      <c r="R19" s="23">
        <f t="shared" si="3"/>
        <v>0</v>
      </c>
      <c r="S19" s="23">
        <f t="shared" si="3"/>
        <v>0</v>
      </c>
      <c r="T19" s="23">
        <f t="shared" si="3"/>
        <v>0</v>
      </c>
      <c r="U19" s="25"/>
    </row>
    <row r="20" spans="1:23" s="26" customFormat="1" ht="40.5" customHeight="1" x14ac:dyDescent="0.25">
      <c r="A20" s="21">
        <v>2</v>
      </c>
      <c r="B20" s="22" t="s">
        <v>24</v>
      </c>
      <c r="C20" s="23">
        <v>4342.6099999999997</v>
      </c>
      <c r="D20" s="23">
        <f t="shared" si="2"/>
        <v>159723354.74000001</v>
      </c>
      <c r="E20" s="23">
        <f>F20+H20+I20</f>
        <v>4342.6099999999997</v>
      </c>
      <c r="F20" s="23">
        <v>4342.6099999999997</v>
      </c>
      <c r="G20" s="23">
        <v>159723354.74000001</v>
      </c>
      <c r="H20" s="23">
        <v>0</v>
      </c>
      <c r="I20" s="23">
        <v>0</v>
      </c>
      <c r="J20" s="23">
        <f>C20-E20</f>
        <v>0</v>
      </c>
      <c r="K20" s="23">
        <f>M20+O20+Q20+S20</f>
        <v>0</v>
      </c>
      <c r="L20" s="23">
        <f>N20+P20+R20+T20</f>
        <v>0</v>
      </c>
      <c r="M20" s="24">
        <v>0</v>
      </c>
      <c r="N20" s="24">
        <v>0</v>
      </c>
      <c r="O20" s="24">
        <v>0</v>
      </c>
      <c r="P20" s="24">
        <v>0</v>
      </c>
      <c r="Q20" s="23">
        <v>0</v>
      </c>
      <c r="R20" s="23">
        <v>0</v>
      </c>
      <c r="S20" s="23">
        <v>0</v>
      </c>
      <c r="T20" s="23">
        <v>0</v>
      </c>
      <c r="U20" s="25"/>
    </row>
    <row r="21" spans="1:23" s="26" customFormat="1" ht="40.5" customHeight="1" x14ac:dyDescent="0.25">
      <c r="A21" s="21"/>
      <c r="B21" s="22" t="s">
        <v>26</v>
      </c>
      <c r="C21" s="23">
        <f t="shared" ref="C21:T21" si="4">SUM(C22)</f>
        <v>2995.21</v>
      </c>
      <c r="D21" s="23">
        <f t="shared" si="2"/>
        <v>116612115.15000001</v>
      </c>
      <c r="E21" s="23">
        <f t="shared" si="4"/>
        <v>2995.21</v>
      </c>
      <c r="F21" s="23">
        <f t="shared" si="4"/>
        <v>2995.21</v>
      </c>
      <c r="G21" s="23">
        <f>SUM(G22)</f>
        <v>116612115.15000001</v>
      </c>
      <c r="H21" s="23">
        <f t="shared" si="4"/>
        <v>0</v>
      </c>
      <c r="I21" s="23">
        <f t="shared" si="4"/>
        <v>0</v>
      </c>
      <c r="J21" s="23">
        <f t="shared" si="4"/>
        <v>0</v>
      </c>
      <c r="K21" s="23">
        <f t="shared" si="4"/>
        <v>0</v>
      </c>
      <c r="L21" s="23">
        <f t="shared" si="4"/>
        <v>0</v>
      </c>
      <c r="M21" s="24">
        <f t="shared" si="4"/>
        <v>0</v>
      </c>
      <c r="N21" s="24">
        <f t="shared" si="4"/>
        <v>0</v>
      </c>
      <c r="O21" s="24">
        <f t="shared" si="4"/>
        <v>0</v>
      </c>
      <c r="P21" s="24">
        <f t="shared" si="4"/>
        <v>0</v>
      </c>
      <c r="Q21" s="23">
        <f t="shared" si="4"/>
        <v>0</v>
      </c>
      <c r="R21" s="23">
        <f t="shared" si="4"/>
        <v>0</v>
      </c>
      <c r="S21" s="23">
        <f t="shared" si="4"/>
        <v>0</v>
      </c>
      <c r="T21" s="23">
        <f t="shared" si="4"/>
        <v>0</v>
      </c>
      <c r="U21" s="25"/>
    </row>
    <row r="22" spans="1:23" s="26" customFormat="1" ht="40.5" customHeight="1" x14ac:dyDescent="0.25">
      <c r="A22" s="21">
        <v>3</v>
      </c>
      <c r="B22" s="22" t="s">
        <v>24</v>
      </c>
      <c r="C22" s="23">
        <v>2995.21</v>
      </c>
      <c r="D22" s="23">
        <f t="shared" si="2"/>
        <v>116612115.15000001</v>
      </c>
      <c r="E22" s="23">
        <f>F22+H22+I22</f>
        <v>2995.21</v>
      </c>
      <c r="F22" s="23">
        <v>2995.21</v>
      </c>
      <c r="G22" s="23">
        <v>116612115.15000001</v>
      </c>
      <c r="H22" s="23">
        <v>0</v>
      </c>
      <c r="I22" s="23">
        <v>0</v>
      </c>
      <c r="J22" s="23">
        <f>C22-E22</f>
        <v>0</v>
      </c>
      <c r="K22" s="23">
        <f>M22+O22+Q22+S22</f>
        <v>0</v>
      </c>
      <c r="L22" s="23">
        <f>N22+P22+R22+T22</f>
        <v>0</v>
      </c>
      <c r="M22" s="24">
        <v>0</v>
      </c>
      <c r="N22" s="24">
        <v>0</v>
      </c>
      <c r="O22" s="24">
        <v>0</v>
      </c>
      <c r="P22" s="24">
        <v>0</v>
      </c>
      <c r="Q22" s="23">
        <v>0</v>
      </c>
      <c r="R22" s="23">
        <v>0</v>
      </c>
      <c r="S22" s="23">
        <v>0</v>
      </c>
      <c r="T22" s="23">
        <v>0</v>
      </c>
      <c r="U22" s="25"/>
    </row>
    <row r="23" spans="1:23" s="26" customFormat="1" ht="40.5" customHeight="1" x14ac:dyDescent="0.25">
      <c r="A23" s="21"/>
      <c r="B23" s="22" t="s">
        <v>27</v>
      </c>
      <c r="C23" s="23">
        <f t="shared" ref="C23:T23" si="5">SUM(C24)</f>
        <v>3519.17</v>
      </c>
      <c r="D23" s="23">
        <f t="shared" si="2"/>
        <v>132568964.31999999</v>
      </c>
      <c r="E23" s="23">
        <f t="shared" si="5"/>
        <v>2959.17</v>
      </c>
      <c r="F23" s="23">
        <f t="shared" si="5"/>
        <v>2959.17</v>
      </c>
      <c r="G23" s="23">
        <f t="shared" si="5"/>
        <v>111473473.05</v>
      </c>
      <c r="H23" s="23">
        <f t="shared" si="5"/>
        <v>0</v>
      </c>
      <c r="I23" s="23">
        <f t="shared" si="5"/>
        <v>0</v>
      </c>
      <c r="J23" s="23">
        <f t="shared" si="5"/>
        <v>560</v>
      </c>
      <c r="K23" s="23">
        <f t="shared" si="5"/>
        <v>560</v>
      </c>
      <c r="L23" s="23">
        <f t="shared" si="5"/>
        <v>21095491.27</v>
      </c>
      <c r="M23" s="24">
        <f t="shared" si="5"/>
        <v>0</v>
      </c>
      <c r="N23" s="24">
        <f t="shared" si="5"/>
        <v>0</v>
      </c>
      <c r="O23" s="24">
        <f t="shared" si="5"/>
        <v>0</v>
      </c>
      <c r="P23" s="24">
        <f t="shared" si="5"/>
        <v>0</v>
      </c>
      <c r="Q23" s="23">
        <f t="shared" si="5"/>
        <v>560</v>
      </c>
      <c r="R23" s="23">
        <f t="shared" si="5"/>
        <v>21095487.629999999</v>
      </c>
      <c r="S23" s="23">
        <f t="shared" si="5"/>
        <v>0</v>
      </c>
      <c r="T23" s="23">
        <f t="shared" si="5"/>
        <v>0</v>
      </c>
      <c r="U23" s="25"/>
    </row>
    <row r="24" spans="1:23" s="26" customFormat="1" ht="40.5" customHeight="1" x14ac:dyDescent="0.25">
      <c r="A24" s="21">
        <v>4</v>
      </c>
      <c r="B24" s="22" t="s">
        <v>24</v>
      </c>
      <c r="C24" s="23">
        <v>3519.17</v>
      </c>
      <c r="D24" s="23">
        <f t="shared" si="2"/>
        <v>132568964.31999999</v>
      </c>
      <c r="E24" s="23">
        <f>F24+H24+I24</f>
        <v>2959.17</v>
      </c>
      <c r="F24" s="23">
        <v>2959.17</v>
      </c>
      <c r="G24" s="23">
        <v>111473473.05</v>
      </c>
      <c r="H24" s="23">
        <v>0</v>
      </c>
      <c r="I24" s="23">
        <v>0</v>
      </c>
      <c r="J24" s="23">
        <f>C24-E24</f>
        <v>560</v>
      </c>
      <c r="K24" s="23">
        <f>M24+O24+Q24+S24</f>
        <v>560</v>
      </c>
      <c r="L24" s="23">
        <v>21095491.27</v>
      </c>
      <c r="M24" s="24">
        <v>0</v>
      </c>
      <c r="N24" s="24">
        <v>0</v>
      </c>
      <c r="O24" s="24">
        <v>0</v>
      </c>
      <c r="P24" s="24">
        <v>0</v>
      </c>
      <c r="Q24" s="23">
        <v>560</v>
      </c>
      <c r="R24" s="23">
        <v>21095487.629999999</v>
      </c>
      <c r="S24" s="23">
        <v>0</v>
      </c>
      <c r="T24" s="23">
        <v>0</v>
      </c>
      <c r="U24" s="25"/>
    </row>
    <row r="25" spans="1:23" ht="40.5" customHeight="1" x14ac:dyDescent="0.25">
      <c r="A25" s="13"/>
      <c r="B25" s="15" t="s">
        <v>28</v>
      </c>
      <c r="C25" s="9">
        <f t="shared" ref="C25:T25" si="6">SUM(C26)</f>
        <v>3606.88</v>
      </c>
      <c r="D25" s="23">
        <f t="shared" si="2"/>
        <v>0</v>
      </c>
      <c r="E25" s="9">
        <f t="shared" si="6"/>
        <v>1102.5</v>
      </c>
      <c r="F25" s="9">
        <f t="shared" si="6"/>
        <v>1102.5</v>
      </c>
      <c r="G25" s="9">
        <f>SUM(G26)</f>
        <v>0</v>
      </c>
      <c r="H25" s="9">
        <f t="shared" si="6"/>
        <v>0</v>
      </c>
      <c r="I25" s="9">
        <f t="shared" si="6"/>
        <v>0</v>
      </c>
      <c r="J25" s="9">
        <f t="shared" si="6"/>
        <v>2504.38</v>
      </c>
      <c r="K25" s="9">
        <f t="shared" si="6"/>
        <v>2504.38</v>
      </c>
      <c r="L25" s="9">
        <f>SUM(L26)</f>
        <v>0</v>
      </c>
      <c r="M25" s="10">
        <f t="shared" si="6"/>
        <v>2504.38</v>
      </c>
      <c r="N25" s="10">
        <f>SUM(N26)</f>
        <v>0</v>
      </c>
      <c r="O25" s="10">
        <f t="shared" si="6"/>
        <v>0</v>
      </c>
      <c r="P25" s="10">
        <f t="shared" si="6"/>
        <v>0</v>
      </c>
      <c r="Q25" s="9">
        <f t="shared" si="6"/>
        <v>0</v>
      </c>
      <c r="R25" s="9">
        <f t="shared" si="6"/>
        <v>0</v>
      </c>
      <c r="S25" s="9">
        <f t="shared" si="6"/>
        <v>0</v>
      </c>
      <c r="T25" s="9">
        <f t="shared" si="6"/>
        <v>0</v>
      </c>
    </row>
    <row r="26" spans="1:23" ht="40.5" customHeight="1" x14ac:dyDescent="0.25">
      <c r="A26" s="13">
        <v>5</v>
      </c>
      <c r="B26" s="15" t="s">
        <v>24</v>
      </c>
      <c r="C26" s="9">
        <v>3606.88</v>
      </c>
      <c r="D26" s="23">
        <f t="shared" si="2"/>
        <v>0</v>
      </c>
      <c r="E26" s="9">
        <f>F26+H26+I26</f>
        <v>1102.5</v>
      </c>
      <c r="F26" s="9">
        <v>1102.5</v>
      </c>
      <c r="G26" s="9">
        <v>0</v>
      </c>
      <c r="H26" s="9">
        <v>0</v>
      </c>
      <c r="I26" s="9">
        <v>0</v>
      </c>
      <c r="J26" s="9">
        <f>C26-E26</f>
        <v>2504.38</v>
      </c>
      <c r="K26" s="9">
        <f>M26+O26+Q26+S26</f>
        <v>2504.38</v>
      </c>
      <c r="L26" s="9">
        <f>N26+P26+R26+T26</f>
        <v>0</v>
      </c>
      <c r="M26" s="10">
        <v>2504.38</v>
      </c>
      <c r="N26" s="10">
        <v>0</v>
      </c>
      <c r="O26" s="10">
        <v>0</v>
      </c>
      <c r="P26" s="10">
        <v>0</v>
      </c>
      <c r="Q26" s="9">
        <v>0</v>
      </c>
      <c r="R26" s="9">
        <v>0</v>
      </c>
      <c r="S26" s="9">
        <v>0</v>
      </c>
      <c r="T26" s="9">
        <v>0</v>
      </c>
    </row>
    <row r="27" spans="1:23" ht="40.5" customHeight="1" x14ac:dyDescent="0.25">
      <c r="A27" s="13"/>
      <c r="B27" s="15" t="s">
        <v>29</v>
      </c>
      <c r="C27" s="9">
        <f t="shared" ref="C27:T27" si="7">SUM(C28)</f>
        <v>7729.48</v>
      </c>
      <c r="D27" s="23">
        <f t="shared" si="2"/>
        <v>0</v>
      </c>
      <c r="E27" s="9">
        <f t="shared" si="7"/>
        <v>1221.56</v>
      </c>
      <c r="F27" s="9">
        <f t="shared" si="7"/>
        <v>1221.56</v>
      </c>
      <c r="G27" s="9">
        <f>SUM(G28)</f>
        <v>0</v>
      </c>
      <c r="H27" s="9">
        <f t="shared" si="7"/>
        <v>0</v>
      </c>
      <c r="I27" s="9">
        <f t="shared" si="7"/>
        <v>0</v>
      </c>
      <c r="J27" s="9">
        <f t="shared" si="7"/>
        <v>6507.92</v>
      </c>
      <c r="K27" s="9">
        <f t="shared" si="7"/>
        <v>6507.92</v>
      </c>
      <c r="L27" s="9">
        <f>SUM(L28)</f>
        <v>0</v>
      </c>
      <c r="M27" s="10">
        <f t="shared" si="7"/>
        <v>6507.92</v>
      </c>
      <c r="N27" s="10">
        <f>SUM(N28)</f>
        <v>0</v>
      </c>
      <c r="O27" s="10">
        <f t="shared" si="7"/>
        <v>0</v>
      </c>
      <c r="P27" s="10">
        <f t="shared" si="7"/>
        <v>0</v>
      </c>
      <c r="Q27" s="9">
        <f t="shared" si="7"/>
        <v>0</v>
      </c>
      <c r="R27" s="9">
        <f t="shared" si="7"/>
        <v>0</v>
      </c>
      <c r="S27" s="9">
        <f t="shared" si="7"/>
        <v>0</v>
      </c>
      <c r="T27" s="9">
        <f t="shared" si="7"/>
        <v>0</v>
      </c>
    </row>
    <row r="28" spans="1:23" ht="40.5" customHeight="1" x14ac:dyDescent="0.25">
      <c r="A28" s="13">
        <v>6</v>
      </c>
      <c r="B28" s="15" t="s">
        <v>24</v>
      </c>
      <c r="C28" s="9">
        <v>7729.48</v>
      </c>
      <c r="D28" s="23">
        <f t="shared" si="2"/>
        <v>0</v>
      </c>
      <c r="E28" s="9">
        <v>1221.56</v>
      </c>
      <c r="F28" s="9">
        <v>1221.56</v>
      </c>
      <c r="G28" s="9">
        <v>0</v>
      </c>
      <c r="H28" s="9">
        <v>0</v>
      </c>
      <c r="I28" s="9">
        <v>0</v>
      </c>
      <c r="J28" s="9">
        <f>C28-E28</f>
        <v>6507.92</v>
      </c>
      <c r="K28" s="9">
        <f>M28+O28+Q28+S28</f>
        <v>6507.92</v>
      </c>
      <c r="L28" s="9">
        <f>N28+P28+R28+T28</f>
        <v>0</v>
      </c>
      <c r="M28" s="10">
        <v>6507.92</v>
      </c>
      <c r="N28" s="10">
        <v>0</v>
      </c>
      <c r="O28" s="10">
        <v>0</v>
      </c>
      <c r="P28" s="10">
        <v>0</v>
      </c>
      <c r="Q28" s="9">
        <v>0</v>
      </c>
      <c r="R28" s="9">
        <v>0</v>
      </c>
      <c r="S28" s="9">
        <v>0</v>
      </c>
      <c r="T28" s="9">
        <v>0</v>
      </c>
    </row>
    <row r="29" spans="1:23" x14ac:dyDescent="0.25">
      <c r="B29" s="5"/>
      <c r="N29"/>
      <c r="O29"/>
      <c r="P29"/>
    </row>
    <row r="30" spans="1:23" ht="45" customHeight="1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  <c r="P30" s="17"/>
      <c r="Q30" s="17"/>
      <c r="R30" s="17"/>
      <c r="S30" s="17"/>
      <c r="T30" s="17"/>
      <c r="U30" s="6"/>
      <c r="V30" s="6"/>
      <c r="W30" s="4"/>
    </row>
    <row r="31" spans="1:23" ht="15" customHeight="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P31" s="35"/>
      <c r="Q31" s="35"/>
      <c r="R31" s="34"/>
      <c r="S31" s="34"/>
      <c r="T31" s="34"/>
      <c r="U31" s="6"/>
      <c r="V31" s="6"/>
      <c r="W31" s="6"/>
    </row>
    <row r="32" spans="1:23" ht="21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4"/>
      <c r="L32" s="12"/>
      <c r="M32" s="12"/>
      <c r="P32" s="33"/>
      <c r="Q32" s="33"/>
      <c r="R32" s="33"/>
      <c r="S32" s="33"/>
      <c r="T32" s="33"/>
      <c r="U32" s="6"/>
      <c r="V32" s="6"/>
      <c r="W32" s="6"/>
    </row>
    <row r="33" spans="1:23" ht="1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4"/>
      <c r="L33" s="12"/>
      <c r="M33" s="12"/>
      <c r="P33" s="17"/>
      <c r="Q33" s="17"/>
      <c r="R33" s="17"/>
      <c r="S33" s="17"/>
      <c r="T33" s="17"/>
      <c r="U33" s="6"/>
      <c r="V33" s="6"/>
      <c r="W33" s="6"/>
    </row>
    <row r="34" spans="1:23" ht="21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4"/>
      <c r="L34" s="12"/>
      <c r="M34" s="12"/>
      <c r="P34" s="28"/>
      <c r="Q34" s="28"/>
      <c r="R34" s="28"/>
      <c r="S34" s="29"/>
      <c r="T34" s="29"/>
      <c r="U34" s="6"/>
      <c r="V34" s="6"/>
      <c r="W34" s="6"/>
    </row>
    <row r="35" spans="1:23" ht="1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4"/>
      <c r="L35" s="12"/>
      <c r="M35" s="12"/>
      <c r="P35" s="17"/>
      <c r="Q35" s="18"/>
      <c r="R35" s="18"/>
      <c r="S35" s="19"/>
      <c r="T35" s="18"/>
      <c r="U35" s="6"/>
      <c r="V35" s="6"/>
      <c r="W35" s="6"/>
    </row>
  </sheetData>
  <sheetProtection formatCells="0" formatColumns="0" formatRows="0" insertColumns="0" insertRows="0" insertHyperlinks="0" deleteColumns="0" deleteRows="0" sort="0" autoFilter="0" pivotTables="0"/>
  <mergeCells count="27">
    <mergeCell ref="B7:T7"/>
    <mergeCell ref="F11:G12"/>
    <mergeCell ref="S11:T12"/>
    <mergeCell ref="O12:P12"/>
    <mergeCell ref="Q12:R12"/>
    <mergeCell ref="E9:I9"/>
    <mergeCell ref="H11:H12"/>
    <mergeCell ref="I11:I12"/>
    <mergeCell ref="M11:N12"/>
    <mergeCell ref="O11:R11"/>
    <mergeCell ref="D9:D13"/>
    <mergeCell ref="P34:R34"/>
    <mergeCell ref="S34:T34"/>
    <mergeCell ref="Q1:T4"/>
    <mergeCell ref="A30:J31"/>
    <mergeCell ref="R32:T32"/>
    <mergeCell ref="R31:T31"/>
    <mergeCell ref="P31:Q31"/>
    <mergeCell ref="P32:Q32"/>
    <mergeCell ref="A9:A14"/>
    <mergeCell ref="B9:B14"/>
    <mergeCell ref="C9:C13"/>
    <mergeCell ref="J9:T9"/>
    <mergeCell ref="E10:E12"/>
    <mergeCell ref="F10:I10"/>
    <mergeCell ref="J10:L12"/>
    <mergeCell ref="M10:T10"/>
  </mergeCells>
  <printOptions horizontalCentered="1"/>
  <pageMargins left="0.31496062992125984" right="0.31496062992125984" top="0.9055118110236221" bottom="0.31496062992125984" header="0" footer="0"/>
  <pageSetup paperSize="9" scale="4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</vt:lpstr>
      <vt:lpstr>'Форма 2'!Заголовки_для_печати</vt:lpstr>
      <vt:lpstr>'Форма 2'!Область_печати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LunkovaIM</cp:lastModifiedBy>
  <cp:lastPrinted>2019-12-27T11:24:21Z</cp:lastPrinted>
  <dcterms:created xsi:type="dcterms:W3CDTF">2019-02-21T06:24:13Z</dcterms:created>
  <dcterms:modified xsi:type="dcterms:W3CDTF">2020-04-24T09:38:50Z</dcterms:modified>
</cp:coreProperties>
</file>