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600" windowWidth="27495" windowHeight="13740"/>
  </bookViews>
  <sheets>
    <sheet name="Форма 2" sheetId="1" r:id="rId1"/>
  </sheets>
  <definedNames>
    <definedName name="_xlnm.Print_Area" localSheetId="0">'Форма 2'!$A$1:$AA$29</definedName>
  </definedNames>
  <calcPr calcId="145621"/>
</workbook>
</file>

<file path=xl/calcChain.xml><?xml version="1.0" encoding="utf-8"?>
<calcChain xmlns="http://schemas.openxmlformats.org/spreadsheetml/2006/main">
  <c r="D15" i="1" l="1"/>
  <c r="D18" i="1"/>
  <c r="G18" i="1"/>
  <c r="C18" i="1" l="1"/>
  <c r="O22" i="1"/>
  <c r="G26" i="1"/>
  <c r="O24" i="1"/>
  <c r="G24" i="1"/>
  <c r="O27" i="1"/>
  <c r="O26" i="1" s="1"/>
  <c r="N27" i="1"/>
  <c r="N26" i="1" s="1"/>
  <c r="E27" i="1"/>
  <c r="M27" i="1" s="1"/>
  <c r="M26" i="1" s="1"/>
  <c r="AA26" i="1"/>
  <c r="Z26" i="1"/>
  <c r="Y26" i="1"/>
  <c r="X26" i="1"/>
  <c r="W26" i="1"/>
  <c r="V26" i="1"/>
  <c r="U26" i="1"/>
  <c r="T26" i="1"/>
  <c r="S26" i="1"/>
  <c r="R26" i="1"/>
  <c r="Q26" i="1"/>
  <c r="P26" i="1"/>
  <c r="L26" i="1"/>
  <c r="K26" i="1"/>
  <c r="J26" i="1"/>
  <c r="I26" i="1"/>
  <c r="H26" i="1"/>
  <c r="F26" i="1"/>
  <c r="C26" i="1"/>
  <c r="D25" i="1"/>
  <c r="D24" i="1" s="1"/>
  <c r="N25" i="1"/>
  <c r="N24" i="1" s="1"/>
  <c r="E25" i="1"/>
  <c r="M25" i="1" s="1"/>
  <c r="M24" i="1" s="1"/>
  <c r="AA24" i="1"/>
  <c r="Z24" i="1"/>
  <c r="Y24" i="1"/>
  <c r="X24" i="1"/>
  <c r="W24" i="1"/>
  <c r="V24" i="1"/>
  <c r="U24" i="1"/>
  <c r="T24" i="1"/>
  <c r="S24" i="1"/>
  <c r="R24" i="1"/>
  <c r="Q24" i="1"/>
  <c r="P24" i="1"/>
  <c r="L24" i="1"/>
  <c r="K24" i="1"/>
  <c r="J24" i="1"/>
  <c r="I24" i="1"/>
  <c r="H24" i="1"/>
  <c r="F24" i="1"/>
  <c r="C24" i="1"/>
  <c r="N23" i="1"/>
  <c r="N22" i="1" s="1"/>
  <c r="E23" i="1"/>
  <c r="M23" i="1" s="1"/>
  <c r="M22" i="1" s="1"/>
  <c r="AA22" i="1"/>
  <c r="Z22" i="1"/>
  <c r="Y22" i="1"/>
  <c r="X22" i="1"/>
  <c r="W22" i="1"/>
  <c r="V22" i="1"/>
  <c r="U22" i="1"/>
  <c r="T22" i="1"/>
  <c r="S22" i="1"/>
  <c r="R22" i="1"/>
  <c r="Q22" i="1"/>
  <c r="P22" i="1"/>
  <c r="L22" i="1"/>
  <c r="K22" i="1"/>
  <c r="J22" i="1"/>
  <c r="I22" i="1"/>
  <c r="H22" i="1"/>
  <c r="G22" i="1"/>
  <c r="F22" i="1"/>
  <c r="E22" i="1"/>
  <c r="C22" i="1"/>
  <c r="O21" i="1"/>
  <c r="O20" i="1" s="1"/>
  <c r="N21" i="1"/>
  <c r="N20" i="1" s="1"/>
  <c r="E21" i="1"/>
  <c r="M21" i="1" s="1"/>
  <c r="M20" i="1" s="1"/>
  <c r="AA20" i="1"/>
  <c r="Z20" i="1"/>
  <c r="Y20" i="1"/>
  <c r="X20" i="1"/>
  <c r="W20" i="1"/>
  <c r="V20" i="1"/>
  <c r="U20" i="1"/>
  <c r="T20" i="1"/>
  <c r="S20" i="1"/>
  <c r="R20" i="1"/>
  <c r="Q20" i="1"/>
  <c r="P20" i="1"/>
  <c r="L20" i="1"/>
  <c r="K20" i="1"/>
  <c r="J20" i="1"/>
  <c r="I20" i="1"/>
  <c r="H20" i="1"/>
  <c r="G20" i="1"/>
  <c r="F20" i="1"/>
  <c r="C20" i="1"/>
  <c r="O19" i="1"/>
  <c r="O18" i="1" s="1"/>
  <c r="N19" i="1"/>
  <c r="N18" i="1" s="1"/>
  <c r="E19" i="1"/>
  <c r="M19" i="1" s="1"/>
  <c r="M18" i="1" s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H18" i="1"/>
  <c r="F18" i="1"/>
  <c r="O17" i="1"/>
  <c r="O16" i="1" s="1"/>
  <c r="N17" i="1"/>
  <c r="N16" i="1" s="1"/>
  <c r="E17" i="1"/>
  <c r="E16" i="1" s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H16" i="1"/>
  <c r="G16" i="1"/>
  <c r="F16" i="1"/>
  <c r="C16" i="1"/>
  <c r="O15" i="1" l="1"/>
  <c r="E26" i="1"/>
  <c r="L15" i="1"/>
  <c r="C15" i="1"/>
  <c r="I15" i="1"/>
  <c r="U15" i="1"/>
  <c r="Y15" i="1"/>
  <c r="E20" i="1"/>
  <c r="S15" i="1"/>
  <c r="AA15" i="1"/>
  <c r="D21" i="1"/>
  <c r="D20" i="1" s="1"/>
  <c r="T15" i="1"/>
  <c r="D27" i="1"/>
  <c r="D26" i="1" s="1"/>
  <c r="D17" i="1"/>
  <c r="D16" i="1" s="1"/>
  <c r="D19" i="1"/>
  <c r="W15" i="1"/>
  <c r="G15" i="1"/>
  <c r="K15" i="1"/>
  <c r="Q15" i="1"/>
  <c r="H15" i="1"/>
  <c r="R15" i="1"/>
  <c r="V15" i="1"/>
  <c r="Z15" i="1"/>
  <c r="M17" i="1"/>
  <c r="M16" i="1" s="1"/>
  <c r="M15" i="1" s="1"/>
  <c r="E18" i="1"/>
  <c r="D23" i="1"/>
  <c r="D22" i="1" s="1"/>
  <c r="N15" i="1"/>
  <c r="F15" i="1"/>
  <c r="J15" i="1"/>
  <c r="P15" i="1"/>
  <c r="E24" i="1"/>
  <c r="X15" i="1"/>
  <c r="E15" i="1" l="1"/>
</calcChain>
</file>

<file path=xl/sharedStrings.xml><?xml version="1.0" encoding="utf-8"?>
<sst xmlns="http://schemas.openxmlformats.org/spreadsheetml/2006/main" count="86" uniqueCount="42">
  <si>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</si>
  <si>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</si>
  <si>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</si>
  <si>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</si>
  <si>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</si>
  <si>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</si>
  <si>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</si>
  <si>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</si>
  <si>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</si>
  <si>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</si>
  <si>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</si>
  <si>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развитии застроенной территории и комплексном развитии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</si>
  <si>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</si>
  <si>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</si>
  <si>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</si>
  <si>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</si>
  <si>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</si>
  <si>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</si>
  <si>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</si>
  <si>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</si>
  <si>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</si>
  <si>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</si>
  <si>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</si>
  <si>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</si>
  <si>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</si>
  <si>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</si>
  <si>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 xml:space="preserve">субсидия на возмещение расходов по договорам о комплексном и устойчивом развитии территорий </t>
  </si>
  <si>
    <t>приобретаемая площадь</t>
  </si>
  <si>
    <t>стоимость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</si>
  <si>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</si>
  <si>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</si>
  <si>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</si>
  <si>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</si>
  <si>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</si>
  <si>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Всего по этапу 2019 года</t>
  </si>
  <si>
    <t xml:space="preserve">Итого по город Астрахань 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</si>
  <si>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</si>
  <si>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</si>
  <si>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</si>
  <si>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</si>
  <si>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</si>
  <si>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4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</si>
</sst>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8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 readingOrder="2"/>
    </xf>
    <xf numFmtId="0" fontId="3" fillId="2" borderId="6" xfId="0" applyFont="1" applyFill="1" applyBorder="1" applyAlignment="1">
      <alignment horizontal="center" vertical="center" textRotation="90" wrapText="1" readingOrder="2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13" zoomScale="70" zoomScaleNormal="70" workbookViewId="0">
      <selection activeCell="D15" sqref="D15"/>
    </sheetView>
  </sheetViews>
  <sheetFormatPr defaultRowHeight="15.75" x14ac:dyDescent="0.25"/>
  <cols>
    <col min="1" max="1" width="10.42578125" style="2" customWidth="1"/>
    <col min="2" max="2" width="36.140625" style="2" customWidth="1"/>
    <col min="3" max="3" width="16.140625" style="2" customWidth="1"/>
    <col min="4" max="4" width="22.5703125" style="2" customWidth="1"/>
    <col min="5" max="5" width="14.7109375" style="2" customWidth="1"/>
    <col min="6" max="6" width="14.140625" style="2" customWidth="1"/>
    <col min="7" max="7" width="21.42578125" style="2" customWidth="1"/>
    <col min="8" max="8" width="13.5703125" style="2" customWidth="1"/>
    <col min="9" max="9" width="17.42578125" style="2" customWidth="1"/>
    <col min="10" max="10" width="13.140625" style="2" customWidth="1"/>
    <col min="11" max="11" width="18.28515625" style="2" customWidth="1"/>
    <col min="12" max="12" width="18.42578125" style="2" customWidth="1"/>
    <col min="13" max="13" width="13.85546875" style="2" customWidth="1"/>
    <col min="14" max="14" width="15.140625" style="2" customWidth="1"/>
    <col min="15" max="15" width="22.5703125" style="2" customWidth="1"/>
    <col min="16" max="16" width="16.85546875" style="2" customWidth="1"/>
    <col min="17" max="17" width="22.5703125" style="2" customWidth="1"/>
    <col min="18" max="18" width="15.85546875" style="2" customWidth="1"/>
    <col min="19" max="19" width="14.140625" style="2" customWidth="1"/>
    <col min="20" max="20" width="14.28515625" style="2" customWidth="1"/>
    <col min="21" max="21" width="20.7109375" style="2" customWidth="1"/>
    <col min="22" max="23" width="14.85546875" style="2" customWidth="1"/>
    <col min="24" max="24" width="16.5703125" style="2" customWidth="1"/>
    <col min="25" max="25" width="20" style="2" customWidth="1"/>
    <col min="26" max="26" width="17.7109375" style="2" customWidth="1"/>
    <col min="27" max="27" width="12" style="2" customWidth="1"/>
    <col min="28" max="28" width="9.140625" style="1" customWidth="1"/>
  </cols>
  <sheetData>
    <row r="1" spans="1:28" ht="24" customHeight="1" x14ac:dyDescent="0.25">
      <c r="V1" s="39" t="s">
        <v>41</v>
      </c>
      <c r="W1" s="39"/>
      <c r="X1" s="39"/>
      <c r="Y1" s="39"/>
      <c r="Z1" s="39"/>
      <c r="AA1" s="39"/>
    </row>
    <row r="2" spans="1:28" ht="25.5" customHeight="1" x14ac:dyDescent="0.25">
      <c r="V2" s="39"/>
      <c r="W2" s="39"/>
      <c r="X2" s="39"/>
      <c r="Y2" s="39"/>
      <c r="Z2" s="39"/>
      <c r="AA2" s="39"/>
    </row>
    <row r="3" spans="1:28" ht="20.25" customHeight="1" x14ac:dyDescent="0.25">
      <c r="V3" s="39"/>
      <c r="W3" s="39"/>
      <c r="X3" s="39"/>
      <c r="Y3" s="39"/>
      <c r="Z3" s="39"/>
      <c r="AA3" s="39"/>
    </row>
    <row r="4" spans="1:28" ht="20.25" customHeight="1" x14ac:dyDescent="0.25">
      <c r="V4" s="39"/>
      <c r="W4" s="39"/>
      <c r="X4" s="39"/>
      <c r="Y4" s="39"/>
      <c r="Z4" s="39"/>
      <c r="AA4" s="39"/>
    </row>
    <row r="5" spans="1:28" ht="18.75" customHeight="1" x14ac:dyDescent="0.25">
      <c r="X5" s="9"/>
      <c r="Y5" s="9"/>
      <c r="Z5" s="9"/>
      <c r="AA5" s="9"/>
    </row>
    <row r="6" spans="1:28" ht="51.75" customHeight="1" x14ac:dyDescent="0.2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8" ht="29.25" customHeight="1" x14ac:dyDescent="0.25">
      <c r="A7" s="44" t="s">
        <v>1</v>
      </c>
      <c r="B7" s="44" t="s">
        <v>2</v>
      </c>
      <c r="C7" s="50" t="s">
        <v>3</v>
      </c>
      <c r="D7" s="31" t="s">
        <v>4</v>
      </c>
      <c r="E7" s="26" t="s">
        <v>5</v>
      </c>
      <c r="F7" s="40"/>
      <c r="G7" s="40"/>
      <c r="H7" s="40"/>
      <c r="I7" s="40"/>
      <c r="J7" s="40"/>
      <c r="K7" s="40"/>
      <c r="L7" s="27"/>
      <c r="M7" s="41" t="s">
        <v>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3"/>
    </row>
    <row r="8" spans="1:28" ht="48" customHeight="1" x14ac:dyDescent="0.25">
      <c r="A8" s="45"/>
      <c r="B8" s="45"/>
      <c r="C8" s="51"/>
      <c r="D8" s="32"/>
      <c r="E8" s="44" t="s">
        <v>7</v>
      </c>
      <c r="F8" s="52" t="s">
        <v>8</v>
      </c>
      <c r="G8" s="52"/>
      <c r="H8" s="52"/>
      <c r="I8" s="52"/>
      <c r="J8" s="52"/>
      <c r="K8" s="52"/>
      <c r="L8" s="52"/>
      <c r="M8" s="26" t="s">
        <v>7</v>
      </c>
      <c r="N8" s="40"/>
      <c r="O8" s="27"/>
      <c r="P8" s="35" t="s">
        <v>8</v>
      </c>
      <c r="Q8" s="36"/>
      <c r="R8" s="36"/>
      <c r="S8" s="36"/>
      <c r="T8" s="36"/>
      <c r="U8" s="36"/>
      <c r="V8" s="36"/>
      <c r="W8" s="37"/>
      <c r="X8" s="38" t="s">
        <v>9</v>
      </c>
      <c r="Y8" s="38"/>
      <c r="Z8" s="38"/>
      <c r="AA8" s="38"/>
    </row>
    <row r="9" spans="1:28" ht="39.75" customHeight="1" x14ac:dyDescent="0.25">
      <c r="A9" s="45"/>
      <c r="B9" s="45"/>
      <c r="C9" s="51"/>
      <c r="D9" s="32"/>
      <c r="E9" s="45"/>
      <c r="F9" s="26" t="s">
        <v>10</v>
      </c>
      <c r="G9" s="40"/>
      <c r="H9" s="40"/>
      <c r="I9" s="27"/>
      <c r="J9" s="26" t="s">
        <v>11</v>
      </c>
      <c r="K9" s="27"/>
      <c r="L9" s="44" t="s">
        <v>12</v>
      </c>
      <c r="M9" s="46"/>
      <c r="N9" s="48"/>
      <c r="O9" s="47"/>
      <c r="P9" s="26" t="s">
        <v>13</v>
      </c>
      <c r="Q9" s="27"/>
      <c r="R9" s="30" t="s">
        <v>14</v>
      </c>
      <c r="S9" s="30"/>
      <c r="T9" s="30"/>
      <c r="U9" s="30"/>
      <c r="V9" s="46" t="s">
        <v>15</v>
      </c>
      <c r="W9" s="47"/>
      <c r="X9" s="31" t="s">
        <v>16</v>
      </c>
      <c r="Y9" s="31" t="s">
        <v>17</v>
      </c>
      <c r="Z9" s="31" t="s">
        <v>18</v>
      </c>
      <c r="AA9" s="31" t="s">
        <v>19</v>
      </c>
    </row>
    <row r="10" spans="1:28" ht="34.5" customHeight="1" x14ac:dyDescent="0.25">
      <c r="A10" s="45"/>
      <c r="B10" s="45"/>
      <c r="C10" s="51"/>
      <c r="D10" s="32"/>
      <c r="E10" s="45"/>
      <c r="F10" s="46"/>
      <c r="G10" s="48"/>
      <c r="H10" s="48"/>
      <c r="I10" s="47"/>
      <c r="J10" s="46"/>
      <c r="K10" s="47"/>
      <c r="L10" s="45"/>
      <c r="M10" s="46"/>
      <c r="N10" s="48"/>
      <c r="O10" s="47"/>
      <c r="P10" s="46"/>
      <c r="Q10" s="47"/>
      <c r="R10" s="26" t="s">
        <v>20</v>
      </c>
      <c r="S10" s="27"/>
      <c r="T10" s="26" t="s">
        <v>21</v>
      </c>
      <c r="U10" s="27"/>
      <c r="V10" s="46"/>
      <c r="W10" s="47"/>
      <c r="X10" s="32"/>
      <c r="Y10" s="32"/>
      <c r="Z10" s="32"/>
      <c r="AA10" s="32"/>
    </row>
    <row r="11" spans="1:28" ht="90.75" customHeight="1" x14ac:dyDescent="0.25">
      <c r="A11" s="45"/>
      <c r="B11" s="45"/>
      <c r="C11" s="51"/>
      <c r="D11" s="32"/>
      <c r="E11" s="30"/>
      <c r="F11" s="28"/>
      <c r="G11" s="49"/>
      <c r="H11" s="49"/>
      <c r="I11" s="29"/>
      <c r="J11" s="28"/>
      <c r="K11" s="29"/>
      <c r="L11" s="30"/>
      <c r="M11" s="28"/>
      <c r="N11" s="49"/>
      <c r="O11" s="29"/>
      <c r="P11" s="28"/>
      <c r="Q11" s="29"/>
      <c r="R11" s="28"/>
      <c r="S11" s="29"/>
      <c r="T11" s="28"/>
      <c r="U11" s="29"/>
      <c r="V11" s="28"/>
      <c r="W11" s="29"/>
      <c r="X11" s="33"/>
      <c r="Y11" s="33"/>
      <c r="Z11" s="33"/>
      <c r="AA11" s="33"/>
    </row>
    <row r="12" spans="1:28" ht="210.75" customHeight="1" x14ac:dyDescent="0.25">
      <c r="A12" s="45"/>
      <c r="B12" s="45"/>
      <c r="C12" s="51"/>
      <c r="D12" s="33"/>
      <c r="E12" s="6" t="s">
        <v>22</v>
      </c>
      <c r="F12" s="6" t="s">
        <v>22</v>
      </c>
      <c r="G12" s="6" t="s">
        <v>23</v>
      </c>
      <c r="H12" s="12" t="s">
        <v>24</v>
      </c>
      <c r="I12" s="12" t="s">
        <v>25</v>
      </c>
      <c r="J12" s="6" t="s">
        <v>22</v>
      </c>
      <c r="K12" s="12" t="s">
        <v>26</v>
      </c>
      <c r="L12" s="6" t="s">
        <v>22</v>
      </c>
      <c r="M12" s="6" t="s">
        <v>22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27</v>
      </c>
      <c r="S12" s="6" t="s">
        <v>28</v>
      </c>
      <c r="T12" s="6" t="s">
        <v>27</v>
      </c>
      <c r="U12" s="6" t="s">
        <v>28</v>
      </c>
      <c r="V12" s="6" t="s">
        <v>27</v>
      </c>
      <c r="W12" s="6" t="s">
        <v>28</v>
      </c>
      <c r="X12" s="12" t="s">
        <v>29</v>
      </c>
      <c r="Y12" s="12" t="s">
        <v>29</v>
      </c>
      <c r="Z12" s="12" t="s">
        <v>29</v>
      </c>
      <c r="AA12" s="12" t="s">
        <v>29</v>
      </c>
    </row>
    <row r="13" spans="1:28" ht="25.5" customHeight="1" x14ac:dyDescent="0.25">
      <c r="A13" s="30"/>
      <c r="B13" s="30"/>
      <c r="C13" s="4" t="s">
        <v>30</v>
      </c>
      <c r="D13" s="10" t="s">
        <v>31</v>
      </c>
      <c r="E13" s="5" t="s">
        <v>30</v>
      </c>
      <c r="F13" s="5" t="s">
        <v>30</v>
      </c>
      <c r="G13" s="5" t="s">
        <v>31</v>
      </c>
      <c r="H13" s="10" t="s">
        <v>31</v>
      </c>
      <c r="I13" s="10" t="s">
        <v>31</v>
      </c>
      <c r="J13" s="5" t="s">
        <v>32</v>
      </c>
      <c r="K13" s="10" t="s">
        <v>31</v>
      </c>
      <c r="L13" s="4" t="s">
        <v>32</v>
      </c>
      <c r="M13" s="4" t="s">
        <v>32</v>
      </c>
      <c r="N13" s="4" t="s">
        <v>32</v>
      </c>
      <c r="O13" s="5" t="s">
        <v>31</v>
      </c>
      <c r="P13" s="3" t="s">
        <v>30</v>
      </c>
      <c r="Q13" s="3" t="s">
        <v>31</v>
      </c>
      <c r="R13" s="3" t="s">
        <v>30</v>
      </c>
      <c r="S13" s="3" t="s">
        <v>31</v>
      </c>
      <c r="T13" s="4" t="s">
        <v>30</v>
      </c>
      <c r="U13" s="4" t="s">
        <v>31</v>
      </c>
      <c r="V13" s="4" t="s">
        <v>30</v>
      </c>
      <c r="W13" s="4" t="s">
        <v>31</v>
      </c>
      <c r="X13" s="13" t="s">
        <v>30</v>
      </c>
      <c r="Y13" s="13" t="s">
        <v>30</v>
      </c>
      <c r="Z13" s="13" t="s">
        <v>30</v>
      </c>
      <c r="AA13" s="13" t="s">
        <v>30</v>
      </c>
    </row>
    <row r="14" spans="1:28" ht="25.5" customHeight="1" x14ac:dyDescent="0.25">
      <c r="A14" s="4">
        <v>1</v>
      </c>
      <c r="B14" s="3">
        <v>2</v>
      </c>
      <c r="C14" s="3">
        <v>3</v>
      </c>
      <c r="D14" s="11">
        <v>4</v>
      </c>
      <c r="E14" s="3">
        <v>5</v>
      </c>
      <c r="F14" s="3">
        <v>6</v>
      </c>
      <c r="G14" s="3">
        <v>7</v>
      </c>
      <c r="H14" s="11">
        <v>8</v>
      </c>
      <c r="I14" s="11">
        <v>9</v>
      </c>
      <c r="J14" s="3">
        <v>10</v>
      </c>
      <c r="K14" s="11">
        <v>11</v>
      </c>
      <c r="L14" s="3">
        <v>12</v>
      </c>
      <c r="M14" s="3">
        <v>13</v>
      </c>
      <c r="N14" s="3">
        <v>14</v>
      </c>
      <c r="O14" s="3">
        <v>15</v>
      </c>
      <c r="P14" s="3">
        <v>16</v>
      </c>
      <c r="Q14" s="3">
        <v>17</v>
      </c>
      <c r="R14" s="3">
        <v>18</v>
      </c>
      <c r="S14" s="3">
        <v>19</v>
      </c>
      <c r="T14" s="3">
        <v>20</v>
      </c>
      <c r="U14" s="3">
        <v>21</v>
      </c>
      <c r="V14" s="3">
        <v>22</v>
      </c>
      <c r="W14" s="3">
        <v>23</v>
      </c>
      <c r="X14" s="11">
        <v>24</v>
      </c>
      <c r="Y14" s="11">
        <v>25</v>
      </c>
      <c r="Z14" s="11">
        <v>26</v>
      </c>
      <c r="AA14" s="11">
        <v>27</v>
      </c>
    </row>
    <row r="15" spans="1:28" s="25" customFormat="1" ht="129" customHeight="1" x14ac:dyDescent="0.25">
      <c r="A15" s="18"/>
      <c r="B15" s="19" t="s">
        <v>33</v>
      </c>
      <c r="C15" s="20">
        <f t="shared" ref="C15:AA15" si="0">SUM(C16,C18,C20,C22,C24,C26)</f>
        <v>21828.600000000002</v>
      </c>
      <c r="D15" s="20">
        <f>SUM(D16,D18,D20,D22,D24,D26)</f>
        <v>761616844.26999998</v>
      </c>
      <c r="E15" s="20">
        <f t="shared" si="0"/>
        <v>13327.9</v>
      </c>
      <c r="F15" s="20">
        <f t="shared" si="0"/>
        <v>13327.9</v>
      </c>
      <c r="G15" s="20">
        <f t="shared" si="0"/>
        <v>423043582.69</v>
      </c>
      <c r="H15" s="21">
        <f t="shared" si="0"/>
        <v>0</v>
      </c>
      <c r="I15" s="21">
        <f t="shared" si="0"/>
        <v>0</v>
      </c>
      <c r="J15" s="20">
        <f t="shared" si="0"/>
        <v>0</v>
      </c>
      <c r="K15" s="21">
        <f t="shared" si="0"/>
        <v>0</v>
      </c>
      <c r="L15" s="20">
        <f t="shared" si="0"/>
        <v>0</v>
      </c>
      <c r="M15" s="22">
        <f t="shared" si="0"/>
        <v>8500.7000000000007</v>
      </c>
      <c r="N15" s="22">
        <f t="shared" si="0"/>
        <v>8500.6999999999989</v>
      </c>
      <c r="O15" s="22">
        <f>SUM(O16,O18,O20,O22,O24,O26)</f>
        <v>338573261.58000004</v>
      </c>
      <c r="P15" s="22">
        <f t="shared" si="0"/>
        <v>6126.7</v>
      </c>
      <c r="Q15" s="20">
        <f t="shared" si="0"/>
        <v>238679760.21000001</v>
      </c>
      <c r="R15" s="20">
        <f t="shared" si="0"/>
        <v>0</v>
      </c>
      <c r="S15" s="20">
        <f t="shared" si="0"/>
        <v>0</v>
      </c>
      <c r="T15" s="20">
        <f t="shared" si="0"/>
        <v>2374</v>
      </c>
      <c r="U15" s="22">
        <f t="shared" si="0"/>
        <v>93231375.189999998</v>
      </c>
      <c r="V15" s="22">
        <f t="shared" si="0"/>
        <v>0</v>
      </c>
      <c r="W15" s="20">
        <f t="shared" si="0"/>
        <v>0</v>
      </c>
      <c r="X15" s="21">
        <f t="shared" si="0"/>
        <v>5555.7999999999993</v>
      </c>
      <c r="Y15" s="21">
        <f t="shared" si="0"/>
        <v>0</v>
      </c>
      <c r="Z15" s="23">
        <f t="shared" si="0"/>
        <v>0</v>
      </c>
      <c r="AA15" s="23">
        <f t="shared" si="0"/>
        <v>0</v>
      </c>
      <c r="AB15" s="24"/>
    </row>
    <row r="16" spans="1:28" ht="50.1" customHeight="1" x14ac:dyDescent="0.25">
      <c r="A16" s="4"/>
      <c r="B16" s="7" t="s">
        <v>34</v>
      </c>
      <c r="C16" s="14">
        <f t="shared" ref="C16:AA16" si="1">SUM(C17)</f>
        <v>1947.2</v>
      </c>
      <c r="D16" s="14">
        <f t="shared" si="1"/>
        <v>73441381.75</v>
      </c>
      <c r="E16" s="14">
        <f t="shared" si="1"/>
        <v>1947.2</v>
      </c>
      <c r="F16" s="14">
        <f t="shared" si="1"/>
        <v>1947.2</v>
      </c>
      <c r="G16" s="14">
        <f t="shared" si="1"/>
        <v>73441381.75</v>
      </c>
      <c r="H16" s="15">
        <f t="shared" si="1"/>
        <v>0</v>
      </c>
      <c r="I16" s="15">
        <f t="shared" si="1"/>
        <v>0</v>
      </c>
      <c r="J16" s="14">
        <f t="shared" si="1"/>
        <v>0</v>
      </c>
      <c r="K16" s="15">
        <f t="shared" si="1"/>
        <v>0</v>
      </c>
      <c r="L16" s="14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4">
        <f t="shared" si="1"/>
        <v>0</v>
      </c>
      <c r="R16" s="14">
        <f t="shared" si="1"/>
        <v>0</v>
      </c>
      <c r="S16" s="14">
        <f t="shared" si="1"/>
        <v>0</v>
      </c>
      <c r="T16" s="14">
        <f t="shared" si="1"/>
        <v>0</v>
      </c>
      <c r="U16" s="16">
        <f t="shared" si="1"/>
        <v>0</v>
      </c>
      <c r="V16" s="16">
        <f t="shared" si="1"/>
        <v>0</v>
      </c>
      <c r="W16" s="14">
        <f t="shared" si="1"/>
        <v>0</v>
      </c>
      <c r="X16" s="15">
        <f t="shared" si="1"/>
        <v>0</v>
      </c>
      <c r="Y16" s="15">
        <f t="shared" si="1"/>
        <v>0</v>
      </c>
      <c r="Z16" s="17">
        <f t="shared" si="1"/>
        <v>0</v>
      </c>
      <c r="AA16" s="17">
        <f t="shared" si="1"/>
        <v>0</v>
      </c>
    </row>
    <row r="17" spans="1:27" ht="50.1" customHeight="1" x14ac:dyDescent="0.25">
      <c r="A17" s="4">
        <v>1</v>
      </c>
      <c r="B17" s="7" t="s">
        <v>35</v>
      </c>
      <c r="C17" s="14">
        <v>1947.2</v>
      </c>
      <c r="D17" s="14">
        <f>G17+H17+I17+K17+O17</f>
        <v>73441381.75</v>
      </c>
      <c r="E17" s="14">
        <f>F17+J17+L17</f>
        <v>1947.2</v>
      </c>
      <c r="F17" s="14">
        <v>1947.2</v>
      </c>
      <c r="G17" s="14">
        <v>73441381.75</v>
      </c>
      <c r="H17" s="15">
        <v>0</v>
      </c>
      <c r="I17" s="15">
        <v>0</v>
      </c>
      <c r="J17" s="14">
        <v>0</v>
      </c>
      <c r="K17" s="15">
        <v>0</v>
      </c>
      <c r="L17" s="14">
        <v>0</v>
      </c>
      <c r="M17" s="14">
        <f>C17-E17</f>
        <v>0</v>
      </c>
      <c r="N17" s="14">
        <f>P17+R17+T17+V17</f>
        <v>0</v>
      </c>
      <c r="O17" s="14">
        <f>Q17+S17+U17+W17</f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5">
        <v>0</v>
      </c>
      <c r="Y17" s="15">
        <v>0</v>
      </c>
      <c r="Z17" s="15">
        <v>0</v>
      </c>
      <c r="AA17" s="15">
        <v>0</v>
      </c>
    </row>
    <row r="18" spans="1:27" ht="50.1" customHeight="1" x14ac:dyDescent="0.25">
      <c r="A18" s="4"/>
      <c r="B18" s="7" t="s">
        <v>36</v>
      </c>
      <c r="C18" s="14">
        <f>SUM(C19)</f>
        <v>8821.7000000000007</v>
      </c>
      <c r="D18" s="14">
        <f>SUM(D19)</f>
        <v>176563939.46000001</v>
      </c>
      <c r="E18" s="14">
        <f t="shared" ref="D18:AA18" si="2">SUM(E19)</f>
        <v>8821.7000000000007</v>
      </c>
      <c r="F18" s="14">
        <f t="shared" si="2"/>
        <v>8821.7000000000007</v>
      </c>
      <c r="G18" s="14">
        <f>SUM(G19)</f>
        <v>176563939.46000001</v>
      </c>
      <c r="H18" s="15">
        <f t="shared" si="2"/>
        <v>0</v>
      </c>
      <c r="I18" s="15">
        <f t="shared" si="2"/>
        <v>0</v>
      </c>
      <c r="J18" s="14">
        <f t="shared" si="2"/>
        <v>0</v>
      </c>
      <c r="K18" s="15">
        <f t="shared" si="2"/>
        <v>0</v>
      </c>
      <c r="L18" s="14">
        <f t="shared" si="2"/>
        <v>0</v>
      </c>
      <c r="M18" s="16">
        <f t="shared" si="2"/>
        <v>0</v>
      </c>
      <c r="N18" s="16">
        <f t="shared" si="2"/>
        <v>0</v>
      </c>
      <c r="O18" s="16">
        <f t="shared" si="2"/>
        <v>0</v>
      </c>
      <c r="P18" s="16">
        <f t="shared" si="2"/>
        <v>0</v>
      </c>
      <c r="Q18" s="14">
        <f t="shared" si="2"/>
        <v>0</v>
      </c>
      <c r="R18" s="14">
        <f t="shared" si="2"/>
        <v>0</v>
      </c>
      <c r="S18" s="14">
        <f t="shared" si="2"/>
        <v>0</v>
      </c>
      <c r="T18" s="14">
        <f t="shared" si="2"/>
        <v>0</v>
      </c>
      <c r="U18" s="16">
        <f t="shared" si="2"/>
        <v>0</v>
      </c>
      <c r="V18" s="16">
        <f t="shared" si="2"/>
        <v>0</v>
      </c>
      <c r="W18" s="14">
        <f t="shared" si="2"/>
        <v>0</v>
      </c>
      <c r="X18" s="15">
        <f t="shared" si="2"/>
        <v>0</v>
      </c>
      <c r="Y18" s="15">
        <f t="shared" si="2"/>
        <v>0</v>
      </c>
      <c r="Z18" s="17">
        <f t="shared" si="2"/>
        <v>0</v>
      </c>
      <c r="AA18" s="17">
        <f t="shared" si="2"/>
        <v>0</v>
      </c>
    </row>
    <row r="19" spans="1:27" ht="50.1" customHeight="1" x14ac:dyDescent="0.25">
      <c r="A19" s="4">
        <v>2</v>
      </c>
      <c r="B19" s="7" t="s">
        <v>35</v>
      </c>
      <c r="C19" s="14">
        <v>8821.7000000000007</v>
      </c>
      <c r="D19" s="14">
        <f>G19+H19+I19+K19+O19</f>
        <v>176563939.46000001</v>
      </c>
      <c r="E19" s="14">
        <f>F19+J19+L19</f>
        <v>8821.7000000000007</v>
      </c>
      <c r="F19" s="14">
        <v>8821.7000000000007</v>
      </c>
      <c r="G19" s="14">
        <v>176563939.46000001</v>
      </c>
      <c r="H19" s="15">
        <v>0</v>
      </c>
      <c r="I19" s="15">
        <v>0</v>
      </c>
      <c r="J19" s="14">
        <v>0</v>
      </c>
      <c r="K19" s="15">
        <v>0</v>
      </c>
      <c r="L19" s="14">
        <v>0</v>
      </c>
      <c r="M19" s="14">
        <f>C19-E19</f>
        <v>0</v>
      </c>
      <c r="N19" s="14">
        <f>P19+R19+T19+V19</f>
        <v>0</v>
      </c>
      <c r="O19" s="14">
        <f>Q19+S19+U19+W19</f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5">
        <v>0</v>
      </c>
      <c r="Y19" s="15">
        <v>0</v>
      </c>
      <c r="Z19" s="15">
        <v>0</v>
      </c>
      <c r="AA19" s="15">
        <v>0</v>
      </c>
    </row>
    <row r="20" spans="1:27" ht="50.1" customHeight="1" x14ac:dyDescent="0.25">
      <c r="A20" s="4"/>
      <c r="B20" s="7" t="s">
        <v>37</v>
      </c>
      <c r="C20" s="14">
        <f t="shared" ref="C20:AA20" si="3">SUM(C21)</f>
        <v>2944.9</v>
      </c>
      <c r="D20" s="14">
        <f>SUM(D21)</f>
        <v>116985012.40000001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5">
        <f t="shared" si="3"/>
        <v>0</v>
      </c>
      <c r="I20" s="15">
        <f t="shared" si="3"/>
        <v>0</v>
      </c>
      <c r="J20" s="14">
        <f t="shared" si="3"/>
        <v>0</v>
      </c>
      <c r="K20" s="15">
        <f t="shared" si="3"/>
        <v>0</v>
      </c>
      <c r="L20" s="14">
        <f t="shared" si="3"/>
        <v>0</v>
      </c>
      <c r="M20" s="16">
        <f t="shared" si="3"/>
        <v>2944.9</v>
      </c>
      <c r="N20" s="16">
        <f t="shared" si="3"/>
        <v>2944.8999999999996</v>
      </c>
      <c r="O20" s="16">
        <f>SUM(O21)</f>
        <v>116985012.40000001</v>
      </c>
      <c r="P20" s="16">
        <f t="shared" si="3"/>
        <v>1604.8</v>
      </c>
      <c r="Q20" s="14">
        <f t="shared" si="3"/>
        <v>63750058.710000001</v>
      </c>
      <c r="R20" s="14">
        <f t="shared" si="3"/>
        <v>0</v>
      </c>
      <c r="S20" s="14">
        <f t="shared" si="3"/>
        <v>0</v>
      </c>
      <c r="T20" s="14">
        <f t="shared" si="3"/>
        <v>1340.1</v>
      </c>
      <c r="U20" s="16">
        <f t="shared" si="3"/>
        <v>53234953.689999998</v>
      </c>
      <c r="V20" s="16">
        <f t="shared" si="3"/>
        <v>0</v>
      </c>
      <c r="W20" s="14">
        <f t="shared" si="3"/>
        <v>0</v>
      </c>
      <c r="X20" s="15">
        <f t="shared" si="3"/>
        <v>0</v>
      </c>
      <c r="Y20" s="15">
        <f t="shared" si="3"/>
        <v>0</v>
      </c>
      <c r="Z20" s="17">
        <f t="shared" si="3"/>
        <v>0</v>
      </c>
      <c r="AA20" s="17">
        <f t="shared" si="3"/>
        <v>0</v>
      </c>
    </row>
    <row r="21" spans="1:27" ht="50.1" customHeight="1" x14ac:dyDescent="0.25">
      <c r="A21" s="4">
        <v>3</v>
      </c>
      <c r="B21" s="7" t="s">
        <v>35</v>
      </c>
      <c r="C21" s="14">
        <v>2944.9</v>
      </c>
      <c r="D21" s="14">
        <f>G21+H21+I21+K21+O21</f>
        <v>116985012.40000001</v>
      </c>
      <c r="E21" s="14">
        <f>F21+J21+L21</f>
        <v>0</v>
      </c>
      <c r="F21" s="14">
        <v>0</v>
      </c>
      <c r="G21" s="14">
        <v>0</v>
      </c>
      <c r="H21" s="15">
        <v>0</v>
      </c>
      <c r="I21" s="15">
        <v>0</v>
      </c>
      <c r="J21" s="14">
        <v>0</v>
      </c>
      <c r="K21" s="15">
        <v>0</v>
      </c>
      <c r="L21" s="14">
        <v>0</v>
      </c>
      <c r="M21" s="14">
        <f>C21-E21</f>
        <v>2944.9</v>
      </c>
      <c r="N21" s="14">
        <f>P21+R21+T21+V21</f>
        <v>2944.8999999999996</v>
      </c>
      <c r="O21" s="14">
        <f>Q21+S21+U21+W21</f>
        <v>116985012.40000001</v>
      </c>
      <c r="P21" s="14">
        <v>1604.8</v>
      </c>
      <c r="Q21" s="14">
        <v>63750058.710000001</v>
      </c>
      <c r="R21" s="14">
        <v>0</v>
      </c>
      <c r="S21" s="14">
        <v>0</v>
      </c>
      <c r="T21" s="14">
        <v>1340.1</v>
      </c>
      <c r="U21" s="14">
        <v>53234953.689999998</v>
      </c>
      <c r="V21" s="14">
        <v>0</v>
      </c>
      <c r="W21" s="14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 ht="50.1" customHeight="1" x14ac:dyDescent="0.25">
      <c r="A22" s="4"/>
      <c r="B22" s="7" t="s">
        <v>38</v>
      </c>
      <c r="C22" s="14">
        <f t="shared" ref="C22:AA22" si="4">SUM(C23)</f>
        <v>2557.1999999999998</v>
      </c>
      <c r="D22" s="14">
        <f>SUM(D23)</f>
        <v>283848626.39999998</v>
      </c>
      <c r="E22" s="14">
        <f t="shared" si="4"/>
        <v>1523.3</v>
      </c>
      <c r="F22" s="14">
        <f t="shared" si="4"/>
        <v>1523.3</v>
      </c>
      <c r="G22" s="14">
        <f t="shared" si="4"/>
        <v>169085958.31</v>
      </c>
      <c r="H22" s="15">
        <f t="shared" si="4"/>
        <v>0</v>
      </c>
      <c r="I22" s="15">
        <f t="shared" si="4"/>
        <v>0</v>
      </c>
      <c r="J22" s="14">
        <f t="shared" si="4"/>
        <v>0</v>
      </c>
      <c r="K22" s="15">
        <f t="shared" si="4"/>
        <v>0</v>
      </c>
      <c r="L22" s="14">
        <f t="shared" si="4"/>
        <v>0</v>
      </c>
      <c r="M22" s="16">
        <f t="shared" si="4"/>
        <v>1033.8999999999999</v>
      </c>
      <c r="N22" s="16">
        <f t="shared" si="4"/>
        <v>1033.9000000000001</v>
      </c>
      <c r="O22" s="16">
        <f>SUM(O23)</f>
        <v>114762668.09</v>
      </c>
      <c r="P22" s="16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0</v>
      </c>
      <c r="T22" s="14">
        <f t="shared" si="4"/>
        <v>1033.9000000000001</v>
      </c>
      <c r="U22" s="16">
        <f t="shared" si="4"/>
        <v>39996421.5</v>
      </c>
      <c r="V22" s="16">
        <f t="shared" si="4"/>
        <v>0</v>
      </c>
      <c r="W22" s="14">
        <f t="shared" si="4"/>
        <v>0</v>
      </c>
      <c r="X22" s="15">
        <f t="shared" si="4"/>
        <v>1033.9000000000001</v>
      </c>
      <c r="Y22" s="15">
        <f t="shared" si="4"/>
        <v>0</v>
      </c>
      <c r="Z22" s="17">
        <f t="shared" si="4"/>
        <v>0</v>
      </c>
      <c r="AA22" s="17">
        <f t="shared" si="4"/>
        <v>0</v>
      </c>
    </row>
    <row r="23" spans="1:27" ht="50.1" customHeight="1" x14ac:dyDescent="0.25">
      <c r="A23" s="4">
        <v>4</v>
      </c>
      <c r="B23" s="7" t="s">
        <v>35</v>
      </c>
      <c r="C23" s="14">
        <v>2557.1999999999998</v>
      </c>
      <c r="D23" s="14">
        <f>G23+H23+I23+K23+O23</f>
        <v>283848626.39999998</v>
      </c>
      <c r="E23" s="14">
        <f>F23+J23+L23</f>
        <v>1523.3</v>
      </c>
      <c r="F23" s="14">
        <v>1523.3</v>
      </c>
      <c r="G23" s="14">
        <v>169085958.31</v>
      </c>
      <c r="H23" s="15">
        <v>0</v>
      </c>
      <c r="I23" s="15">
        <v>0</v>
      </c>
      <c r="J23" s="14">
        <v>0</v>
      </c>
      <c r="K23" s="15">
        <v>0</v>
      </c>
      <c r="L23" s="14">
        <v>0</v>
      </c>
      <c r="M23" s="14">
        <f>C23-E23</f>
        <v>1033.8999999999999</v>
      </c>
      <c r="N23" s="14">
        <f>P23+R23+T23+V23</f>
        <v>1033.9000000000001</v>
      </c>
      <c r="O23" s="14">
        <v>114762668.09</v>
      </c>
      <c r="P23" s="14">
        <v>0</v>
      </c>
      <c r="Q23" s="14">
        <v>0</v>
      </c>
      <c r="R23" s="14">
        <v>0</v>
      </c>
      <c r="S23" s="14">
        <v>0</v>
      </c>
      <c r="T23" s="14">
        <v>1033.9000000000001</v>
      </c>
      <c r="U23" s="14">
        <v>39996421.5</v>
      </c>
      <c r="V23" s="14">
        <v>0</v>
      </c>
      <c r="W23" s="14">
        <v>0</v>
      </c>
      <c r="X23" s="15">
        <v>1033.9000000000001</v>
      </c>
      <c r="Y23" s="15">
        <v>0</v>
      </c>
      <c r="Z23" s="15">
        <v>0</v>
      </c>
      <c r="AA23" s="15">
        <v>0</v>
      </c>
    </row>
    <row r="24" spans="1:27" ht="50.1" customHeight="1" x14ac:dyDescent="0.25">
      <c r="A24" s="4"/>
      <c r="B24" s="7" t="s">
        <v>39</v>
      </c>
      <c r="C24" s="14">
        <f t="shared" ref="C24:AA24" si="5">SUM(C25)</f>
        <v>4689.2</v>
      </c>
      <c r="D24" s="14">
        <f t="shared" si="5"/>
        <v>110777884.26000001</v>
      </c>
      <c r="E24" s="14">
        <f t="shared" si="5"/>
        <v>167.3</v>
      </c>
      <c r="F24" s="14">
        <f t="shared" si="5"/>
        <v>167.3</v>
      </c>
      <c r="G24" s="14">
        <f>SUM(G25)</f>
        <v>3952303.17</v>
      </c>
      <c r="H24" s="15">
        <f t="shared" si="5"/>
        <v>0</v>
      </c>
      <c r="I24" s="15">
        <f t="shared" si="5"/>
        <v>0</v>
      </c>
      <c r="J24" s="14">
        <f t="shared" si="5"/>
        <v>0</v>
      </c>
      <c r="K24" s="15">
        <f t="shared" si="5"/>
        <v>0</v>
      </c>
      <c r="L24" s="14">
        <f t="shared" si="5"/>
        <v>0</v>
      </c>
      <c r="M24" s="16">
        <f t="shared" si="5"/>
        <v>4521.8999999999996</v>
      </c>
      <c r="N24" s="16">
        <f t="shared" si="5"/>
        <v>4521.8999999999996</v>
      </c>
      <c r="O24" s="16">
        <f>SUM(O25)</f>
        <v>106825581.09</v>
      </c>
      <c r="P24" s="16">
        <f t="shared" si="5"/>
        <v>4521.8999999999996</v>
      </c>
      <c r="Q24" s="14">
        <f t="shared" si="5"/>
        <v>174929701.5</v>
      </c>
      <c r="R24" s="14">
        <f t="shared" si="5"/>
        <v>0</v>
      </c>
      <c r="S24" s="14">
        <f t="shared" si="5"/>
        <v>0</v>
      </c>
      <c r="T24" s="14">
        <f t="shared" si="5"/>
        <v>0</v>
      </c>
      <c r="U24" s="16">
        <f t="shared" si="5"/>
        <v>0</v>
      </c>
      <c r="V24" s="16">
        <f t="shared" si="5"/>
        <v>0</v>
      </c>
      <c r="W24" s="14">
        <f t="shared" si="5"/>
        <v>0</v>
      </c>
      <c r="X24" s="15">
        <f t="shared" si="5"/>
        <v>4521.8999999999996</v>
      </c>
      <c r="Y24" s="15">
        <f t="shared" si="5"/>
        <v>0</v>
      </c>
      <c r="Z24" s="17">
        <f t="shared" si="5"/>
        <v>0</v>
      </c>
      <c r="AA24" s="17">
        <f t="shared" si="5"/>
        <v>0</v>
      </c>
    </row>
    <row r="25" spans="1:27" ht="50.1" customHeight="1" x14ac:dyDescent="0.25">
      <c r="A25" s="4">
        <v>5</v>
      </c>
      <c r="B25" s="7" t="s">
        <v>35</v>
      </c>
      <c r="C25" s="14">
        <v>4689.2</v>
      </c>
      <c r="D25" s="14">
        <f>G25+H25+I25+K25+O25</f>
        <v>110777884.26000001</v>
      </c>
      <c r="E25" s="14">
        <f>F25+J25+L25</f>
        <v>167.3</v>
      </c>
      <c r="F25" s="14">
        <v>167.3</v>
      </c>
      <c r="G25" s="14">
        <v>3952303.17</v>
      </c>
      <c r="H25" s="15">
        <v>0</v>
      </c>
      <c r="I25" s="15">
        <v>0</v>
      </c>
      <c r="J25" s="14">
        <v>0</v>
      </c>
      <c r="K25" s="15">
        <v>0</v>
      </c>
      <c r="L25" s="14">
        <v>0</v>
      </c>
      <c r="M25" s="14">
        <f>C25-E25</f>
        <v>4521.8999999999996</v>
      </c>
      <c r="N25" s="14">
        <f>P25+R25+T25+V25</f>
        <v>4521.8999999999996</v>
      </c>
      <c r="O25" s="14">
        <v>106825581.09</v>
      </c>
      <c r="P25" s="14">
        <v>4521.8999999999996</v>
      </c>
      <c r="Q25" s="14">
        <v>174929701.5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5">
        <v>4521.8999999999996</v>
      </c>
      <c r="Y25" s="15">
        <v>0</v>
      </c>
      <c r="Z25" s="15">
        <v>0</v>
      </c>
      <c r="AA25" s="15">
        <v>0</v>
      </c>
    </row>
    <row r="26" spans="1:27" ht="50.1" customHeight="1" x14ac:dyDescent="0.25">
      <c r="A26" s="4"/>
      <c r="B26" s="7" t="s">
        <v>40</v>
      </c>
      <c r="C26" s="14">
        <f t="shared" ref="C26:AA26" si="6">SUM(C27)</f>
        <v>868.4</v>
      </c>
      <c r="D26" s="14">
        <f t="shared" si="6"/>
        <v>0</v>
      </c>
      <c r="E26" s="14">
        <f t="shared" si="6"/>
        <v>868.4</v>
      </c>
      <c r="F26" s="14">
        <f t="shared" si="6"/>
        <v>868.4</v>
      </c>
      <c r="G26" s="14">
        <f>SUM(G27)</f>
        <v>0</v>
      </c>
      <c r="H26" s="15">
        <f t="shared" si="6"/>
        <v>0</v>
      </c>
      <c r="I26" s="15">
        <f t="shared" si="6"/>
        <v>0</v>
      </c>
      <c r="J26" s="14">
        <f t="shared" si="6"/>
        <v>0</v>
      </c>
      <c r="K26" s="15">
        <f t="shared" si="6"/>
        <v>0</v>
      </c>
      <c r="L26" s="14">
        <f t="shared" si="6"/>
        <v>0</v>
      </c>
      <c r="M26" s="16">
        <f t="shared" si="6"/>
        <v>0</v>
      </c>
      <c r="N26" s="16">
        <f t="shared" si="6"/>
        <v>0</v>
      </c>
      <c r="O26" s="16">
        <f t="shared" si="6"/>
        <v>0</v>
      </c>
      <c r="P26" s="16">
        <f t="shared" si="6"/>
        <v>0</v>
      </c>
      <c r="Q26" s="14">
        <f t="shared" si="6"/>
        <v>0</v>
      </c>
      <c r="R26" s="14">
        <f t="shared" si="6"/>
        <v>0</v>
      </c>
      <c r="S26" s="14">
        <f t="shared" si="6"/>
        <v>0</v>
      </c>
      <c r="T26" s="14">
        <f t="shared" si="6"/>
        <v>0</v>
      </c>
      <c r="U26" s="16">
        <f t="shared" si="6"/>
        <v>0</v>
      </c>
      <c r="V26" s="16">
        <f t="shared" si="6"/>
        <v>0</v>
      </c>
      <c r="W26" s="14">
        <f t="shared" si="6"/>
        <v>0</v>
      </c>
      <c r="X26" s="15">
        <f t="shared" si="6"/>
        <v>0</v>
      </c>
      <c r="Y26" s="15">
        <f t="shared" si="6"/>
        <v>0</v>
      </c>
      <c r="Z26" s="17">
        <f t="shared" si="6"/>
        <v>0</v>
      </c>
      <c r="AA26" s="17">
        <f t="shared" si="6"/>
        <v>0</v>
      </c>
    </row>
    <row r="27" spans="1:27" ht="50.1" customHeight="1" x14ac:dyDescent="0.25">
      <c r="A27" s="4">
        <v>6</v>
      </c>
      <c r="B27" s="7" t="s">
        <v>35</v>
      </c>
      <c r="C27" s="14">
        <v>868.4</v>
      </c>
      <c r="D27" s="14">
        <f>G27+H27+I27+K27+O27</f>
        <v>0</v>
      </c>
      <c r="E27" s="14">
        <f>F27+J27+L27</f>
        <v>868.4</v>
      </c>
      <c r="F27" s="14">
        <v>868.4</v>
      </c>
      <c r="G27" s="14">
        <v>0</v>
      </c>
      <c r="H27" s="15">
        <v>0</v>
      </c>
      <c r="I27" s="15">
        <v>0</v>
      </c>
      <c r="J27" s="14">
        <v>0</v>
      </c>
      <c r="K27" s="15">
        <v>0</v>
      </c>
      <c r="L27" s="14">
        <v>0</v>
      </c>
      <c r="M27" s="14">
        <f>C27-E27</f>
        <v>0</v>
      </c>
      <c r="N27" s="14">
        <f>P27+R27+T27+V27</f>
        <v>0</v>
      </c>
      <c r="O27" s="14">
        <f>Q27+S27+U27+W27</f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5">
        <v>0</v>
      </c>
      <c r="Y27" s="15">
        <v>0</v>
      </c>
      <c r="Z27" s="15">
        <v>0</v>
      </c>
      <c r="AA27" s="15">
        <v>0</v>
      </c>
    </row>
    <row r="28" spans="1:27" ht="20.2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20.2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</sheetData>
  <sheetProtection formatCells="0" formatColumns="0" formatRows="0" insertColumns="0" insertRows="0" insertHyperlinks="0" deleteColumns="0" deleteRows="0" sort="0" autoFilter="0" pivotTables="0"/>
  <mergeCells count="25">
    <mergeCell ref="V1:AA4"/>
    <mergeCell ref="E7:L7"/>
    <mergeCell ref="M7:AA7"/>
    <mergeCell ref="A7:A13"/>
    <mergeCell ref="B7:B13"/>
    <mergeCell ref="V9:W11"/>
    <mergeCell ref="X9:X11"/>
    <mergeCell ref="J9:K11"/>
    <mergeCell ref="L9:L11"/>
    <mergeCell ref="P9:Q11"/>
    <mergeCell ref="M8:O11"/>
    <mergeCell ref="C7:C12"/>
    <mergeCell ref="F9:I11"/>
    <mergeCell ref="E8:E11"/>
    <mergeCell ref="F8:L8"/>
    <mergeCell ref="Z9:Z11"/>
    <mergeCell ref="R10:S11"/>
    <mergeCell ref="T10:U11"/>
    <mergeCell ref="R9:U9"/>
    <mergeCell ref="Y9:Y11"/>
    <mergeCell ref="A6:AA6"/>
    <mergeCell ref="D7:D12"/>
    <mergeCell ref="P8:W8"/>
    <mergeCell ref="X8:AA8"/>
    <mergeCell ref="AA9:AA11"/>
  </mergeCells>
  <pageMargins left="0.70866141732283472" right="0.70866141732283472" top="0.94488188976377963" bottom="0.74803149606299213" header="0" footer="0"/>
  <pageSetup paperSize="8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2'!Область_печати</vt:lpstr>
    </vt:vector>
  </TitlesOfParts>
  <Manager/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LunkovaIM</cp:lastModifiedBy>
  <cp:lastPrinted>2020-12-14T13:18:31Z</cp:lastPrinted>
  <dcterms:created xsi:type="dcterms:W3CDTF">2012-12-13T11:50:40Z</dcterms:created>
  <dcterms:modified xsi:type="dcterms:W3CDTF">2020-12-15T07:54:07Z</dcterms:modified>
  <cp:category>Формы</cp:category>
</cp:coreProperties>
</file>