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1955"/>
  </bookViews>
  <sheets>
    <sheet name="Форма 4" sheetId="1" r:id="rId1"/>
  </sheets>
  <definedNames>
    <definedName name="_xlnm.Print_Titles" localSheetId="0">'Форма 4'!$9:$12</definedName>
    <definedName name="_xlnm.Print_Area" localSheetId="0">'Форма 4'!$A$1:$R$25</definedName>
  </definedNames>
  <calcPr calcId="145621"/>
</workbook>
</file>

<file path=xl/calcChain.xml><?xml version="1.0" encoding="utf-8"?>
<calcChain xmlns="http://schemas.openxmlformats.org/spreadsheetml/2006/main">
  <c r="L13" i="1" l="1"/>
  <c r="M18" i="1"/>
  <c r="L14" i="1"/>
  <c r="F13" i="1"/>
  <c r="J13" i="1"/>
  <c r="J14" i="1"/>
  <c r="J19" i="1"/>
  <c r="I24" i="1"/>
  <c r="E18" i="1"/>
  <c r="D13" i="1"/>
  <c r="D14" i="1"/>
  <c r="R25" i="1" l="1"/>
  <c r="R24" i="1" s="1"/>
  <c r="J25" i="1"/>
  <c r="J24" i="1" s="1"/>
  <c r="Q24" i="1"/>
  <c r="P24" i="1"/>
  <c r="O24" i="1"/>
  <c r="N24" i="1"/>
  <c r="M24" i="1"/>
  <c r="L24" i="1"/>
  <c r="K24" i="1"/>
  <c r="I13" i="1"/>
  <c r="H24" i="1"/>
  <c r="G24" i="1"/>
  <c r="F24" i="1"/>
  <c r="E24" i="1"/>
  <c r="D24" i="1"/>
  <c r="C24" i="1"/>
  <c r="R23" i="1"/>
  <c r="J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R21" i="1"/>
  <c r="R20" i="1" s="1"/>
  <c r="J21" i="1"/>
  <c r="J20" i="1" s="1"/>
  <c r="Q20" i="1"/>
  <c r="P20" i="1"/>
  <c r="O20" i="1"/>
  <c r="N20" i="1"/>
  <c r="M20" i="1"/>
  <c r="L20" i="1"/>
  <c r="K20" i="1"/>
  <c r="I20" i="1"/>
  <c r="H20" i="1"/>
  <c r="G20" i="1"/>
  <c r="F20" i="1"/>
  <c r="E20" i="1"/>
  <c r="D20" i="1"/>
  <c r="C20" i="1"/>
  <c r="R19" i="1"/>
  <c r="R18" i="1" s="1"/>
  <c r="J18" i="1"/>
  <c r="Q18" i="1"/>
  <c r="P18" i="1"/>
  <c r="O18" i="1"/>
  <c r="N18" i="1"/>
  <c r="M13" i="1"/>
  <c r="L18" i="1"/>
  <c r="K18" i="1"/>
  <c r="I18" i="1"/>
  <c r="H18" i="1"/>
  <c r="G18" i="1"/>
  <c r="F18" i="1"/>
  <c r="E13" i="1"/>
  <c r="D18" i="1"/>
  <c r="C18" i="1"/>
  <c r="R17" i="1"/>
  <c r="J17" i="1"/>
  <c r="J16" i="1" s="1"/>
  <c r="R16" i="1"/>
  <c r="Q16" i="1"/>
  <c r="P16" i="1"/>
  <c r="O16" i="1"/>
  <c r="O13" i="1" s="1"/>
  <c r="N16" i="1"/>
  <c r="N13" i="1" s="1"/>
  <c r="M16" i="1"/>
  <c r="L16" i="1"/>
  <c r="K16" i="1"/>
  <c r="K13" i="1" s="1"/>
  <c r="I16" i="1"/>
  <c r="H16" i="1"/>
  <c r="G16" i="1"/>
  <c r="G13" i="1" s="1"/>
  <c r="F16" i="1"/>
  <c r="E16" i="1"/>
  <c r="D16" i="1"/>
  <c r="C16" i="1"/>
  <c r="R15" i="1"/>
  <c r="R14" i="1" s="1"/>
  <c r="J15" i="1"/>
  <c r="Q14" i="1"/>
  <c r="P14" i="1"/>
  <c r="O14" i="1"/>
  <c r="N14" i="1"/>
  <c r="M14" i="1"/>
  <c r="K14" i="1"/>
  <c r="I14" i="1"/>
  <c r="H14" i="1"/>
  <c r="G14" i="1"/>
  <c r="F14" i="1"/>
  <c r="E14" i="1"/>
  <c r="C14" i="1"/>
  <c r="Q13" i="1"/>
  <c r="P13" i="1"/>
  <c r="H13" i="1"/>
  <c r="C13" i="1" l="1"/>
  <c r="R13" i="1"/>
</calcChain>
</file>

<file path=xl/sharedStrings.xml><?xml version="1.0" encoding="utf-8"?>
<sst xmlns="http://schemas.openxmlformats.org/spreadsheetml/2006/main" count="111" uniqueCount="25">
  <si>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</si>
  <si>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</si>
  <si>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</si>
  <si>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</si>
  <si>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</si>
  <si>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</si>
  <si>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</si>
  <si>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</si>
  <si>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</si>
  <si>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</si>
  <si>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2024 г.</t>
  </si>
  <si>
    <t>2025 г.</t>
  </si>
  <si>
    <t>Всего</t>
  </si>
  <si>
    <t>кв.м</t>
  </si>
  <si>
    <t>чел</t>
  </si>
  <si>
    <t>Всего по  программе переселения, в рамках которой предусмотрено финансирование за счет средств Фонда. в т.ч.:</t>
  </si>
  <si>
    <t xml:space="preserve">Всего по этапу 2019 года </t>
  </si>
  <si>
    <t>Итого по город Астрахань</t>
  </si>
  <si>
    <t>x</t>
  </si>
  <si>
    <t xml:space="preserve">Всего по этапу 2020 года </t>
  </si>
  <si>
    <t xml:space="preserve">Всего по этапу 2021 года </t>
  </si>
  <si>
    <t xml:space="preserve">Всего по этапу 2022 года </t>
  </si>
  <si>
    <t xml:space="preserve">Всего по этапу 2023 года </t>
  </si>
  <si>
    <t xml:space="preserve">Всего по этапу 2024 года </t>
  </si>
  <si>
    <t>Приложение 5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</si>
</sst>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8" x14ac:knownFonts="1">
    <font>
      <sz val="11"/>
      <color rgb="FF000000"/>
      <name val="Calibri"/>
    </font>
    <font>
      <b/>
      <sz val="14"/>
      <color rgb="FF000000"/>
      <name val="Times New Roman"/>
    </font>
    <font>
      <sz val="14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6"/>
      <color rgb="FF000000"/>
      <name val="Times New Roman"/>
    </font>
    <font>
      <b/>
      <sz val="16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D1" workbookViewId="0">
      <selection activeCell="N21" sqref="N21"/>
    </sheetView>
  </sheetViews>
  <sheetFormatPr defaultRowHeight="15" x14ac:dyDescent="0.25"/>
  <cols>
    <col min="1" max="1" width="6.42578125" customWidth="1"/>
    <col min="2" max="2" width="46.7109375" style="1" customWidth="1"/>
    <col min="3" max="18" width="15.7109375" customWidth="1"/>
  </cols>
  <sheetData>
    <row r="1" spans="1:21" ht="15.6" customHeight="1" x14ac:dyDescent="0.25">
      <c r="A1" s="5"/>
      <c r="B1" s="5"/>
      <c r="C1" s="5"/>
      <c r="D1" s="6"/>
      <c r="E1" s="7"/>
      <c r="F1" s="7"/>
      <c r="G1" s="5"/>
      <c r="H1" s="5"/>
      <c r="I1" s="5"/>
      <c r="J1" s="5"/>
      <c r="K1" s="5"/>
      <c r="L1" s="5"/>
      <c r="M1" s="5"/>
      <c r="N1" s="5"/>
      <c r="O1" s="18" t="s">
        <v>24</v>
      </c>
      <c r="P1" s="18"/>
      <c r="Q1" s="18"/>
      <c r="R1" s="18"/>
      <c r="S1" s="8"/>
      <c r="T1" s="5"/>
      <c r="U1" s="5"/>
    </row>
    <row r="2" spans="1:21" ht="18.75" customHeight="1" x14ac:dyDescent="0.25">
      <c r="A2" s="5"/>
      <c r="B2" s="5"/>
      <c r="C2" s="5"/>
      <c r="D2" s="6"/>
      <c r="E2" s="7"/>
      <c r="F2" s="7"/>
      <c r="G2" s="5"/>
      <c r="H2" s="5"/>
      <c r="I2" s="5"/>
      <c r="J2" s="5"/>
      <c r="K2" s="5"/>
      <c r="L2" s="5"/>
      <c r="M2" s="5"/>
      <c r="N2" s="5"/>
      <c r="O2" s="18"/>
      <c r="P2" s="18"/>
      <c r="Q2" s="18"/>
      <c r="R2" s="18"/>
      <c r="S2" s="9"/>
      <c r="T2" s="5"/>
      <c r="U2" s="5"/>
    </row>
    <row r="3" spans="1:21" ht="18.75" customHeight="1" x14ac:dyDescent="0.25">
      <c r="A3" s="5"/>
      <c r="B3" s="5"/>
      <c r="C3" s="5"/>
      <c r="D3" s="6"/>
      <c r="E3" s="7"/>
      <c r="F3" s="7"/>
      <c r="G3" s="5"/>
      <c r="H3" s="5"/>
      <c r="I3" s="5"/>
      <c r="J3" s="5"/>
      <c r="K3" s="5"/>
      <c r="L3" s="5"/>
      <c r="M3" s="5"/>
      <c r="N3" s="5"/>
      <c r="O3" s="18"/>
      <c r="P3" s="18"/>
      <c r="Q3" s="18"/>
      <c r="R3" s="18"/>
      <c r="S3" s="9"/>
      <c r="T3" s="9"/>
      <c r="U3" s="5"/>
    </row>
    <row r="4" spans="1:21" ht="25.5" customHeight="1" x14ac:dyDescent="0.25">
      <c r="A4" s="5"/>
      <c r="B4" s="5"/>
      <c r="C4" s="5"/>
      <c r="D4" s="6"/>
      <c r="E4" s="7"/>
      <c r="F4" s="7"/>
      <c r="G4" s="5"/>
      <c r="H4" s="5"/>
      <c r="I4" s="5"/>
      <c r="J4" s="5"/>
      <c r="K4" s="5"/>
      <c r="L4" s="5"/>
      <c r="M4" s="5"/>
      <c r="N4" s="17"/>
      <c r="O4" s="18"/>
      <c r="P4" s="18"/>
      <c r="Q4" s="18"/>
      <c r="R4" s="18"/>
      <c r="S4" s="9"/>
      <c r="T4" s="9"/>
      <c r="U4" s="5"/>
    </row>
    <row r="6" spans="1:21" ht="9" customHeight="1" x14ac:dyDescent="0.25"/>
    <row r="7" spans="1:21" ht="20.25" customHeight="1" x14ac:dyDescent="0.25">
      <c r="A7" s="2"/>
      <c r="B7" s="24" t="s">
        <v>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3"/>
    </row>
    <row r="9" spans="1:21" ht="20.25" customHeight="1" x14ac:dyDescent="0.25">
      <c r="A9" s="19" t="s">
        <v>1</v>
      </c>
      <c r="B9" s="22" t="s">
        <v>2</v>
      </c>
      <c r="C9" s="23" t="s">
        <v>3</v>
      </c>
      <c r="D9" s="23"/>
      <c r="E9" s="23"/>
      <c r="F9" s="23"/>
      <c r="G9" s="23"/>
      <c r="H9" s="23"/>
      <c r="I9" s="23"/>
      <c r="J9" s="23"/>
      <c r="K9" s="23" t="s">
        <v>4</v>
      </c>
      <c r="L9" s="23"/>
      <c r="M9" s="23"/>
      <c r="N9" s="23"/>
      <c r="O9" s="23"/>
      <c r="P9" s="23"/>
      <c r="Q9" s="23"/>
      <c r="R9" s="23"/>
    </row>
    <row r="10" spans="1:21" ht="20.25" customHeight="1" x14ac:dyDescent="0.25">
      <c r="A10" s="20"/>
      <c r="B10" s="22"/>
      <c r="C10" s="10" t="s">
        <v>5</v>
      </c>
      <c r="D10" s="10" t="s">
        <v>6</v>
      </c>
      <c r="E10" s="10" t="s">
        <v>7</v>
      </c>
      <c r="F10" s="10" t="s">
        <v>8</v>
      </c>
      <c r="G10" s="10" t="s">
        <v>9</v>
      </c>
      <c r="H10" s="10" t="s">
        <v>10</v>
      </c>
      <c r="I10" s="10" t="s">
        <v>11</v>
      </c>
      <c r="J10" s="10" t="s">
        <v>12</v>
      </c>
      <c r="K10" s="10" t="s">
        <v>5</v>
      </c>
      <c r="L10" s="10" t="s">
        <v>6</v>
      </c>
      <c r="M10" s="10" t="s">
        <v>7</v>
      </c>
      <c r="N10" s="10" t="s">
        <v>8</v>
      </c>
      <c r="O10" s="10" t="s">
        <v>9</v>
      </c>
      <c r="P10" s="10" t="s">
        <v>10</v>
      </c>
      <c r="Q10" s="10" t="s">
        <v>11</v>
      </c>
      <c r="R10" s="10" t="s">
        <v>12</v>
      </c>
    </row>
    <row r="11" spans="1:21" ht="20.25" customHeight="1" x14ac:dyDescent="0.25">
      <c r="A11" s="21"/>
      <c r="B11" s="22"/>
      <c r="C11" s="11" t="s">
        <v>13</v>
      </c>
      <c r="D11" s="11" t="s">
        <v>13</v>
      </c>
      <c r="E11" s="11" t="s">
        <v>13</v>
      </c>
      <c r="F11" s="10" t="s">
        <v>13</v>
      </c>
      <c r="G11" s="10" t="s">
        <v>13</v>
      </c>
      <c r="H11" s="10" t="s">
        <v>13</v>
      </c>
      <c r="I11" s="10" t="s">
        <v>13</v>
      </c>
      <c r="J11" s="10" t="s">
        <v>13</v>
      </c>
      <c r="K11" s="11" t="s">
        <v>14</v>
      </c>
      <c r="L11" s="11" t="s">
        <v>14</v>
      </c>
      <c r="M11" s="11" t="s">
        <v>14</v>
      </c>
      <c r="N11" s="11" t="s">
        <v>14</v>
      </c>
      <c r="O11" s="11" t="s">
        <v>14</v>
      </c>
      <c r="P11" s="10" t="s">
        <v>14</v>
      </c>
      <c r="Q11" s="10" t="s">
        <v>14</v>
      </c>
      <c r="R11" s="10" t="s">
        <v>14</v>
      </c>
    </row>
    <row r="12" spans="1:21" ht="20.25" customHeight="1" x14ac:dyDescent="0.2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14</v>
      </c>
      <c r="O12" s="10">
        <v>15</v>
      </c>
      <c r="P12" s="10">
        <v>16</v>
      </c>
      <c r="Q12" s="10">
        <v>17</v>
      </c>
      <c r="R12" s="10">
        <v>18</v>
      </c>
    </row>
    <row r="13" spans="1:21" ht="85.5" customHeight="1" x14ac:dyDescent="0.25">
      <c r="A13" s="4"/>
      <c r="B13" s="12" t="s">
        <v>15</v>
      </c>
      <c r="C13" s="13">
        <f t="shared" ref="C13:R13" si="0">SUM(C14,C16,C18,C20,C22,C24)</f>
        <v>1608.9</v>
      </c>
      <c r="D13" s="13">
        <f>SUM(D14,D16,D18,D20,D22,D24)</f>
        <v>2639.59</v>
      </c>
      <c r="E13" s="13">
        <f t="shared" si="0"/>
        <v>3314.79</v>
      </c>
      <c r="F13" s="14">
        <f>SUM(F14,F16,F18,F20,F22,F24)</f>
        <v>2303.84</v>
      </c>
      <c r="G13" s="14">
        <f t="shared" si="0"/>
        <v>3861.67</v>
      </c>
      <c r="H13" s="14">
        <f t="shared" si="0"/>
        <v>9012.2999999999993</v>
      </c>
      <c r="I13" s="14">
        <f t="shared" si="0"/>
        <v>1221.56</v>
      </c>
      <c r="J13" s="14">
        <f>SUM(J14,J16,J18,J20,J22,J24)</f>
        <v>23962.65</v>
      </c>
      <c r="K13" s="15">
        <f t="shared" si="0"/>
        <v>60</v>
      </c>
      <c r="L13" s="15">
        <f>SUM(L14,L16,L18,L20,L22,L24)</f>
        <v>154</v>
      </c>
      <c r="M13" s="15">
        <f t="shared" si="0"/>
        <v>170</v>
      </c>
      <c r="N13" s="15">
        <f t="shared" si="0"/>
        <v>167</v>
      </c>
      <c r="O13" s="15">
        <f t="shared" si="0"/>
        <v>198</v>
      </c>
      <c r="P13" s="16">
        <f t="shared" si="0"/>
        <v>1080</v>
      </c>
      <c r="Q13" s="16">
        <f t="shared" si="0"/>
        <v>113</v>
      </c>
      <c r="R13" s="16">
        <f t="shared" si="0"/>
        <v>1942</v>
      </c>
    </row>
    <row r="14" spans="1:21" ht="32.25" customHeight="1" x14ac:dyDescent="0.25">
      <c r="A14" s="4"/>
      <c r="B14" s="12" t="s">
        <v>16</v>
      </c>
      <c r="C14" s="13">
        <f t="shared" ref="C14:I14" si="1">IF(COUNTIF(C15,"&lt;&gt;x")&gt;0,SUM(C15),"x")</f>
        <v>1608.9</v>
      </c>
      <c r="D14" s="13">
        <f>IF(COUNTIF(D15,"&lt;&gt;x")&gt;0,SUM(D15),"x")</f>
        <v>160.4</v>
      </c>
      <c r="E14" s="13" t="str">
        <f t="shared" si="1"/>
        <v>x</v>
      </c>
      <c r="F14" s="13" t="str">
        <f t="shared" si="1"/>
        <v>x</v>
      </c>
      <c r="G14" s="13" t="str">
        <f t="shared" si="1"/>
        <v>x</v>
      </c>
      <c r="H14" s="13" t="str">
        <f t="shared" si="1"/>
        <v>x</v>
      </c>
      <c r="I14" s="13" t="str">
        <f t="shared" si="1"/>
        <v>x</v>
      </c>
      <c r="J14" s="14">
        <f>SUM(J15)</f>
        <v>1769.3000000000002</v>
      </c>
      <c r="K14" s="15">
        <f t="shared" ref="K14:Q14" si="2">IF(COUNTIF(K15,"&lt;&gt;x")&gt;0,SUM(K15),"x")</f>
        <v>60</v>
      </c>
      <c r="L14" s="15">
        <f>IF(COUNTIF(L15,"&lt;&gt;x")&gt;0,SUM(L15),"x")</f>
        <v>10</v>
      </c>
      <c r="M14" s="15" t="str">
        <f t="shared" si="2"/>
        <v>x</v>
      </c>
      <c r="N14" s="15" t="str">
        <f t="shared" si="2"/>
        <v>x</v>
      </c>
      <c r="O14" s="15" t="str">
        <f t="shared" si="2"/>
        <v>x</v>
      </c>
      <c r="P14" s="15" t="str">
        <f t="shared" si="2"/>
        <v>x</v>
      </c>
      <c r="Q14" s="15" t="str">
        <f t="shared" si="2"/>
        <v>x</v>
      </c>
      <c r="R14" s="16">
        <f>SUM(R15)</f>
        <v>70</v>
      </c>
    </row>
    <row r="15" spans="1:21" ht="32.25" customHeight="1" x14ac:dyDescent="0.25">
      <c r="A15" s="10">
        <v>1</v>
      </c>
      <c r="B15" s="12" t="s">
        <v>17</v>
      </c>
      <c r="C15" s="13">
        <v>1608.9</v>
      </c>
      <c r="D15" s="13">
        <v>160.4</v>
      </c>
      <c r="E15" s="13" t="s">
        <v>18</v>
      </c>
      <c r="F15" s="14" t="s">
        <v>18</v>
      </c>
      <c r="G15" s="14" t="s">
        <v>18</v>
      </c>
      <c r="H15" s="14" t="s">
        <v>18</v>
      </c>
      <c r="I15" s="14" t="s">
        <v>18</v>
      </c>
      <c r="J15" s="14">
        <f>SUM(C15:I15)</f>
        <v>1769.3000000000002</v>
      </c>
      <c r="K15" s="15">
        <v>60</v>
      </c>
      <c r="L15" s="15">
        <v>10</v>
      </c>
      <c r="M15" s="15" t="s">
        <v>18</v>
      </c>
      <c r="N15" s="15" t="s">
        <v>18</v>
      </c>
      <c r="O15" s="15" t="s">
        <v>18</v>
      </c>
      <c r="P15" s="16" t="s">
        <v>18</v>
      </c>
      <c r="Q15" s="16" t="s">
        <v>18</v>
      </c>
      <c r="R15" s="16">
        <f>SUM(K15:Q15)</f>
        <v>70</v>
      </c>
    </row>
    <row r="16" spans="1:21" ht="32.25" customHeight="1" x14ac:dyDescent="0.25">
      <c r="A16" s="4"/>
      <c r="B16" s="12" t="s">
        <v>19</v>
      </c>
      <c r="C16" s="13" t="str">
        <f t="shared" ref="C16:I16" si="3">IF(COUNTIF(C17,"&lt;&gt;x")&gt;0,SUM(C17),"x")</f>
        <v>x</v>
      </c>
      <c r="D16" s="13">
        <f t="shared" si="3"/>
        <v>2479.19</v>
      </c>
      <c r="E16" s="13">
        <f t="shared" si="3"/>
        <v>1863.42</v>
      </c>
      <c r="F16" s="13" t="str">
        <f t="shared" si="3"/>
        <v>x</v>
      </c>
      <c r="G16" s="13" t="str">
        <f t="shared" si="3"/>
        <v>x</v>
      </c>
      <c r="H16" s="13" t="str">
        <f t="shared" si="3"/>
        <v>x</v>
      </c>
      <c r="I16" s="13" t="str">
        <f t="shared" si="3"/>
        <v>x</v>
      </c>
      <c r="J16" s="14">
        <f>SUM(J17)</f>
        <v>4342.6100000000006</v>
      </c>
      <c r="K16" s="15" t="str">
        <f t="shared" ref="K16:Q16" si="4">IF(COUNTIF(K17,"&lt;&gt;x")&gt;0,SUM(K17),"x")</f>
        <v>x</v>
      </c>
      <c r="L16" s="15">
        <f t="shared" si="4"/>
        <v>144</v>
      </c>
      <c r="M16" s="15">
        <f t="shared" si="4"/>
        <v>84</v>
      </c>
      <c r="N16" s="15" t="str">
        <f t="shared" si="4"/>
        <v>x</v>
      </c>
      <c r="O16" s="15" t="str">
        <f t="shared" si="4"/>
        <v>x</v>
      </c>
      <c r="P16" s="15" t="str">
        <f t="shared" si="4"/>
        <v>x</v>
      </c>
      <c r="Q16" s="15" t="str">
        <f t="shared" si="4"/>
        <v>x</v>
      </c>
      <c r="R16" s="16">
        <f>SUM(R17)</f>
        <v>228</v>
      </c>
    </row>
    <row r="17" spans="1:18" ht="32.25" customHeight="1" x14ac:dyDescent="0.25">
      <c r="A17" s="10">
        <v>2</v>
      </c>
      <c r="B17" s="12" t="s">
        <v>17</v>
      </c>
      <c r="C17" s="13" t="s">
        <v>18</v>
      </c>
      <c r="D17" s="13">
        <v>2479.19</v>
      </c>
      <c r="E17" s="13">
        <v>1863.42</v>
      </c>
      <c r="F17" s="14" t="s">
        <v>18</v>
      </c>
      <c r="G17" s="14" t="s">
        <v>18</v>
      </c>
      <c r="H17" s="14" t="s">
        <v>18</v>
      </c>
      <c r="I17" s="14" t="s">
        <v>18</v>
      </c>
      <c r="J17" s="14">
        <f>SUM(C17:I17)</f>
        <v>4342.6100000000006</v>
      </c>
      <c r="K17" s="15" t="s">
        <v>18</v>
      </c>
      <c r="L17" s="15">
        <v>144</v>
      </c>
      <c r="M17" s="15">
        <v>84</v>
      </c>
      <c r="N17" s="15" t="s">
        <v>18</v>
      </c>
      <c r="O17" s="15" t="s">
        <v>18</v>
      </c>
      <c r="P17" s="16" t="s">
        <v>18</v>
      </c>
      <c r="Q17" s="16" t="s">
        <v>18</v>
      </c>
      <c r="R17" s="16">
        <f>SUM(K17:Q17)</f>
        <v>228</v>
      </c>
    </row>
    <row r="18" spans="1:18" ht="32.25" customHeight="1" x14ac:dyDescent="0.25">
      <c r="A18" s="4"/>
      <c r="B18" s="12" t="s">
        <v>20</v>
      </c>
      <c r="C18" s="13" t="str">
        <f t="shared" ref="C18:I18" si="5">IF(COUNTIF(C19,"&lt;&gt;x")&gt;0,SUM(C19),"x")</f>
        <v>x</v>
      </c>
      <c r="D18" s="13" t="str">
        <f t="shared" si="5"/>
        <v>x</v>
      </c>
      <c r="E18" s="13">
        <f>IF(COUNTIF(E19,"&lt;&gt;x")&gt;0,SUM(E19),"x")</f>
        <v>1451.37</v>
      </c>
      <c r="F18" s="13">
        <f t="shared" si="5"/>
        <v>1543.84</v>
      </c>
      <c r="G18" s="13" t="str">
        <f t="shared" si="5"/>
        <v>x</v>
      </c>
      <c r="H18" s="13" t="str">
        <f t="shared" si="5"/>
        <v>x</v>
      </c>
      <c r="I18" s="13" t="str">
        <f t="shared" si="5"/>
        <v>x</v>
      </c>
      <c r="J18" s="14">
        <f>SUM(J19)</f>
        <v>2995.21</v>
      </c>
      <c r="K18" s="15" t="str">
        <f t="shared" ref="K18:Q18" si="6">IF(COUNTIF(K19,"&lt;&gt;x")&gt;0,SUM(K19),"x")</f>
        <v>x</v>
      </c>
      <c r="L18" s="15" t="str">
        <f t="shared" si="6"/>
        <v>x</v>
      </c>
      <c r="M18" s="15">
        <f>IF(COUNTIF(M19,"&lt;&gt;x")&gt;0,SUM(M19),"x")</f>
        <v>86</v>
      </c>
      <c r="N18" s="15">
        <f t="shared" si="6"/>
        <v>82</v>
      </c>
      <c r="O18" s="15" t="str">
        <f t="shared" si="6"/>
        <v>x</v>
      </c>
      <c r="P18" s="15" t="str">
        <f t="shared" si="6"/>
        <v>x</v>
      </c>
      <c r="Q18" s="15" t="str">
        <f t="shared" si="6"/>
        <v>x</v>
      </c>
      <c r="R18" s="16">
        <f>SUM(R19)</f>
        <v>168</v>
      </c>
    </row>
    <row r="19" spans="1:18" ht="32.25" customHeight="1" x14ac:dyDescent="0.25">
      <c r="A19" s="10">
        <v>3</v>
      </c>
      <c r="B19" s="12" t="s">
        <v>17</v>
      </c>
      <c r="C19" s="13" t="s">
        <v>18</v>
      </c>
      <c r="D19" s="13" t="s">
        <v>18</v>
      </c>
      <c r="E19" s="13">
        <v>1451.37</v>
      </c>
      <c r="F19" s="14">
        <v>1543.84</v>
      </c>
      <c r="G19" s="14" t="s">
        <v>18</v>
      </c>
      <c r="H19" s="14" t="s">
        <v>18</v>
      </c>
      <c r="I19" s="14" t="s">
        <v>18</v>
      </c>
      <c r="J19" s="14">
        <f>SUM(C19:I19)</f>
        <v>2995.21</v>
      </c>
      <c r="K19" s="15" t="s">
        <v>18</v>
      </c>
      <c r="L19" s="15" t="s">
        <v>18</v>
      </c>
      <c r="M19" s="15">
        <v>86</v>
      </c>
      <c r="N19" s="15">
        <v>82</v>
      </c>
      <c r="O19" s="15" t="s">
        <v>18</v>
      </c>
      <c r="P19" s="16" t="s">
        <v>18</v>
      </c>
      <c r="Q19" s="16" t="s">
        <v>18</v>
      </c>
      <c r="R19" s="16">
        <f>SUM(K19:Q19)</f>
        <v>168</v>
      </c>
    </row>
    <row r="20" spans="1:18" ht="32.25" customHeight="1" x14ac:dyDescent="0.25">
      <c r="A20" s="4"/>
      <c r="B20" s="12" t="s">
        <v>21</v>
      </c>
      <c r="C20" s="13" t="str">
        <f t="shared" ref="C20:I20" si="7">IF(COUNTIF(C21,"&lt;&gt;x")&gt;0,SUM(C21),"x")</f>
        <v>x</v>
      </c>
      <c r="D20" s="13" t="str">
        <f t="shared" si="7"/>
        <v>x</v>
      </c>
      <c r="E20" s="13" t="str">
        <f t="shared" si="7"/>
        <v>x</v>
      </c>
      <c r="F20" s="13">
        <f t="shared" si="7"/>
        <v>760</v>
      </c>
      <c r="G20" s="13">
        <f t="shared" si="7"/>
        <v>2759.17</v>
      </c>
      <c r="H20" s="13" t="str">
        <f t="shared" si="7"/>
        <v>x</v>
      </c>
      <c r="I20" s="13" t="str">
        <f t="shared" si="7"/>
        <v>x</v>
      </c>
      <c r="J20" s="14">
        <f>SUM(J21)</f>
        <v>3519.17</v>
      </c>
      <c r="K20" s="15" t="str">
        <f t="shared" ref="K20:Q20" si="8">IF(COUNTIF(K21,"&lt;&gt;x")&gt;0,SUM(K21),"x")</f>
        <v>x</v>
      </c>
      <c r="L20" s="15" t="str">
        <f t="shared" si="8"/>
        <v>x</v>
      </c>
      <c r="M20" s="15" t="str">
        <f t="shared" si="8"/>
        <v>x</v>
      </c>
      <c r="N20" s="15">
        <f t="shared" si="8"/>
        <v>85</v>
      </c>
      <c r="O20" s="15">
        <f t="shared" si="8"/>
        <v>100</v>
      </c>
      <c r="P20" s="15" t="str">
        <f t="shared" si="8"/>
        <v>x</v>
      </c>
      <c r="Q20" s="15" t="str">
        <f t="shared" si="8"/>
        <v>x</v>
      </c>
      <c r="R20" s="16">
        <f>SUM(R21)</f>
        <v>185</v>
      </c>
    </row>
    <row r="21" spans="1:18" ht="32.25" customHeight="1" x14ac:dyDescent="0.25">
      <c r="A21" s="10">
        <v>4</v>
      </c>
      <c r="B21" s="12" t="s">
        <v>17</v>
      </c>
      <c r="C21" s="13" t="s">
        <v>18</v>
      </c>
      <c r="D21" s="13" t="s">
        <v>18</v>
      </c>
      <c r="E21" s="13" t="s">
        <v>18</v>
      </c>
      <c r="F21" s="14">
        <v>760</v>
      </c>
      <c r="G21" s="14">
        <v>2759.17</v>
      </c>
      <c r="H21" s="14" t="s">
        <v>18</v>
      </c>
      <c r="I21" s="14" t="s">
        <v>18</v>
      </c>
      <c r="J21" s="14">
        <f>SUM(C21:I21)</f>
        <v>3519.17</v>
      </c>
      <c r="K21" s="15" t="s">
        <v>18</v>
      </c>
      <c r="L21" s="15" t="s">
        <v>18</v>
      </c>
      <c r="M21" s="15" t="s">
        <v>18</v>
      </c>
      <c r="N21" s="15">
        <v>85</v>
      </c>
      <c r="O21" s="15">
        <v>100</v>
      </c>
      <c r="P21" s="16" t="s">
        <v>18</v>
      </c>
      <c r="Q21" s="16" t="s">
        <v>18</v>
      </c>
      <c r="R21" s="16">
        <f>SUM(K21:Q21)</f>
        <v>185</v>
      </c>
    </row>
    <row r="22" spans="1:18" ht="32.25" customHeight="1" x14ac:dyDescent="0.25">
      <c r="A22" s="4"/>
      <c r="B22" s="12" t="s">
        <v>22</v>
      </c>
      <c r="C22" s="13" t="str">
        <f t="shared" ref="C22:I22" si="9">IF(COUNTIF(C23,"&lt;&gt;x")&gt;0,SUM(C23),"x")</f>
        <v>x</v>
      </c>
      <c r="D22" s="13" t="str">
        <f t="shared" si="9"/>
        <v>x</v>
      </c>
      <c r="E22" s="13" t="str">
        <f t="shared" si="9"/>
        <v>x</v>
      </c>
      <c r="F22" s="13" t="str">
        <f t="shared" si="9"/>
        <v>x</v>
      </c>
      <c r="G22" s="13">
        <f t="shared" si="9"/>
        <v>1102.5</v>
      </c>
      <c r="H22" s="13">
        <f t="shared" si="9"/>
        <v>2504.38</v>
      </c>
      <c r="I22" s="13" t="str">
        <f t="shared" si="9"/>
        <v>x</v>
      </c>
      <c r="J22" s="14">
        <f>SUM(J23)</f>
        <v>3606.88</v>
      </c>
      <c r="K22" s="15" t="str">
        <f t="shared" ref="K22:Q22" si="10">IF(COUNTIF(K23,"&lt;&gt;x")&gt;0,SUM(K23),"x")</f>
        <v>x</v>
      </c>
      <c r="L22" s="15" t="str">
        <f t="shared" si="10"/>
        <v>x</v>
      </c>
      <c r="M22" s="15" t="str">
        <f t="shared" si="10"/>
        <v>x</v>
      </c>
      <c r="N22" s="15" t="str">
        <f t="shared" si="10"/>
        <v>x</v>
      </c>
      <c r="O22" s="15">
        <f t="shared" si="10"/>
        <v>98</v>
      </c>
      <c r="P22" s="15">
        <f t="shared" si="10"/>
        <v>200</v>
      </c>
      <c r="Q22" s="15" t="str">
        <f t="shared" si="10"/>
        <v>x</v>
      </c>
      <c r="R22" s="16">
        <f>SUM(R23)</f>
        <v>298</v>
      </c>
    </row>
    <row r="23" spans="1:18" ht="32.25" customHeight="1" x14ac:dyDescent="0.25">
      <c r="A23" s="10">
        <v>5</v>
      </c>
      <c r="B23" s="12" t="s">
        <v>17</v>
      </c>
      <c r="C23" s="13" t="s">
        <v>18</v>
      </c>
      <c r="D23" s="13" t="s">
        <v>18</v>
      </c>
      <c r="E23" s="13" t="s">
        <v>18</v>
      </c>
      <c r="F23" s="14" t="s">
        <v>18</v>
      </c>
      <c r="G23" s="14">
        <v>1102.5</v>
      </c>
      <c r="H23" s="14">
        <v>2504.38</v>
      </c>
      <c r="I23" s="14" t="s">
        <v>18</v>
      </c>
      <c r="J23" s="14">
        <f>SUM(C23:I23)</f>
        <v>3606.88</v>
      </c>
      <c r="K23" s="15" t="s">
        <v>18</v>
      </c>
      <c r="L23" s="15" t="s">
        <v>18</v>
      </c>
      <c r="M23" s="15" t="s">
        <v>18</v>
      </c>
      <c r="N23" s="15" t="s">
        <v>18</v>
      </c>
      <c r="O23" s="15">
        <v>98</v>
      </c>
      <c r="P23" s="16">
        <v>200</v>
      </c>
      <c r="Q23" s="16" t="s">
        <v>18</v>
      </c>
      <c r="R23" s="16">
        <f>SUM(K23:Q23)</f>
        <v>298</v>
      </c>
    </row>
    <row r="24" spans="1:18" ht="32.25" customHeight="1" x14ac:dyDescent="0.25">
      <c r="A24" s="4"/>
      <c r="B24" s="12" t="s">
        <v>23</v>
      </c>
      <c r="C24" s="13" t="str">
        <f t="shared" ref="C24:H24" si="11">IF(COUNTIF(C25,"&lt;&gt;x")&gt;0,SUM(C25),"x")</f>
        <v>x</v>
      </c>
      <c r="D24" s="13" t="str">
        <f t="shared" si="11"/>
        <v>x</v>
      </c>
      <c r="E24" s="13" t="str">
        <f t="shared" si="11"/>
        <v>x</v>
      </c>
      <c r="F24" s="13" t="str">
        <f t="shared" si="11"/>
        <v>x</v>
      </c>
      <c r="G24" s="13" t="str">
        <f t="shared" si="11"/>
        <v>x</v>
      </c>
      <c r="H24" s="13">
        <f t="shared" si="11"/>
        <v>6507.92</v>
      </c>
      <c r="I24" s="13">
        <f>IF(COUNTIF(I25,"&lt;&gt;x")&gt;0,SUM(I25),"x")</f>
        <v>1221.56</v>
      </c>
      <c r="J24" s="14">
        <f>SUM(J25)</f>
        <v>7729.48</v>
      </c>
      <c r="K24" s="15" t="str">
        <f t="shared" ref="K24:Q24" si="12">IF(COUNTIF(K25,"&lt;&gt;x")&gt;0,SUM(K25),"x")</f>
        <v>x</v>
      </c>
      <c r="L24" s="15" t="str">
        <f t="shared" si="12"/>
        <v>x</v>
      </c>
      <c r="M24" s="15" t="str">
        <f t="shared" si="12"/>
        <v>x</v>
      </c>
      <c r="N24" s="15" t="str">
        <f t="shared" si="12"/>
        <v>x</v>
      </c>
      <c r="O24" s="15" t="str">
        <f t="shared" si="12"/>
        <v>x</v>
      </c>
      <c r="P24" s="15">
        <f t="shared" si="12"/>
        <v>880</v>
      </c>
      <c r="Q24" s="15">
        <f t="shared" si="12"/>
        <v>113</v>
      </c>
      <c r="R24" s="16">
        <f>SUM(R25)</f>
        <v>993</v>
      </c>
    </row>
    <row r="25" spans="1:18" ht="32.25" customHeight="1" x14ac:dyDescent="0.25">
      <c r="A25" s="10">
        <v>6</v>
      </c>
      <c r="B25" s="12" t="s">
        <v>17</v>
      </c>
      <c r="C25" s="13" t="s">
        <v>18</v>
      </c>
      <c r="D25" s="13" t="s">
        <v>18</v>
      </c>
      <c r="E25" s="13" t="s">
        <v>18</v>
      </c>
      <c r="F25" s="14" t="s">
        <v>18</v>
      </c>
      <c r="G25" s="14" t="s">
        <v>18</v>
      </c>
      <c r="H25" s="14">
        <v>6507.92</v>
      </c>
      <c r="I25" s="14">
        <v>1221.56</v>
      </c>
      <c r="J25" s="14">
        <f>SUM(C25:I25)</f>
        <v>7729.48</v>
      </c>
      <c r="K25" s="15" t="s">
        <v>18</v>
      </c>
      <c r="L25" s="15" t="s">
        <v>18</v>
      </c>
      <c r="M25" s="15" t="s">
        <v>18</v>
      </c>
      <c r="N25" s="15" t="s">
        <v>18</v>
      </c>
      <c r="O25" s="15" t="s">
        <v>18</v>
      </c>
      <c r="P25" s="16">
        <v>880</v>
      </c>
      <c r="Q25" s="16">
        <v>113</v>
      </c>
      <c r="R25" s="16">
        <f>SUM(K25:Q25)</f>
        <v>993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O1:R4"/>
    <mergeCell ref="A9:A11"/>
    <mergeCell ref="B9:B11"/>
    <mergeCell ref="C9:J9"/>
    <mergeCell ref="K9:R9"/>
    <mergeCell ref="B7:Q7"/>
  </mergeCells>
  <printOptions horizontalCentered="1"/>
  <pageMargins left="0.31496062992125984" right="0.31496062992125984" top="1.1023622047244095" bottom="0.31496062992125984" header="0" footer="0"/>
  <pageSetup paperSize="9"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LunkovaIM</cp:lastModifiedBy>
  <cp:lastPrinted>2020-04-24T10:12:11Z</cp:lastPrinted>
  <dcterms:created xsi:type="dcterms:W3CDTF">2019-02-21T06:26:12Z</dcterms:created>
  <dcterms:modified xsi:type="dcterms:W3CDTF">2020-04-27T05:32:02Z</dcterms:modified>
</cp:coreProperties>
</file>