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85" windowWidth="27495" windowHeight="13740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4'!$A$1:$R$29</definedName>
  </definedNames>
  <calcPr calcId="145621"/>
</workbook>
</file>

<file path=xl/calcChain.xml><?xml version="1.0" encoding="utf-8"?>
<calcChain xmlns="http://schemas.openxmlformats.org/spreadsheetml/2006/main">
  <c r="R28" i="1" l="1"/>
  <c r="R27" i="1" s="1"/>
  <c r="J28" i="1"/>
  <c r="J27" i="1" s="1"/>
  <c r="Q27" i="1"/>
  <c r="P27" i="1"/>
  <c r="O27" i="1"/>
  <c r="N27" i="1"/>
  <c r="M27" i="1"/>
  <c r="L27" i="1"/>
  <c r="K27" i="1"/>
  <c r="I27" i="1"/>
  <c r="H27" i="1"/>
  <c r="G27" i="1"/>
  <c r="F27" i="1"/>
  <c r="E27" i="1"/>
  <c r="D27" i="1"/>
  <c r="C27" i="1"/>
  <c r="R26" i="1"/>
  <c r="R25" i="1" s="1"/>
  <c r="J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R24" i="1"/>
  <c r="R23" i="1" s="1"/>
  <c r="J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R22" i="1"/>
  <c r="R21" i="1" s="1"/>
  <c r="J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R20" i="1"/>
  <c r="R19" i="1" s="1"/>
  <c r="J20" i="1"/>
  <c r="J19" i="1" s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8" i="1"/>
  <c r="R17" i="1" s="1"/>
  <c r="J18" i="1"/>
  <c r="J17" i="1" s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R16" i="1"/>
  <c r="R15" i="1" s="1"/>
  <c r="J16" i="1"/>
  <c r="J15" i="1" s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K14" i="1" l="1"/>
  <c r="K13" i="1" s="1"/>
  <c r="F14" i="1"/>
  <c r="F13" i="1" s="1"/>
  <c r="C14" i="1"/>
  <c r="C13" i="1" s="1"/>
  <c r="O14" i="1"/>
  <c r="O13" i="1" s="1"/>
  <c r="L14" i="1"/>
  <c r="L13" i="1" s="1"/>
  <c r="P14" i="1"/>
  <c r="P13" i="1" s="1"/>
  <c r="D14" i="1"/>
  <c r="D13" i="1" s="1"/>
  <c r="H14" i="1"/>
  <c r="H13" i="1" s="1"/>
  <c r="Q14" i="1"/>
  <c r="Q13" i="1" s="1"/>
  <c r="G14" i="1"/>
  <c r="G13" i="1" s="1"/>
  <c r="E14" i="1"/>
  <c r="E13" i="1" s="1"/>
  <c r="I14" i="1"/>
  <c r="I13" i="1" s="1"/>
  <c r="J14" i="1"/>
  <c r="J13" i="1" s="1"/>
  <c r="N14" i="1"/>
  <c r="N13" i="1" s="1"/>
  <c r="M14" i="1"/>
  <c r="M13" i="1" s="1"/>
  <c r="R14" i="1"/>
  <c r="R13" i="1" s="1"/>
</calcChain>
</file>

<file path=xl/sharedStrings.xml><?xml version="1.0" encoding="utf-8"?>
<sst xmlns="http://schemas.openxmlformats.org/spreadsheetml/2006/main" count="114" uniqueCount="27">
  <si>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</si>
  <si>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</si>
  <si>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</si>
  <si>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</si>
  <si>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</si>
  <si>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</si>
  <si>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</si>
  <si>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</si>
  <si>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</si>
  <si>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</si>
  <si>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</si>
  <si>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</si>
  <si>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</si>
  <si>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</si>
  <si>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</si>
  <si>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подлежит переселению в 2019 – 2025 гг.</t>
  </si>
  <si>
    <t>Всего по  программе переселения, в рамках которой предусмотрено финансирование за счет средств Фонда. в т.ч.:</t>
  </si>
  <si>
    <t xml:space="preserve">Всего по этапу 2019 года </t>
  </si>
  <si>
    <t>Итого по город Астрахань</t>
  </si>
  <si>
    <t>x</t>
  </si>
  <si>
    <t xml:space="preserve">Всего по этапу 2020 года </t>
  </si>
  <si>
    <t xml:space="preserve">Всего по этапу 2021 года </t>
  </si>
  <si>
    <t xml:space="preserve">Всего по этапу 2022 года </t>
  </si>
  <si>
    <t xml:space="preserve">Всего по этапу 2023 года </t>
  </si>
  <si>
    <t xml:space="preserve">Всего по этапу 2024 года </t>
  </si>
  <si>
    <t>По иным программам субъекта РФ, в рамках которых не предусмотрено финансирование за счет средств Фонда, в том числе:</t>
  </si>
  <si>
    <t>Приложение 6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</si>
</sst>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8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N1" sqref="N1:R4"/>
    </sheetView>
  </sheetViews>
  <sheetFormatPr defaultRowHeight="15" x14ac:dyDescent="0.25"/>
  <cols>
    <col min="1" max="1" width="6.42578125" customWidth="1"/>
    <col min="2" max="2" width="46.7109375" style="1" customWidth="1"/>
    <col min="3" max="18" width="15.7109375" customWidth="1"/>
  </cols>
  <sheetData>
    <row r="1" spans="1:21" ht="15.6" customHeight="1" x14ac:dyDescent="0.25">
      <c r="A1" s="6"/>
      <c r="B1" s="6"/>
      <c r="C1" s="6"/>
      <c r="D1" s="7"/>
      <c r="E1" s="8"/>
      <c r="F1" s="8"/>
      <c r="G1" s="6"/>
      <c r="H1" s="6"/>
      <c r="I1" s="6"/>
      <c r="J1" s="6"/>
      <c r="K1" s="6"/>
      <c r="L1" s="6"/>
      <c r="M1" s="6"/>
      <c r="N1" s="29" t="s">
        <v>26</v>
      </c>
      <c r="O1" s="29"/>
      <c r="P1" s="29"/>
      <c r="Q1" s="29"/>
      <c r="R1" s="29"/>
      <c r="S1" s="9"/>
      <c r="T1" s="6"/>
      <c r="U1" s="6"/>
    </row>
    <row r="2" spans="1:21" ht="18.75" customHeight="1" x14ac:dyDescent="0.25">
      <c r="A2" s="6"/>
      <c r="B2" s="6"/>
      <c r="C2" s="6"/>
      <c r="D2" s="7"/>
      <c r="E2" s="8"/>
      <c r="F2" s="8"/>
      <c r="G2" s="6"/>
      <c r="H2" s="6"/>
      <c r="I2" s="6"/>
      <c r="J2" s="6"/>
      <c r="K2" s="6"/>
      <c r="L2" s="6"/>
      <c r="M2" s="6"/>
      <c r="N2" s="29"/>
      <c r="O2" s="29"/>
      <c r="P2" s="29"/>
      <c r="Q2" s="29"/>
      <c r="R2" s="29"/>
      <c r="S2" s="10"/>
      <c r="T2" s="6"/>
      <c r="U2" s="6"/>
    </row>
    <row r="3" spans="1:21" ht="18.75" customHeight="1" x14ac:dyDescent="0.25">
      <c r="A3" s="6"/>
      <c r="B3" s="6"/>
      <c r="C3" s="6"/>
      <c r="D3" s="7"/>
      <c r="E3" s="8"/>
      <c r="F3" s="8"/>
      <c r="G3" s="6"/>
      <c r="H3" s="6"/>
      <c r="I3" s="6"/>
      <c r="J3" s="6"/>
      <c r="K3" s="6"/>
      <c r="L3" s="6"/>
      <c r="M3" s="6"/>
      <c r="N3" s="29"/>
      <c r="O3" s="29"/>
      <c r="P3" s="29"/>
      <c r="Q3" s="29"/>
      <c r="R3" s="29"/>
      <c r="S3" s="10"/>
      <c r="T3" s="10"/>
      <c r="U3" s="6"/>
    </row>
    <row r="4" spans="1:21" ht="25.5" customHeight="1" x14ac:dyDescent="0.25">
      <c r="A4" s="6"/>
      <c r="B4" s="6"/>
      <c r="C4" s="6"/>
      <c r="D4" s="7"/>
      <c r="E4" s="8"/>
      <c r="F4" s="8"/>
      <c r="G4" s="6"/>
      <c r="H4" s="6"/>
      <c r="I4" s="6"/>
      <c r="J4" s="6"/>
      <c r="K4" s="6"/>
      <c r="L4" s="6"/>
      <c r="M4" s="6"/>
      <c r="N4" s="29"/>
      <c r="O4" s="29"/>
      <c r="P4" s="29"/>
      <c r="Q4" s="29"/>
      <c r="R4" s="29"/>
      <c r="S4" s="10"/>
      <c r="T4" s="10"/>
      <c r="U4" s="6"/>
    </row>
    <row r="6" spans="1:21" ht="9" customHeight="1" x14ac:dyDescent="0.25"/>
    <row r="7" spans="1:21" ht="20.25" customHeight="1" x14ac:dyDescent="0.25">
      <c r="A7" s="2"/>
      <c r="B7" s="23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"/>
    </row>
    <row r="8" spans="1:21" ht="28.5" customHeight="1" x14ac:dyDescent="0.25"/>
    <row r="9" spans="1:21" ht="20.25" customHeight="1" x14ac:dyDescent="0.25">
      <c r="A9" s="24" t="s">
        <v>1</v>
      </c>
      <c r="B9" s="27" t="s">
        <v>2</v>
      </c>
      <c r="C9" s="28" t="s">
        <v>3</v>
      </c>
      <c r="D9" s="28"/>
      <c r="E9" s="28"/>
      <c r="F9" s="28"/>
      <c r="G9" s="28"/>
      <c r="H9" s="28"/>
      <c r="I9" s="28"/>
      <c r="J9" s="28"/>
      <c r="K9" s="28" t="s">
        <v>4</v>
      </c>
      <c r="L9" s="28"/>
      <c r="M9" s="28"/>
      <c r="N9" s="28"/>
      <c r="O9" s="28"/>
      <c r="P9" s="28"/>
      <c r="Q9" s="28"/>
      <c r="R9" s="28"/>
    </row>
    <row r="10" spans="1:21" ht="20.25" customHeight="1" x14ac:dyDescent="0.25">
      <c r="A10" s="25"/>
      <c r="B10" s="27"/>
      <c r="C10" s="16" t="s">
        <v>5</v>
      </c>
      <c r="D10" s="16" t="s">
        <v>6</v>
      </c>
      <c r="E10" s="16" t="s">
        <v>7</v>
      </c>
      <c r="F10" s="16" t="s">
        <v>8</v>
      </c>
      <c r="G10" s="16" t="s">
        <v>9</v>
      </c>
      <c r="H10" s="16" t="s">
        <v>10</v>
      </c>
      <c r="I10" s="16" t="s">
        <v>11</v>
      </c>
      <c r="J10" s="16" t="s">
        <v>12</v>
      </c>
      <c r="K10" s="16" t="s">
        <v>5</v>
      </c>
      <c r="L10" s="16" t="s">
        <v>6</v>
      </c>
      <c r="M10" s="16" t="s">
        <v>7</v>
      </c>
      <c r="N10" s="16" t="s">
        <v>8</v>
      </c>
      <c r="O10" s="16" t="s">
        <v>9</v>
      </c>
      <c r="P10" s="16" t="s">
        <v>10</v>
      </c>
      <c r="Q10" s="16" t="s">
        <v>11</v>
      </c>
      <c r="R10" s="16" t="s">
        <v>12</v>
      </c>
    </row>
    <row r="11" spans="1:21" ht="20.25" customHeight="1" x14ac:dyDescent="0.25">
      <c r="A11" s="26"/>
      <c r="B11" s="27"/>
      <c r="C11" s="17" t="s">
        <v>13</v>
      </c>
      <c r="D11" s="17" t="s">
        <v>13</v>
      </c>
      <c r="E11" s="17" t="s">
        <v>13</v>
      </c>
      <c r="F11" s="16" t="s">
        <v>13</v>
      </c>
      <c r="G11" s="16" t="s">
        <v>13</v>
      </c>
      <c r="H11" s="16" t="s">
        <v>13</v>
      </c>
      <c r="I11" s="16" t="s">
        <v>13</v>
      </c>
      <c r="J11" s="16" t="s">
        <v>13</v>
      </c>
      <c r="K11" s="17" t="s">
        <v>14</v>
      </c>
      <c r="L11" s="17" t="s">
        <v>14</v>
      </c>
      <c r="M11" s="17" t="s">
        <v>14</v>
      </c>
      <c r="N11" s="17" t="s">
        <v>14</v>
      </c>
      <c r="O11" s="17" t="s">
        <v>14</v>
      </c>
      <c r="P11" s="16" t="s">
        <v>14</v>
      </c>
      <c r="Q11" s="16" t="s">
        <v>14</v>
      </c>
      <c r="R11" s="16" t="s">
        <v>14</v>
      </c>
    </row>
    <row r="12" spans="1:21" ht="20.25" customHeight="1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6">
        <v>12</v>
      </c>
      <c r="M12" s="16">
        <v>13</v>
      </c>
      <c r="N12" s="16">
        <v>14</v>
      </c>
      <c r="O12" s="16">
        <v>15</v>
      </c>
      <c r="P12" s="16">
        <v>16</v>
      </c>
      <c r="Q12" s="16">
        <v>17</v>
      </c>
      <c r="R12" s="16">
        <v>18</v>
      </c>
    </row>
    <row r="13" spans="1:21" ht="47.25" customHeight="1" x14ac:dyDescent="0.25">
      <c r="A13" s="15"/>
      <c r="B13" s="18" t="s">
        <v>15</v>
      </c>
      <c r="C13" s="19">
        <f t="shared" ref="C13:R13" si="0">SUM(C14,C27)</f>
        <v>2253.1000000000004</v>
      </c>
      <c r="D13" s="19">
        <f t="shared" si="0"/>
        <v>3594.55</v>
      </c>
      <c r="E13" s="19">
        <f t="shared" si="0"/>
        <v>3403.9</v>
      </c>
      <c r="F13" s="19">
        <f t="shared" si="0"/>
        <v>2214.3000000000002</v>
      </c>
      <c r="G13" s="19">
        <f t="shared" si="0"/>
        <v>3813.7999999999997</v>
      </c>
      <c r="H13" s="19">
        <f t="shared" si="0"/>
        <v>8187.9</v>
      </c>
      <c r="I13" s="19">
        <f t="shared" si="0"/>
        <v>0</v>
      </c>
      <c r="J13" s="19">
        <f t="shared" si="0"/>
        <v>23467.55</v>
      </c>
      <c r="K13" s="19">
        <f t="shared" si="0"/>
        <v>106</v>
      </c>
      <c r="L13" s="19">
        <f t="shared" si="0"/>
        <v>199</v>
      </c>
      <c r="M13" s="19">
        <f t="shared" si="0"/>
        <v>182</v>
      </c>
      <c r="N13" s="19">
        <f t="shared" si="0"/>
        <v>120</v>
      </c>
      <c r="O13" s="19">
        <f t="shared" si="0"/>
        <v>337</v>
      </c>
      <c r="P13" s="19">
        <f t="shared" si="0"/>
        <v>986</v>
      </c>
      <c r="Q13" s="19">
        <f t="shared" si="0"/>
        <v>0</v>
      </c>
      <c r="R13" s="19">
        <f t="shared" si="0"/>
        <v>1930</v>
      </c>
    </row>
    <row r="14" spans="1:21" ht="85.5" customHeight="1" x14ac:dyDescent="0.25">
      <c r="A14" s="4"/>
      <c r="B14" s="18" t="s">
        <v>16</v>
      </c>
      <c r="C14" s="19">
        <f t="shared" ref="C14:R14" si="1">SUM(C15,C17,C19,C21,C23,C25)</f>
        <v>1608.9</v>
      </c>
      <c r="D14" s="19">
        <f t="shared" si="1"/>
        <v>2817.5</v>
      </c>
      <c r="E14" s="19">
        <f t="shared" si="1"/>
        <v>3403.9</v>
      </c>
      <c r="F14" s="20">
        <f t="shared" si="1"/>
        <v>2214.3000000000002</v>
      </c>
      <c r="G14" s="20">
        <f t="shared" si="1"/>
        <v>3813.7999999999997</v>
      </c>
      <c r="H14" s="20">
        <f t="shared" si="1"/>
        <v>8187.9</v>
      </c>
      <c r="I14" s="20">
        <f t="shared" si="1"/>
        <v>0</v>
      </c>
      <c r="J14" s="20">
        <f t="shared" si="1"/>
        <v>22046.3</v>
      </c>
      <c r="K14" s="21">
        <f t="shared" si="1"/>
        <v>60</v>
      </c>
      <c r="L14" s="21">
        <f t="shared" si="1"/>
        <v>161</v>
      </c>
      <c r="M14" s="21">
        <f t="shared" si="1"/>
        <v>182</v>
      </c>
      <c r="N14" s="21">
        <f t="shared" si="1"/>
        <v>120</v>
      </c>
      <c r="O14" s="21">
        <f t="shared" si="1"/>
        <v>337</v>
      </c>
      <c r="P14" s="22">
        <f t="shared" si="1"/>
        <v>986</v>
      </c>
      <c r="Q14" s="22">
        <f t="shared" si="1"/>
        <v>0</v>
      </c>
      <c r="R14" s="22">
        <f t="shared" si="1"/>
        <v>1846</v>
      </c>
    </row>
    <row r="15" spans="1:21" ht="39.950000000000003" customHeight="1" x14ac:dyDescent="0.25">
      <c r="A15" s="4"/>
      <c r="B15" s="18" t="s">
        <v>17</v>
      </c>
      <c r="C15" s="19">
        <f t="shared" ref="C15:I15" si="2">IF(COUNTIF(C16,"&lt;&gt;x")&gt;0,SUM(C16),"x")</f>
        <v>1608.9</v>
      </c>
      <c r="D15" s="19">
        <f t="shared" si="2"/>
        <v>338.3</v>
      </c>
      <c r="E15" s="19" t="str">
        <f t="shared" si="2"/>
        <v>x</v>
      </c>
      <c r="F15" s="19" t="str">
        <f t="shared" si="2"/>
        <v>x</v>
      </c>
      <c r="G15" s="19" t="str">
        <f t="shared" si="2"/>
        <v>x</v>
      </c>
      <c r="H15" s="19" t="str">
        <f t="shared" si="2"/>
        <v>x</v>
      </c>
      <c r="I15" s="19" t="str">
        <f t="shared" si="2"/>
        <v>x</v>
      </c>
      <c r="J15" s="20">
        <f>SUM(J16)</f>
        <v>1947.2</v>
      </c>
      <c r="K15" s="21">
        <f t="shared" ref="K15:Q15" si="3">IF(COUNTIF(K16,"&lt;&gt;x")&gt;0,SUM(K16),"x")</f>
        <v>60</v>
      </c>
      <c r="L15" s="21">
        <f t="shared" si="3"/>
        <v>17</v>
      </c>
      <c r="M15" s="21" t="str">
        <f t="shared" si="3"/>
        <v>x</v>
      </c>
      <c r="N15" s="21" t="str">
        <f t="shared" si="3"/>
        <v>x</v>
      </c>
      <c r="O15" s="21" t="str">
        <f t="shared" si="3"/>
        <v>x</v>
      </c>
      <c r="P15" s="21" t="str">
        <f t="shared" si="3"/>
        <v>x</v>
      </c>
      <c r="Q15" s="21" t="str">
        <f t="shared" si="3"/>
        <v>x</v>
      </c>
      <c r="R15" s="22">
        <f>SUM(R16)</f>
        <v>77</v>
      </c>
    </row>
    <row r="16" spans="1:21" ht="39.950000000000003" customHeight="1" x14ac:dyDescent="0.25">
      <c r="A16" s="16">
        <v>1</v>
      </c>
      <c r="B16" s="18" t="s">
        <v>18</v>
      </c>
      <c r="C16" s="19">
        <v>1608.9</v>
      </c>
      <c r="D16" s="19">
        <v>338.3</v>
      </c>
      <c r="E16" s="19" t="s">
        <v>19</v>
      </c>
      <c r="F16" s="20" t="s">
        <v>19</v>
      </c>
      <c r="G16" s="20" t="s">
        <v>19</v>
      </c>
      <c r="H16" s="20" t="s">
        <v>19</v>
      </c>
      <c r="I16" s="20" t="s">
        <v>19</v>
      </c>
      <c r="J16" s="20">
        <f>SUM(C16:I16)</f>
        <v>1947.2</v>
      </c>
      <c r="K16" s="21">
        <v>60</v>
      </c>
      <c r="L16" s="21">
        <v>17</v>
      </c>
      <c r="M16" s="21" t="s">
        <v>19</v>
      </c>
      <c r="N16" s="21" t="s">
        <v>19</v>
      </c>
      <c r="O16" s="21" t="s">
        <v>19</v>
      </c>
      <c r="P16" s="22" t="s">
        <v>19</v>
      </c>
      <c r="Q16" s="22" t="s">
        <v>19</v>
      </c>
      <c r="R16" s="22">
        <f>SUM(K16:Q16)</f>
        <v>77</v>
      </c>
    </row>
    <row r="17" spans="1:18" ht="39.950000000000003" customHeight="1" x14ac:dyDescent="0.25">
      <c r="A17" s="4"/>
      <c r="B17" s="18" t="s">
        <v>20</v>
      </c>
      <c r="C17" s="19" t="str">
        <f t="shared" ref="C17:I17" si="4">IF(COUNTIF(C18,"&lt;&gt;x")&gt;0,SUM(C18),"x")</f>
        <v>x</v>
      </c>
      <c r="D17" s="19">
        <f t="shared" si="4"/>
        <v>2479.1999999999998</v>
      </c>
      <c r="E17" s="19">
        <f t="shared" si="4"/>
        <v>1852.5</v>
      </c>
      <c r="F17" s="19" t="str">
        <f t="shared" si="4"/>
        <v>x</v>
      </c>
      <c r="G17" s="19" t="str">
        <f t="shared" si="4"/>
        <v>x</v>
      </c>
      <c r="H17" s="19" t="str">
        <f t="shared" si="4"/>
        <v>x</v>
      </c>
      <c r="I17" s="19" t="str">
        <f t="shared" si="4"/>
        <v>x</v>
      </c>
      <c r="J17" s="20">
        <f>SUM(J18)</f>
        <v>4331.7</v>
      </c>
      <c r="K17" s="21" t="str">
        <f t="shared" ref="K17:Q17" si="5">IF(COUNTIF(K18,"&lt;&gt;x")&gt;0,SUM(K18),"x")</f>
        <v>x</v>
      </c>
      <c r="L17" s="21">
        <f t="shared" si="5"/>
        <v>144</v>
      </c>
      <c r="M17" s="21">
        <f t="shared" si="5"/>
        <v>86</v>
      </c>
      <c r="N17" s="21" t="str">
        <f t="shared" si="5"/>
        <v>x</v>
      </c>
      <c r="O17" s="21" t="str">
        <f t="shared" si="5"/>
        <v>x</v>
      </c>
      <c r="P17" s="21" t="str">
        <f t="shared" si="5"/>
        <v>x</v>
      </c>
      <c r="Q17" s="21" t="str">
        <f t="shared" si="5"/>
        <v>x</v>
      </c>
      <c r="R17" s="22">
        <f>SUM(R18)</f>
        <v>230</v>
      </c>
    </row>
    <row r="18" spans="1:18" ht="39.950000000000003" customHeight="1" x14ac:dyDescent="0.25">
      <c r="A18" s="16">
        <v>1</v>
      </c>
      <c r="B18" s="18" t="s">
        <v>18</v>
      </c>
      <c r="C18" s="19" t="s">
        <v>19</v>
      </c>
      <c r="D18" s="19">
        <v>2479.1999999999998</v>
      </c>
      <c r="E18" s="19">
        <v>1852.5</v>
      </c>
      <c r="F18" s="20" t="s">
        <v>19</v>
      </c>
      <c r="G18" s="20" t="s">
        <v>19</v>
      </c>
      <c r="H18" s="20" t="s">
        <v>19</v>
      </c>
      <c r="I18" s="20" t="s">
        <v>19</v>
      </c>
      <c r="J18" s="20">
        <f>SUM(C18:I18)</f>
        <v>4331.7</v>
      </c>
      <c r="K18" s="21" t="s">
        <v>19</v>
      </c>
      <c r="L18" s="21">
        <v>144</v>
      </c>
      <c r="M18" s="21">
        <v>86</v>
      </c>
      <c r="N18" s="21" t="s">
        <v>19</v>
      </c>
      <c r="O18" s="21" t="s">
        <v>19</v>
      </c>
      <c r="P18" s="22" t="s">
        <v>19</v>
      </c>
      <c r="Q18" s="22" t="s">
        <v>19</v>
      </c>
      <c r="R18" s="22">
        <f>SUM(K18:Q18)</f>
        <v>230</v>
      </c>
    </row>
    <row r="19" spans="1:18" ht="39.950000000000003" customHeight="1" x14ac:dyDescent="0.25">
      <c r="A19" s="4"/>
      <c r="B19" s="18" t="s">
        <v>21</v>
      </c>
      <c r="C19" s="19" t="str">
        <f t="shared" ref="C19:I19" si="6">IF(COUNTIF(C20,"&lt;&gt;x")&gt;0,SUM(C20),"x")</f>
        <v>x</v>
      </c>
      <c r="D19" s="19" t="str">
        <f t="shared" si="6"/>
        <v>x</v>
      </c>
      <c r="E19" s="19">
        <f t="shared" si="6"/>
        <v>1551.4</v>
      </c>
      <c r="F19" s="19">
        <f t="shared" si="6"/>
        <v>1393.5</v>
      </c>
      <c r="G19" s="19" t="str">
        <f t="shared" si="6"/>
        <v>x</v>
      </c>
      <c r="H19" s="19" t="str">
        <f t="shared" si="6"/>
        <v>x</v>
      </c>
      <c r="I19" s="19" t="str">
        <f t="shared" si="6"/>
        <v>x</v>
      </c>
      <c r="J19" s="20">
        <f>SUM(J20)</f>
        <v>2944.9</v>
      </c>
      <c r="K19" s="21" t="str">
        <f t="shared" ref="K19:Q19" si="7">IF(COUNTIF(K20,"&lt;&gt;x")&gt;0,SUM(K20),"x")</f>
        <v>x</v>
      </c>
      <c r="L19" s="21" t="str">
        <f t="shared" si="7"/>
        <v>x</v>
      </c>
      <c r="M19" s="21">
        <f t="shared" si="7"/>
        <v>96</v>
      </c>
      <c r="N19" s="21">
        <f t="shared" si="7"/>
        <v>46</v>
      </c>
      <c r="O19" s="21" t="str">
        <f t="shared" si="7"/>
        <v>x</v>
      </c>
      <c r="P19" s="21" t="str">
        <f t="shared" si="7"/>
        <v>x</v>
      </c>
      <c r="Q19" s="21" t="str">
        <f t="shared" si="7"/>
        <v>x</v>
      </c>
      <c r="R19" s="22">
        <f>SUM(R20)</f>
        <v>142</v>
      </c>
    </row>
    <row r="20" spans="1:18" ht="39.950000000000003" customHeight="1" x14ac:dyDescent="0.25">
      <c r="A20" s="16">
        <v>1</v>
      </c>
      <c r="B20" s="18" t="s">
        <v>18</v>
      </c>
      <c r="C20" s="19" t="s">
        <v>19</v>
      </c>
      <c r="D20" s="19" t="s">
        <v>19</v>
      </c>
      <c r="E20" s="19">
        <v>1551.4</v>
      </c>
      <c r="F20" s="20">
        <v>1393.5</v>
      </c>
      <c r="G20" s="20" t="s">
        <v>19</v>
      </c>
      <c r="H20" s="20" t="s">
        <v>19</v>
      </c>
      <c r="I20" s="20" t="s">
        <v>19</v>
      </c>
      <c r="J20" s="20">
        <f>SUM(C20:I20)</f>
        <v>2944.9</v>
      </c>
      <c r="K20" s="21" t="s">
        <v>19</v>
      </c>
      <c r="L20" s="21" t="s">
        <v>19</v>
      </c>
      <c r="M20" s="21">
        <v>96</v>
      </c>
      <c r="N20" s="21">
        <v>46</v>
      </c>
      <c r="O20" s="21" t="s">
        <v>19</v>
      </c>
      <c r="P20" s="22" t="s">
        <v>19</v>
      </c>
      <c r="Q20" s="22" t="s">
        <v>19</v>
      </c>
      <c r="R20" s="22">
        <f>SUM(K20:Q20)</f>
        <v>142</v>
      </c>
    </row>
    <row r="21" spans="1:18" ht="39.950000000000003" customHeight="1" x14ac:dyDescent="0.25">
      <c r="A21" s="4"/>
      <c r="B21" s="18" t="s">
        <v>22</v>
      </c>
      <c r="C21" s="19" t="str">
        <f t="shared" ref="C21:I21" si="8">IF(COUNTIF(C22,"&lt;&gt;x")&gt;0,SUM(C22),"x")</f>
        <v>x</v>
      </c>
      <c r="D21" s="19" t="str">
        <f t="shared" si="8"/>
        <v>x</v>
      </c>
      <c r="E21" s="19" t="str">
        <f t="shared" si="8"/>
        <v>x</v>
      </c>
      <c r="F21" s="19">
        <f t="shared" si="8"/>
        <v>820.8</v>
      </c>
      <c r="G21" s="19">
        <f t="shared" si="8"/>
        <v>2720.7</v>
      </c>
      <c r="H21" s="19" t="str">
        <f t="shared" si="8"/>
        <v>x</v>
      </c>
      <c r="I21" s="19" t="str">
        <f t="shared" si="8"/>
        <v>x</v>
      </c>
      <c r="J21" s="20">
        <f>SUM(J22)</f>
        <v>3541.5</v>
      </c>
      <c r="K21" s="21" t="str">
        <f t="shared" ref="K21:Q21" si="9">IF(COUNTIF(K22,"&lt;&gt;x")&gt;0,SUM(K22),"x")</f>
        <v>x</v>
      </c>
      <c r="L21" s="21" t="str">
        <f t="shared" si="9"/>
        <v>x</v>
      </c>
      <c r="M21" s="21" t="str">
        <f t="shared" si="9"/>
        <v>x</v>
      </c>
      <c r="N21" s="21">
        <f t="shared" si="9"/>
        <v>74</v>
      </c>
      <c r="O21" s="21">
        <f t="shared" si="9"/>
        <v>162</v>
      </c>
      <c r="P21" s="21" t="str">
        <f t="shared" si="9"/>
        <v>x</v>
      </c>
      <c r="Q21" s="21" t="str">
        <f t="shared" si="9"/>
        <v>x</v>
      </c>
      <c r="R21" s="22">
        <f>SUM(R22)</f>
        <v>236</v>
      </c>
    </row>
    <row r="22" spans="1:18" ht="39.950000000000003" customHeight="1" x14ac:dyDescent="0.25">
      <c r="A22" s="16">
        <v>1</v>
      </c>
      <c r="B22" s="18" t="s">
        <v>18</v>
      </c>
      <c r="C22" s="19" t="s">
        <v>19</v>
      </c>
      <c r="D22" s="19" t="s">
        <v>19</v>
      </c>
      <c r="E22" s="19" t="s">
        <v>19</v>
      </c>
      <c r="F22" s="20">
        <v>820.8</v>
      </c>
      <c r="G22" s="20">
        <v>2720.7</v>
      </c>
      <c r="H22" s="20" t="s">
        <v>19</v>
      </c>
      <c r="I22" s="20" t="s">
        <v>19</v>
      </c>
      <c r="J22" s="20">
        <f>SUM(C22:I22)</f>
        <v>3541.5</v>
      </c>
      <c r="K22" s="21" t="s">
        <v>19</v>
      </c>
      <c r="L22" s="21" t="s">
        <v>19</v>
      </c>
      <c r="M22" s="21" t="s">
        <v>19</v>
      </c>
      <c r="N22" s="21">
        <v>74</v>
      </c>
      <c r="O22" s="21">
        <v>162</v>
      </c>
      <c r="P22" s="22" t="s">
        <v>19</v>
      </c>
      <c r="Q22" s="22" t="s">
        <v>19</v>
      </c>
      <c r="R22" s="22">
        <f>SUM(K22:Q22)</f>
        <v>236</v>
      </c>
    </row>
    <row r="23" spans="1:18" ht="39.950000000000003" customHeight="1" x14ac:dyDescent="0.25">
      <c r="A23" s="4"/>
      <c r="B23" s="18" t="s">
        <v>23</v>
      </c>
      <c r="C23" s="19" t="str">
        <f t="shared" ref="C23:I23" si="10">IF(COUNTIF(C24,"&lt;&gt;x")&gt;0,SUM(C24),"x")</f>
        <v>x</v>
      </c>
      <c r="D23" s="19" t="str">
        <f t="shared" si="10"/>
        <v>x</v>
      </c>
      <c r="E23" s="19" t="str">
        <f t="shared" si="10"/>
        <v>x</v>
      </c>
      <c r="F23" s="19" t="str">
        <f t="shared" si="10"/>
        <v>x</v>
      </c>
      <c r="G23" s="19">
        <f t="shared" si="10"/>
        <v>1093.0999999999999</v>
      </c>
      <c r="H23" s="19">
        <f t="shared" si="10"/>
        <v>1618.4</v>
      </c>
      <c r="I23" s="19" t="str">
        <f t="shared" si="10"/>
        <v>x</v>
      </c>
      <c r="J23" s="20">
        <f>SUM(J24)</f>
        <v>2711.5</v>
      </c>
      <c r="K23" s="21" t="str">
        <f t="shared" ref="K23:Q23" si="11">IF(COUNTIF(K24,"&lt;&gt;x")&gt;0,SUM(K24),"x")</f>
        <v>x</v>
      </c>
      <c r="L23" s="21" t="str">
        <f t="shared" si="11"/>
        <v>x</v>
      </c>
      <c r="M23" s="21" t="str">
        <f t="shared" si="11"/>
        <v>x</v>
      </c>
      <c r="N23" s="21" t="str">
        <f t="shared" si="11"/>
        <v>x</v>
      </c>
      <c r="O23" s="21">
        <f t="shared" si="11"/>
        <v>175</v>
      </c>
      <c r="P23" s="21">
        <f t="shared" si="11"/>
        <v>261</v>
      </c>
      <c r="Q23" s="21" t="str">
        <f t="shared" si="11"/>
        <v>x</v>
      </c>
      <c r="R23" s="22">
        <f>SUM(R24)</f>
        <v>436</v>
      </c>
    </row>
    <row r="24" spans="1:18" ht="39.950000000000003" customHeight="1" x14ac:dyDescent="0.25">
      <c r="A24" s="16">
        <v>1</v>
      </c>
      <c r="B24" s="18" t="s">
        <v>18</v>
      </c>
      <c r="C24" s="19" t="s">
        <v>19</v>
      </c>
      <c r="D24" s="19" t="s">
        <v>19</v>
      </c>
      <c r="E24" s="19" t="s">
        <v>19</v>
      </c>
      <c r="F24" s="20" t="s">
        <v>19</v>
      </c>
      <c r="G24" s="20">
        <v>1093.0999999999999</v>
      </c>
      <c r="H24" s="20">
        <v>1618.4</v>
      </c>
      <c r="I24" s="20" t="s">
        <v>19</v>
      </c>
      <c r="J24" s="20">
        <f>SUM(C24:I24)</f>
        <v>2711.5</v>
      </c>
      <c r="K24" s="21" t="s">
        <v>19</v>
      </c>
      <c r="L24" s="21" t="s">
        <v>19</v>
      </c>
      <c r="M24" s="21" t="s">
        <v>19</v>
      </c>
      <c r="N24" s="21" t="s">
        <v>19</v>
      </c>
      <c r="O24" s="21">
        <v>175</v>
      </c>
      <c r="P24" s="22">
        <v>261</v>
      </c>
      <c r="Q24" s="22" t="s">
        <v>19</v>
      </c>
      <c r="R24" s="22">
        <f>SUM(K24:Q24)</f>
        <v>436</v>
      </c>
    </row>
    <row r="25" spans="1:18" ht="39.950000000000003" customHeight="1" x14ac:dyDescent="0.25">
      <c r="A25" s="4"/>
      <c r="B25" s="18" t="s">
        <v>24</v>
      </c>
      <c r="C25" s="19" t="str">
        <f t="shared" ref="C25:I25" si="12">IF(COUNTIF(C26,"&lt;&gt;x")&gt;0,SUM(C26),"x")</f>
        <v>x</v>
      </c>
      <c r="D25" s="19" t="str">
        <f t="shared" si="12"/>
        <v>x</v>
      </c>
      <c r="E25" s="19" t="str">
        <f t="shared" si="12"/>
        <v>x</v>
      </c>
      <c r="F25" s="19" t="str">
        <f t="shared" si="12"/>
        <v>x</v>
      </c>
      <c r="G25" s="19" t="str">
        <f t="shared" si="12"/>
        <v>x</v>
      </c>
      <c r="H25" s="19">
        <f t="shared" si="12"/>
        <v>6569.5</v>
      </c>
      <c r="I25" s="19">
        <f t="shared" si="12"/>
        <v>0</v>
      </c>
      <c r="J25" s="20">
        <f>SUM(J26)</f>
        <v>6569.5</v>
      </c>
      <c r="K25" s="21" t="str">
        <f t="shared" ref="K25:Q25" si="13">IF(COUNTIF(K26,"&lt;&gt;x")&gt;0,SUM(K26),"x")</f>
        <v>x</v>
      </c>
      <c r="L25" s="21" t="str">
        <f t="shared" si="13"/>
        <v>x</v>
      </c>
      <c r="M25" s="21" t="str">
        <f t="shared" si="13"/>
        <v>x</v>
      </c>
      <c r="N25" s="21" t="str">
        <f t="shared" si="13"/>
        <v>x</v>
      </c>
      <c r="O25" s="21" t="str">
        <f t="shared" si="13"/>
        <v>x</v>
      </c>
      <c r="P25" s="21">
        <f t="shared" si="13"/>
        <v>725</v>
      </c>
      <c r="Q25" s="21">
        <f t="shared" si="13"/>
        <v>0</v>
      </c>
      <c r="R25" s="22">
        <f>SUM(R26)</f>
        <v>725</v>
      </c>
    </row>
    <row r="26" spans="1:18" ht="39.950000000000003" customHeight="1" x14ac:dyDescent="0.25">
      <c r="A26" s="16">
        <v>1</v>
      </c>
      <c r="B26" s="18" t="s">
        <v>18</v>
      </c>
      <c r="C26" s="19" t="s">
        <v>19</v>
      </c>
      <c r="D26" s="19" t="s">
        <v>19</v>
      </c>
      <c r="E26" s="19" t="s">
        <v>19</v>
      </c>
      <c r="F26" s="20" t="s">
        <v>19</v>
      </c>
      <c r="G26" s="20" t="s">
        <v>19</v>
      </c>
      <c r="H26" s="20">
        <v>6569.5</v>
      </c>
      <c r="I26" s="20">
        <v>0</v>
      </c>
      <c r="J26" s="20">
        <f>SUM(C26:I26)</f>
        <v>6569.5</v>
      </c>
      <c r="K26" s="21" t="s">
        <v>19</v>
      </c>
      <c r="L26" s="21" t="s">
        <v>19</v>
      </c>
      <c r="M26" s="21" t="s">
        <v>19</v>
      </c>
      <c r="N26" s="21" t="s">
        <v>19</v>
      </c>
      <c r="O26" s="21" t="s">
        <v>19</v>
      </c>
      <c r="P26" s="22">
        <v>725</v>
      </c>
      <c r="Q26" s="22">
        <v>0</v>
      </c>
      <c r="R26" s="22">
        <f>SUM(K26:Q26)</f>
        <v>725</v>
      </c>
    </row>
    <row r="27" spans="1:18" ht="93" customHeight="1" x14ac:dyDescent="0.25">
      <c r="A27" s="4"/>
      <c r="B27" s="18" t="s">
        <v>25</v>
      </c>
      <c r="C27" s="19">
        <f t="shared" ref="C27:R27" si="14">SUM(C28)</f>
        <v>644.20000000000005</v>
      </c>
      <c r="D27" s="19">
        <f t="shared" si="14"/>
        <v>777.05</v>
      </c>
      <c r="E27" s="19">
        <f t="shared" si="14"/>
        <v>0</v>
      </c>
      <c r="F27" s="20">
        <f t="shared" si="14"/>
        <v>0</v>
      </c>
      <c r="G27" s="20">
        <f t="shared" si="14"/>
        <v>0</v>
      </c>
      <c r="H27" s="20">
        <f t="shared" si="14"/>
        <v>0</v>
      </c>
      <c r="I27" s="20">
        <f t="shared" si="14"/>
        <v>0</v>
      </c>
      <c r="J27" s="20">
        <f t="shared" si="14"/>
        <v>1421.25</v>
      </c>
      <c r="K27" s="21">
        <f t="shared" si="14"/>
        <v>46</v>
      </c>
      <c r="L27" s="21">
        <f t="shared" si="14"/>
        <v>38</v>
      </c>
      <c r="M27" s="21">
        <f t="shared" si="14"/>
        <v>0</v>
      </c>
      <c r="N27" s="21">
        <f t="shared" si="14"/>
        <v>0</v>
      </c>
      <c r="O27" s="21">
        <f t="shared" si="14"/>
        <v>0</v>
      </c>
      <c r="P27" s="22">
        <f t="shared" si="14"/>
        <v>0</v>
      </c>
      <c r="Q27" s="22">
        <f t="shared" si="14"/>
        <v>0</v>
      </c>
      <c r="R27" s="22">
        <f t="shared" si="14"/>
        <v>84</v>
      </c>
    </row>
    <row r="28" spans="1:18" ht="39.950000000000003" customHeight="1" x14ac:dyDescent="0.25">
      <c r="A28" s="16">
        <v>1</v>
      </c>
      <c r="B28" s="18" t="s">
        <v>18</v>
      </c>
      <c r="C28" s="19">
        <v>644.20000000000005</v>
      </c>
      <c r="D28" s="19">
        <v>777.05</v>
      </c>
      <c r="E28" s="19">
        <v>0</v>
      </c>
      <c r="F28" s="20">
        <v>0</v>
      </c>
      <c r="G28" s="20">
        <v>0</v>
      </c>
      <c r="H28" s="20">
        <v>0</v>
      </c>
      <c r="I28" s="20">
        <v>0</v>
      </c>
      <c r="J28" s="20">
        <f>SUM(C28:I28)</f>
        <v>1421.25</v>
      </c>
      <c r="K28" s="21">
        <v>46</v>
      </c>
      <c r="L28" s="21">
        <v>38</v>
      </c>
      <c r="M28" s="21">
        <v>0</v>
      </c>
      <c r="N28" s="21">
        <v>0</v>
      </c>
      <c r="O28" s="21">
        <v>0</v>
      </c>
      <c r="P28" s="22">
        <v>0</v>
      </c>
      <c r="Q28" s="22">
        <v>0</v>
      </c>
      <c r="R28" s="22">
        <f>SUM(K28:Q28)</f>
        <v>84</v>
      </c>
    </row>
    <row r="29" spans="1:18" ht="1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5"/>
      <c r="K29" s="12"/>
      <c r="L29" s="12"/>
      <c r="M29" s="13"/>
      <c r="N29" s="14"/>
      <c r="O29" s="14"/>
      <c r="P29" s="14"/>
      <c r="Q29" s="13"/>
      <c r="R29" s="13"/>
    </row>
  </sheetData>
  <sheetProtection formatCells="0" formatColumns="0" formatRows="0" insertColumns="0" insertRows="0" insertHyperlinks="0" deleteColumns="0" deleteRows="0" sort="0" autoFilter="0" pivotTables="0"/>
  <mergeCells count="6">
    <mergeCell ref="B7:Q7"/>
    <mergeCell ref="N1:R4"/>
    <mergeCell ref="A9:A11"/>
    <mergeCell ref="B9:B11"/>
    <mergeCell ref="C9:J9"/>
    <mergeCell ref="K9:R9"/>
  </mergeCells>
  <printOptions horizontalCentered="1"/>
  <pageMargins left="0.31496062992125984" right="0.31496062992125984" top="0.9055118110236221" bottom="0.31496062992125984" header="0" footer="0"/>
  <pageSetup paperSize="9"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2020-07-27T08:33:38Z</cp:lastPrinted>
  <dcterms:created xsi:type="dcterms:W3CDTF">2019-02-21T06:26:12Z</dcterms:created>
  <dcterms:modified xsi:type="dcterms:W3CDTF">2020-07-27T08:34:13Z</dcterms:modified>
</cp:coreProperties>
</file>