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60" windowWidth="15450" windowHeight="9630"/>
  </bookViews>
  <sheets>
    <sheet name="Перечень" sheetId="1" r:id="rId1"/>
    <sheet name="Расходы" sheetId="3" r:id="rId2"/>
  </sheets>
  <definedNames>
    <definedName name="_xlnm.Print_Titles" localSheetId="0">Перечень!$7:$11</definedName>
    <definedName name="_xlnm.Print_Titles" localSheetId="1">Расходы!$8:$10</definedName>
    <definedName name="_xlnm.Print_Area" localSheetId="0">Перечень!$A$1:$R$36</definedName>
    <definedName name="_xlnm.Print_Area" localSheetId="1">Расходы!$A$1:$J$37</definedName>
  </definedNames>
  <calcPr calcId="152511"/>
</workbook>
</file>

<file path=xl/calcChain.xml><?xml version="1.0" encoding="utf-8"?>
<calcChain xmlns="http://schemas.openxmlformats.org/spreadsheetml/2006/main">
  <c r="V22" i="1" l="1"/>
  <c r="V24" i="1" s="1"/>
  <c r="V25" i="1" s="1"/>
  <c r="G19" i="3" l="1"/>
  <c r="N21" i="3" l="1"/>
  <c r="M21" i="3"/>
  <c r="L21" i="3"/>
  <c r="N20" i="3"/>
  <c r="M20" i="3"/>
  <c r="L20" i="3"/>
  <c r="N19" i="3"/>
  <c r="M19" i="3"/>
  <c r="L19" i="3"/>
  <c r="G20" i="3" l="1"/>
  <c r="J17" i="3" l="1"/>
  <c r="J14" i="3" s="1"/>
  <c r="J34" i="3" s="1"/>
  <c r="I17" i="3"/>
  <c r="I14" i="3" s="1"/>
  <c r="H17" i="3"/>
  <c r="H14" i="3" s="1"/>
  <c r="H34" i="3" s="1"/>
  <c r="J16" i="3"/>
  <c r="J13" i="3" s="1"/>
  <c r="J33" i="3" s="1"/>
  <c r="I16" i="3"/>
  <c r="H16" i="3"/>
  <c r="H13" i="3" s="1"/>
  <c r="H33" i="3" s="1"/>
  <c r="H15" i="3"/>
  <c r="J15" i="3"/>
  <c r="I15" i="3"/>
  <c r="G24" i="3"/>
  <c r="G23" i="3"/>
  <c r="K20" i="3" s="1"/>
  <c r="G22" i="3"/>
  <c r="G21" i="3"/>
  <c r="K21" i="3" l="1"/>
  <c r="G16" i="3"/>
  <c r="K19" i="3"/>
  <c r="G15" i="3"/>
  <c r="G17" i="3"/>
  <c r="I13" i="3"/>
  <c r="I33" i="3" s="1"/>
  <c r="I34" i="3"/>
  <c r="G34" i="3" s="1"/>
  <c r="G14" i="3"/>
  <c r="L21" i="1"/>
  <c r="M21" i="1"/>
  <c r="H21" i="1"/>
  <c r="F21" i="1"/>
  <c r="K21" i="1"/>
  <c r="J21" i="1"/>
  <c r="I21" i="1"/>
  <c r="R25" i="1"/>
  <c r="R24" i="1"/>
  <c r="R23" i="1"/>
  <c r="R22" i="1"/>
  <c r="R16" i="1"/>
  <c r="R21" i="1" l="1"/>
  <c r="I25" i="3"/>
  <c r="J25" i="3"/>
  <c r="H25" i="3"/>
  <c r="H12" i="3" s="1"/>
  <c r="H30" i="3" s="1"/>
  <c r="R35" i="1"/>
  <c r="R33" i="1"/>
  <c r="H32" i="3" l="1"/>
  <c r="J12" i="3"/>
  <c r="G28" i="3"/>
  <c r="G29" i="3"/>
  <c r="I12" i="3"/>
  <c r="J30" i="3" l="1"/>
  <c r="J32" i="3"/>
  <c r="I32" i="3"/>
  <c r="I30" i="3"/>
  <c r="G12" i="3"/>
  <c r="G13" i="3"/>
  <c r="G30" i="3" l="1"/>
  <c r="G32" i="3"/>
  <c r="G33" i="3"/>
  <c r="R28" i="1" l="1"/>
  <c r="G18" i="3" l="1"/>
  <c r="G27" i="3"/>
  <c r="G25" i="3" l="1"/>
</calcChain>
</file>

<file path=xl/comments1.xml><?xml version="1.0" encoding="utf-8"?>
<comments xmlns="http://schemas.openxmlformats.org/spreadsheetml/2006/main">
  <authors>
    <author>Автор</author>
  </authors>
  <commentList>
    <comment ref="D15" authorId="0" shapeId="0">
      <text>
        <r>
          <rPr>
            <sz val="9"/>
            <color indexed="81"/>
            <rFont val="Tahoma"/>
            <family val="2"/>
            <charset val="204"/>
          </rPr>
          <t>здесь и далее - взято из ГП АО 389-П</t>
        </r>
      </text>
    </comment>
    <comment ref="L17" authorId="0" shapeId="0">
      <text>
        <r>
          <rPr>
            <sz val="9"/>
            <color indexed="81"/>
            <rFont val="Tahoma"/>
            <family val="2"/>
            <charset val="204"/>
          </rPr>
          <t>показатель 100% отсутствует, т.к. денег на 2023 год пока нет, значения на 2021 и 2022 год рассчитаны пропорционально финансированию с округлением (из ГП АО)</t>
        </r>
      </text>
    </comment>
    <comment ref="L18" authorId="0" shapeId="0">
      <text>
        <r>
          <rPr>
            <sz val="9"/>
            <color indexed="81"/>
            <rFont val="Tahoma"/>
            <family val="2"/>
            <charset val="204"/>
          </rPr>
          <t>показатель 100% отсутствует, т.к. денег на 2023 год пока нет + реализация мероприятия завершится в 2024 году, значения на 2021 отсутствует, т.к. денег нет, на 2022 год - рассчитан пропорционально финансированию (из ГП АО)</t>
        </r>
      </text>
    </comment>
  </commentList>
</comments>
</file>

<file path=xl/sharedStrings.xml><?xml version="1.0" encoding="utf-8"?>
<sst xmlns="http://schemas.openxmlformats.org/spreadsheetml/2006/main" count="288" uniqueCount="110">
  <si>
    <t xml:space="preserve">Перечень </t>
  </si>
  <si>
    <t>№ п/п</t>
  </si>
  <si>
    <t>Всего</t>
  </si>
  <si>
    <t>в том числе на 01.07</t>
  </si>
  <si>
    <t>Ед.  изм.</t>
  </si>
  <si>
    <t>Планируемое значение показателя по годам реализации</t>
  </si>
  <si>
    <t xml:space="preserve">Распределение расходов на реализацию муниципальной программы </t>
  </si>
  <si>
    <t>всего</t>
  </si>
  <si>
    <t xml:space="preserve">Цели, задачи, наименование программных мероприятий </t>
  </si>
  <si>
    <t xml:space="preserve">Цели, задачи, наименования программных мероприятий </t>
  </si>
  <si>
    <t xml:space="preserve"> программных мероприятий, показателей (индикаторов) и результатов </t>
  </si>
  <si>
    <t xml:space="preserve">Наименование показателя (индикатора) </t>
  </si>
  <si>
    <t>Бюджет МО "Город Астрахань"</t>
  </si>
  <si>
    <t>Итого по муниципальной Программе</t>
  </si>
  <si>
    <t>Ответственные исполнители, соисполнители, участники</t>
  </si>
  <si>
    <t>Источники           финансирования</t>
  </si>
  <si>
    <t>Планируемые расходы, руб.</t>
  </si>
  <si>
    <t>х</t>
  </si>
  <si>
    <t>ед.</t>
  </si>
  <si>
    <t>воды</t>
  </si>
  <si>
    <t>почвы</t>
  </si>
  <si>
    <t>воздуха</t>
  </si>
  <si>
    <t>%</t>
  </si>
  <si>
    <t xml:space="preserve">Целевое значение показателя   (конечный результат) за весь период реализации программы </t>
  </si>
  <si>
    <t>га.</t>
  </si>
  <si>
    <t>муниципальной программы муниципального образования "Город Астрахань" "Охрана окружающей среды"</t>
  </si>
  <si>
    <t>муниципального образования "Город Астрахань" "Охрана окружающей среды"</t>
  </si>
  <si>
    <t>шт.</t>
  </si>
  <si>
    <t>Бюджет Астраханской области</t>
  </si>
  <si>
    <t xml:space="preserve">Бюджет Астраханской области </t>
  </si>
  <si>
    <t>в том числе:</t>
  </si>
  <si>
    <t>тыс. м3</t>
  </si>
  <si>
    <t>2019 год</t>
  </si>
  <si>
    <t>в том числе на 01.07.</t>
  </si>
  <si>
    <t>Управление по капитальному строительству администрации муниципального образования "Город Астрахань"</t>
  </si>
  <si>
    <t>2020 год</t>
  </si>
  <si>
    <t>Показатель 1 Количество изготовленых техпаспортов</t>
  </si>
  <si>
    <t xml:space="preserve">                                                                                                              Муниципальная программа муниципального образования "Город Астрахань" "Охрана окружающей среды"</t>
  </si>
  <si>
    <t>Показатель 1 Доля объектов инженерной защиты, на которые зарегистрировано право собственности</t>
  </si>
  <si>
    <t>м2</t>
  </si>
  <si>
    <r>
      <t xml:space="preserve">Задача 1.2.  </t>
    </r>
    <r>
      <rPr>
        <sz val="12"/>
        <rFont val="Times New Roman"/>
        <family val="1"/>
        <charset val="204"/>
      </rPr>
      <t>Обеспечение охраны земельных ресурсов (восстановление нарушенных земель)</t>
    </r>
  </si>
  <si>
    <r>
      <t xml:space="preserve">Мероприятие 1.2.1.  </t>
    </r>
    <r>
      <rPr>
        <sz val="12"/>
        <rFont val="Times New Roman"/>
        <family val="1"/>
        <charset val="204"/>
      </rPr>
      <t>Ведение мониторинга состояния окружающей среды на территории объектов размещения отходов</t>
    </r>
  </si>
  <si>
    <r>
      <rPr>
        <b/>
        <sz val="12"/>
        <rFont val="Times New Roman"/>
        <family val="1"/>
        <charset val="204"/>
      </rPr>
      <t xml:space="preserve">Мероприятие 1.2.2. </t>
    </r>
    <r>
      <rPr>
        <sz val="12"/>
        <rFont val="Times New Roman"/>
        <family val="1"/>
        <charset val="204"/>
      </rPr>
      <t>Проведение работ по рекультивации  полигона ТБО (пос. Фунтово)</t>
    </r>
  </si>
  <si>
    <t>Управление по коммунальному хозяйству и благоустройству администрации муниципального образования "Город Астрахань", Управление по капитальному строительству администрации муниципального образования "Город Астрахань"</t>
  </si>
  <si>
    <t>Управление по коммунальному хозяйству и благоустройству администрации муниципального образования "Город Астрахань"</t>
  </si>
  <si>
    <r>
      <t xml:space="preserve">Мероприятие 1.1.1. </t>
    </r>
    <r>
      <rPr>
        <sz val="12"/>
        <rFont val="Times New Roman"/>
        <family val="1"/>
        <charset val="204"/>
      </rPr>
      <t>Ведение аналитического контроля за качеством сбросных вод и состоянием водных объектов города Астрахани</t>
    </r>
  </si>
  <si>
    <r>
      <rPr>
        <b/>
        <sz val="12"/>
        <rFont val="Times New Roman"/>
        <family val="1"/>
        <charset val="204"/>
      </rPr>
      <t xml:space="preserve">Показатель 1. </t>
    </r>
    <r>
      <rPr>
        <sz val="12"/>
        <rFont val="Times New Roman"/>
        <family val="1"/>
        <charset val="204"/>
      </rPr>
      <t>Количество взятых проб воды города Астрахани</t>
    </r>
  </si>
  <si>
    <r>
      <t xml:space="preserve">Мероприятие 1.2.1. </t>
    </r>
    <r>
      <rPr>
        <sz val="12"/>
        <rFont val="Times New Roman"/>
        <family val="1"/>
        <charset val="204"/>
      </rPr>
      <t xml:space="preserve"> Ведение мониторинга состояния окружающей среды на территории объектов размещения отходов</t>
    </r>
  </si>
  <si>
    <r>
      <rPr>
        <b/>
        <sz val="12"/>
        <rFont val="Times New Roman"/>
        <family val="1"/>
        <charset val="204"/>
      </rPr>
      <t xml:space="preserve">Показатель 1. </t>
    </r>
    <r>
      <rPr>
        <sz val="12"/>
        <rFont val="Times New Roman"/>
        <family val="1"/>
        <charset val="204"/>
      </rPr>
      <t xml:space="preserve">Количество взятых проб </t>
    </r>
  </si>
  <si>
    <r>
      <rPr>
        <b/>
        <sz val="12"/>
        <rFont val="Times New Roman"/>
        <family val="1"/>
        <charset val="204"/>
      </rPr>
      <t>Мероприятие 1.2.2.</t>
    </r>
    <r>
      <rPr>
        <sz val="12"/>
        <rFont val="Times New Roman"/>
        <family val="1"/>
        <charset val="204"/>
      </rPr>
      <t xml:space="preserve"> Проведение работ  по рекультивация полигона ТБО (пос.Фунтово)</t>
    </r>
  </si>
  <si>
    <r>
      <t xml:space="preserve">Мероприятие 1.2.3. </t>
    </r>
    <r>
      <rPr>
        <sz val="12"/>
        <rFont val="Times New Roman"/>
        <family val="1"/>
        <charset val="204"/>
      </rPr>
      <t>Рекультивация земель, прилегающих к домам №8а,10б по ул. Ботвина, дому №33 по ул. Красноармейской г. Астрахани</t>
    </r>
  </si>
  <si>
    <r>
      <rPr>
        <b/>
        <sz val="12"/>
        <rFont val="Times New Roman"/>
        <family val="1"/>
        <charset val="204"/>
      </rPr>
      <t xml:space="preserve">Показатель 1. </t>
    </r>
    <r>
      <rPr>
        <sz val="12"/>
        <rFont val="Times New Roman"/>
        <family val="1"/>
        <charset val="204"/>
      </rPr>
      <t>Внесение изменений в проектную документацию</t>
    </r>
  </si>
  <si>
    <r>
      <rPr>
        <b/>
        <sz val="12"/>
        <rFont val="Times New Roman"/>
        <family val="1"/>
        <charset val="204"/>
      </rPr>
      <t>Показатель 2.</t>
    </r>
    <r>
      <rPr>
        <sz val="12"/>
        <rFont val="Times New Roman"/>
        <family val="1"/>
        <charset val="204"/>
      </rPr>
      <t xml:space="preserve"> Площадь рекультивируемых земель</t>
    </r>
  </si>
  <si>
    <r>
      <t xml:space="preserve">Мероприятие 1.2.4. </t>
    </r>
    <r>
      <rPr>
        <sz val="12"/>
        <rFont val="Times New Roman"/>
        <family val="1"/>
        <charset val="204"/>
      </rPr>
      <t>"Экологическая реабилитация иловых карт №1-4  Южных очистных сооружений канализации"</t>
    </r>
  </si>
  <si>
    <r>
      <t xml:space="preserve">Показатель 1. </t>
    </r>
    <r>
      <rPr>
        <sz val="12"/>
        <rFont val="Times New Roman"/>
        <family val="1"/>
        <charset val="204"/>
      </rPr>
      <t>Площадь рекультивируемых земель</t>
    </r>
    <r>
      <rPr>
        <b/>
        <sz val="12"/>
        <rFont val="Times New Roman"/>
        <family val="1"/>
        <charset val="204"/>
      </rPr>
      <t xml:space="preserve"> </t>
    </r>
  </si>
  <si>
    <r>
      <rPr>
        <b/>
        <sz val="12"/>
        <rFont val="Times New Roman"/>
        <family val="1"/>
        <charset val="204"/>
      </rPr>
      <t xml:space="preserve">Мероприятие 1.2.5. </t>
    </r>
    <r>
      <rPr>
        <sz val="12"/>
        <rFont val="Times New Roman"/>
        <family val="1"/>
        <charset val="204"/>
      </rPr>
      <t>Бурение смотровых скважин (пос. Фунтово,  Южные очистные сооружения канализации)</t>
    </r>
  </si>
  <si>
    <r>
      <rPr>
        <b/>
        <sz val="12"/>
        <rFont val="Times New Roman"/>
        <family val="1"/>
        <charset val="204"/>
      </rPr>
      <t xml:space="preserve">Показатель 1. </t>
    </r>
    <r>
      <rPr>
        <sz val="12"/>
        <rFont val="Times New Roman"/>
        <family val="1"/>
        <charset val="204"/>
      </rPr>
      <t>Количество пробуренных смотровых скважин</t>
    </r>
  </si>
  <si>
    <r>
      <rPr>
        <b/>
        <sz val="12"/>
        <rFont val="Times New Roman"/>
        <family val="1"/>
        <charset val="204"/>
      </rPr>
      <t>Мероприятие 1.2.6.</t>
    </r>
    <r>
      <rPr>
        <sz val="12"/>
        <rFont val="Times New Roman"/>
        <family val="1"/>
        <charset val="204"/>
      </rPr>
      <t xml:space="preserve">             Ликвидация мазутной ямы на земельном участке по ул. Кирова/Чернышевского д.20/3 г. Астрахани</t>
    </r>
  </si>
  <si>
    <r>
      <rPr>
        <b/>
        <sz val="12"/>
        <rFont val="Times New Roman"/>
        <family val="1"/>
        <charset val="204"/>
      </rPr>
      <t xml:space="preserve">Показатель 1. </t>
    </r>
    <r>
      <rPr>
        <sz val="12"/>
        <rFont val="Times New Roman"/>
        <family val="1"/>
        <charset val="204"/>
      </rPr>
      <t>Количество рекультивируемых объектов</t>
    </r>
  </si>
  <si>
    <r>
      <rPr>
        <b/>
        <sz val="12"/>
        <rFont val="Times New Roman"/>
        <family val="1"/>
        <charset val="204"/>
      </rPr>
      <t xml:space="preserve">Мероприятие 1.2.7. </t>
    </r>
    <r>
      <rPr>
        <sz val="12"/>
        <rFont val="Times New Roman"/>
        <family val="1"/>
        <charset val="204"/>
      </rPr>
      <t>"Рекультивация участка земли, занятого бывшими прудами - испарителями, АЦКК"</t>
    </r>
  </si>
  <si>
    <r>
      <t xml:space="preserve">Показатель 1. </t>
    </r>
    <r>
      <rPr>
        <sz val="12"/>
        <rFont val="Times New Roman"/>
        <family val="1"/>
        <charset val="204"/>
      </rPr>
      <t>Площадь рекультивированных земель из числа земель, нарушенных в резкльтате прошлой хозяйственной  деятельности</t>
    </r>
  </si>
  <si>
    <r>
      <rPr>
        <b/>
        <sz val="12"/>
        <color theme="1"/>
        <rFont val="Times New Roman"/>
        <family val="1"/>
        <charset val="204"/>
      </rPr>
      <t xml:space="preserve">Задача 1.3. </t>
    </r>
    <r>
      <rPr>
        <sz val="12"/>
        <color theme="1"/>
        <rFont val="Times New Roman"/>
        <family val="1"/>
        <charset val="204"/>
      </rPr>
      <t>Поддержание санитарного состояния на территории контейнерных площадок</t>
    </r>
  </si>
  <si>
    <r>
      <rPr>
        <b/>
        <sz val="12"/>
        <color theme="1"/>
        <rFont val="Times New Roman"/>
        <family val="1"/>
        <charset val="204"/>
      </rPr>
      <t xml:space="preserve">Показатель 1. </t>
    </r>
    <r>
      <rPr>
        <sz val="12"/>
        <color theme="1"/>
        <rFont val="Times New Roman"/>
        <family val="1"/>
        <charset val="204"/>
      </rPr>
      <t>Количество контейнерных площадок</t>
    </r>
  </si>
  <si>
    <r>
      <rPr>
        <b/>
        <sz val="12"/>
        <color theme="1"/>
        <rFont val="Times New Roman"/>
        <family val="1"/>
        <charset val="204"/>
      </rPr>
      <t>Мероприятие 1.3.1.</t>
    </r>
    <r>
      <rPr>
        <sz val="12"/>
        <color theme="1"/>
        <rFont val="Times New Roman"/>
        <family val="1"/>
        <charset val="204"/>
      </rPr>
      <t xml:space="preserve"> Участие в организации деятельности по сбору, транспортированию, обработке, утилизации, обезвреживанию, захоронению твердых коммунальных отходов (ТКО)</t>
    </r>
  </si>
  <si>
    <r>
      <rPr>
        <b/>
        <sz val="12"/>
        <color theme="1"/>
        <rFont val="Times New Roman"/>
        <family val="1"/>
        <charset val="204"/>
      </rPr>
      <t xml:space="preserve">Показатель 1. </t>
    </r>
    <r>
      <rPr>
        <sz val="12"/>
        <color theme="1"/>
        <rFont val="Times New Roman"/>
        <family val="1"/>
        <charset val="204"/>
      </rPr>
      <t>Объем вывезенных ТКО</t>
    </r>
  </si>
  <si>
    <r>
      <rPr>
        <b/>
        <sz val="12"/>
        <color theme="1"/>
        <rFont val="Times New Roman"/>
        <family val="1"/>
        <charset val="204"/>
      </rPr>
      <t>Задача 1.4.</t>
    </r>
    <r>
      <rPr>
        <sz val="12"/>
        <color theme="1"/>
        <rFont val="Times New Roman"/>
        <family val="1"/>
        <charset val="204"/>
      </rPr>
      <t xml:space="preserve"> Регистрация права собственности на объекты инженерной защиты г. Астрахани</t>
    </r>
  </si>
  <si>
    <r>
      <rPr>
        <b/>
        <sz val="12"/>
        <color theme="1"/>
        <rFont val="Times New Roman"/>
        <family val="1"/>
        <charset val="204"/>
      </rPr>
      <t xml:space="preserve">Мероприятие 1.4.1. </t>
    </r>
    <r>
      <rPr>
        <sz val="12"/>
        <color theme="1"/>
        <rFont val="Times New Roman"/>
        <family val="1"/>
        <charset val="204"/>
      </rPr>
      <t>Изготовление техпаспортов на объекты инженерной защиты г. Астрахани</t>
    </r>
  </si>
  <si>
    <r>
      <rPr>
        <b/>
        <sz val="12"/>
        <rFont val="Times New Roman"/>
        <family val="1"/>
        <charset val="204"/>
      </rPr>
      <t xml:space="preserve">Показатель 1. </t>
    </r>
    <r>
      <rPr>
        <sz val="12"/>
        <rFont val="Times New Roman"/>
        <family val="1"/>
        <charset val="204"/>
      </rPr>
      <t>Площадь рекультивации  полигона ТБО (пос. Фунтово)</t>
    </r>
  </si>
  <si>
    <r>
      <rPr>
        <b/>
        <sz val="12"/>
        <rFont val="Times New Roman"/>
        <family val="1"/>
        <charset val="204"/>
      </rPr>
      <t xml:space="preserve">Показатель 1. </t>
    </r>
    <r>
      <rPr>
        <sz val="12"/>
        <rFont val="Times New Roman"/>
        <family val="1"/>
        <charset val="204"/>
      </rPr>
      <t>Доля ликвидированных нарушений, выявленных при контроле качества внутригородских водоемов</t>
    </r>
  </si>
  <si>
    <t>Муниципальная программа муниципального образования "Город Астрахань" "Охрана окружающей среды"</t>
  </si>
  <si>
    <t>2021 год</t>
  </si>
  <si>
    <t>2022 год</t>
  </si>
  <si>
    <t xml:space="preserve">2023 год </t>
  </si>
  <si>
    <t>-</t>
  </si>
  <si>
    <t>Отчёт-ный 2019 год</t>
  </si>
  <si>
    <t>Теку-щий 2020 год</t>
  </si>
  <si>
    <t>ГРБС (ведомство)</t>
  </si>
  <si>
    <t>целевой статьи</t>
  </si>
  <si>
    <t>Код</t>
  </si>
  <si>
    <t>Начальник управления по коммунальному хозяйству и благоустройству администрации МО «Город Астрахань»</t>
  </si>
  <si>
    <t xml:space="preserve">Приложение 1 к муниципальной программе муниципального образования "Город Астрахань" "Охрана окружающей среды"                 
</t>
  </si>
  <si>
    <t xml:space="preserve">Приложение 2 к муниципальной программе муниципального образования "Город Астрахань" "Охрана окружающей среды"     </t>
  </si>
  <si>
    <t>Федеральный бюджет</t>
  </si>
  <si>
    <t>Управление по коммунальному хозяйству и благоустройству администрации муниципального образования "Город Астрахань" Управление по капитальному строительству администрации муниципального образования "Город Астрахань"</t>
  </si>
  <si>
    <t>В.М. Бакуменко</t>
  </si>
  <si>
    <r>
      <t xml:space="preserve">Цель 1. </t>
    </r>
    <r>
      <rPr>
        <sz val="12"/>
        <rFont val="Times New Roman"/>
        <family val="1"/>
        <charset val="204"/>
      </rPr>
      <t>Улучшение экологической обстановки и обеспечение экологической безопасности граждан на территории города Астрахани</t>
    </r>
  </si>
  <si>
    <r>
      <t xml:space="preserve">Мероприятие 1.1.3. </t>
    </r>
    <r>
      <rPr>
        <sz val="12"/>
        <rFont val="Times New Roman"/>
        <family val="1"/>
        <charset val="204"/>
      </rPr>
      <t>Реконструкция очистных сооружений канализации ПОСК-1 МУП г.Астрахани "Астраводоканал"</t>
    </r>
  </si>
  <si>
    <r>
      <t xml:space="preserve">Мероприятие 1.1.3. </t>
    </r>
    <r>
      <rPr>
        <sz val="12"/>
        <rFont val="Times New Roman"/>
        <family val="1"/>
        <charset val="204"/>
      </rPr>
      <t>Реконструкция очистных сооружений канализации ПОСК-1 МУП г.Астрахани "Астраводоканал</t>
    </r>
  </si>
  <si>
    <r>
      <t xml:space="preserve">Мероприятие 1.1.2.  </t>
    </r>
    <r>
      <rPr>
        <sz val="12"/>
        <rFont val="Times New Roman"/>
        <family val="1"/>
        <charset val="204"/>
      </rPr>
      <t>Реконструкция очистных сооружений канализации СОСК</t>
    </r>
    <r>
      <rPr>
        <sz val="12"/>
        <rFont val="Times New Roman"/>
        <family val="1"/>
        <charset val="204"/>
      </rPr>
      <t xml:space="preserve"> МУП г.Астрахани "Астраводоканал"</t>
    </r>
  </si>
  <si>
    <r>
      <rPr>
        <b/>
        <sz val="12"/>
        <rFont val="Times New Roman"/>
        <family val="1"/>
        <charset val="204"/>
      </rPr>
      <t>Показатель 2.</t>
    </r>
    <r>
      <rPr>
        <sz val="12"/>
        <rFont val="Times New Roman"/>
        <family val="1"/>
        <charset val="204"/>
      </rPr>
      <t xml:space="preserve"> Снижение объема отводимых в реку Волгу загрязненных сточных вод</t>
    </r>
  </si>
  <si>
    <r>
      <t xml:space="preserve">Мероприятие 1.1.2.  </t>
    </r>
    <r>
      <rPr>
        <sz val="12"/>
        <rFont val="Times New Roman"/>
        <family val="1"/>
        <charset val="204"/>
      </rPr>
      <t>Реконструкция очистных сооружений канализации СОСК МУП г.Астрахани "Астраводоканал</t>
    </r>
  </si>
  <si>
    <r>
      <rPr>
        <b/>
        <sz val="12"/>
        <rFont val="Times New Roman"/>
        <family val="1"/>
        <charset val="204"/>
      </rPr>
      <t>Показатель 1.</t>
    </r>
    <r>
      <rPr>
        <sz val="12"/>
        <rFont val="Times New Roman"/>
        <family val="1"/>
        <charset val="204"/>
      </rPr>
      <t xml:space="preserve"> Степень освоения финансовых средств при реализации мероприятия</t>
    </r>
  </si>
  <si>
    <t>га</t>
  </si>
  <si>
    <t>рекультивация</t>
  </si>
  <si>
    <t>млн</t>
  </si>
  <si>
    <t>на 1 га рекультивации</t>
  </si>
  <si>
    <t>всего сумма</t>
  </si>
  <si>
    <t>наши деньги</t>
  </si>
  <si>
    <t>на сколько хватит</t>
  </si>
  <si>
    <t>сколько в % от всего фунтово</t>
  </si>
  <si>
    <r>
      <t>км</t>
    </r>
    <r>
      <rPr>
        <vertAlign val="superscript"/>
        <sz val="12"/>
        <rFont val="Times New Roman"/>
        <family val="1"/>
        <charset val="204"/>
      </rPr>
      <t>3</t>
    </r>
  </si>
  <si>
    <t>в пояснительной прописать, что целевое значение показателя будет установлено после подписания соглашения</t>
  </si>
  <si>
    <t xml:space="preserve">Управление по коммунальному хозяйству и благоустройству администрации муниципального образования "Город Астрахань", </t>
  </si>
  <si>
    <r>
      <rPr>
        <b/>
        <sz val="12"/>
        <rFont val="Times New Roman"/>
        <family val="1"/>
        <charset val="204"/>
      </rPr>
      <t>Показатель 2.</t>
    </r>
    <r>
      <rPr>
        <sz val="12"/>
        <rFont val="Times New Roman"/>
        <family val="1"/>
        <charset val="204"/>
      </rPr>
      <t xml:space="preserve"> Проведение лабораторных (химических) исследований по экологическому мониторингу  </t>
    </r>
  </si>
  <si>
    <t>да/нет</t>
  </si>
  <si>
    <t>да</t>
  </si>
  <si>
    <r>
      <rPr>
        <b/>
        <sz val="12"/>
        <rFont val="Times New Roman"/>
        <family val="1"/>
        <charset val="204"/>
      </rPr>
      <t>Показатель 1.</t>
    </r>
    <r>
      <rPr>
        <sz val="12"/>
        <rFont val="Times New Roman"/>
        <family val="1"/>
        <charset val="204"/>
      </rPr>
      <t xml:space="preserve"> Решение поставленных задач Программы</t>
    </r>
  </si>
  <si>
    <r>
      <t xml:space="preserve">Задача 1.1. </t>
    </r>
    <r>
      <rPr>
        <sz val="12"/>
        <rFont val="Times New Roman"/>
        <family val="1"/>
        <charset val="204"/>
      </rPr>
      <t>Поддержание качественного  состояния внутригородских водоемов и модернизация систем водоснабжения и водоотведения</t>
    </r>
  </si>
  <si>
    <r>
      <t>Задача 1.1</t>
    </r>
    <r>
      <rPr>
        <b/>
        <sz val="12"/>
        <color rgb="FF00B0F0"/>
        <rFont val="Times New Roman"/>
        <family val="1"/>
        <charset val="204"/>
      </rPr>
      <t>.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Поддержание качественного  состояния внутригородских водоемов и модернизация систем водоснабжения и водоотведения</t>
    </r>
  </si>
  <si>
    <r>
      <rPr>
        <b/>
        <sz val="12"/>
        <rFont val="Times New Roman"/>
        <family val="1"/>
        <charset val="204"/>
      </rPr>
      <t xml:space="preserve">Показатель 1. </t>
    </r>
    <r>
      <rPr>
        <sz val="12"/>
        <rFont val="Times New Roman"/>
        <family val="1"/>
        <charset val="204"/>
      </rPr>
      <t>Доля рекультивированных земель от общей площади  земель, подлежащих рекультивации в рамках Программы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</si>
</sst>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name val="Calibri"/>
      <family val="2"/>
      <charset val="204"/>
    </font>
    <font>
      <b/>
      <sz val="12"/>
      <color rgb="FF00B0F0"/>
      <name val="Times New Roman"/>
      <family val="1"/>
      <charset val="204"/>
    </font>
    <font>
      <sz val="9"/>
      <color indexed="81"/>
      <name val="Tahoma"/>
      <family val="2"/>
      <charset val="204"/>
    </font>
    <font>
      <sz val="10"/>
      <color theme="1"/>
      <name val="Calibri"/>
      <family val="2"/>
      <charset val="204"/>
      <scheme val="minor"/>
    </font>
    <font>
      <vertAlign val="superscript"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43" fontId="7" fillId="0" borderId="0" applyFont="0" applyFill="0" applyBorder="0" applyAlignment="0" applyProtection="0"/>
  </cellStyleXfs>
  <cellXfs count="163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 wrapText="1"/>
    </xf>
    <xf numFmtId="0" fontId="6" fillId="0" borderId="0" xfId="1" applyFont="1"/>
    <xf numFmtId="0" fontId="6" fillId="0" borderId="0" xfId="1" applyFont="1" applyAlignment="1">
      <alignment horizontal="center"/>
    </xf>
    <xf numFmtId="4" fontId="2" fillId="0" borderId="0" xfId="0" applyNumberFormat="1" applyFont="1" applyBorder="1" applyAlignment="1">
      <alignment vertical="center" wrapText="1"/>
    </xf>
    <xf numFmtId="0" fontId="6" fillId="0" borderId="0" xfId="1" applyFont="1" applyAlignment="1"/>
    <xf numFmtId="0" fontId="2" fillId="0" borderId="0" xfId="0" applyFont="1" applyBorder="1" applyAlignment="1">
      <alignment vertical="center" wrapText="1"/>
    </xf>
    <xf numFmtId="0" fontId="6" fillId="0" borderId="0" xfId="1" applyFont="1" applyAlignment="1">
      <alignment wrapText="1"/>
    </xf>
    <xf numFmtId="0" fontId="9" fillId="0" borderId="0" xfId="0" applyFont="1" applyAlignment="1">
      <alignment vertical="top" wrapText="1"/>
    </xf>
    <xf numFmtId="0" fontId="10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10" fillId="0" borderId="12" xfId="0" applyFont="1" applyBorder="1" applyAlignment="1">
      <alignment horizontal="center" vertical="top" wrapText="1"/>
    </xf>
    <xf numFmtId="0" fontId="6" fillId="0" borderId="0" xfId="1" applyFont="1" applyAlignment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6" fillId="0" borderId="0" xfId="1" applyFont="1" applyAlignment="1">
      <alignment horizontal="center" vertical="top" wrapText="1"/>
    </xf>
    <xf numFmtId="4" fontId="4" fillId="0" borderId="1" xfId="2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1" xfId="2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top"/>
    </xf>
    <xf numFmtId="0" fontId="12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4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9" fillId="0" borderId="0" xfId="0" applyNumberFormat="1" applyFont="1" applyBorder="1" applyAlignment="1">
      <alignment horizontal="center" vertical="center" wrapText="1"/>
    </xf>
    <xf numFmtId="0" fontId="0" fillId="0" borderId="0" xfId="0" applyFill="1" applyBorder="1"/>
    <xf numFmtId="0" fontId="4" fillId="2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2" fontId="11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4" fillId="0" borderId="1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/>
    </xf>
    <xf numFmtId="0" fontId="6" fillId="2" borderId="0" xfId="1" applyFont="1" applyFill="1" applyAlignment="1">
      <alignment horizontal="center" wrapText="1"/>
    </xf>
    <xf numFmtId="0" fontId="6" fillId="2" borderId="0" xfId="1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" fontId="4" fillId="2" borderId="6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" fontId="4" fillId="0" borderId="1" xfId="2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/>
    </xf>
    <xf numFmtId="0" fontId="15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6" fillId="0" borderId="0" xfId="1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4" fontId="0" fillId="0" borderId="0" xfId="0" applyNumberFormat="1" applyFill="1" applyBorder="1"/>
    <xf numFmtId="0" fontId="4" fillId="2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0" fillId="0" borderId="0" xfId="0" applyNumberFormat="1"/>
    <xf numFmtId="0" fontId="15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0" fontId="0" fillId="3" borderId="0" xfId="0" applyFill="1"/>
    <xf numFmtId="4" fontId="2" fillId="3" borderId="0" xfId="0" applyNumberFormat="1" applyFont="1" applyFill="1" applyBorder="1" applyAlignment="1">
      <alignment vertical="center" wrapText="1"/>
    </xf>
    <xf numFmtId="0" fontId="0" fillId="3" borderId="1" xfId="0" applyFill="1" applyBorder="1"/>
    <xf numFmtId="0" fontId="0" fillId="3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18" fillId="0" borderId="0" xfId="0" applyFont="1" applyAlignment="1">
      <alignment horizontal="center" vertical="center"/>
    </xf>
    <xf numFmtId="164" fontId="0" fillId="0" borderId="0" xfId="0" applyNumberFormat="1"/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 indent="6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" fontId="9" fillId="0" borderId="9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2" fontId="4" fillId="0" borderId="5" xfId="0" applyNumberFormat="1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left" vertical="center" wrapText="1"/>
    </xf>
    <xf numFmtId="2" fontId="3" fillId="0" borderId="3" xfId="0" applyNumberFormat="1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2" fontId="3" fillId="0" borderId="5" xfId="0" applyNumberFormat="1" applyFont="1" applyFill="1" applyBorder="1" applyAlignment="1">
      <alignment horizontal="center" vertical="center" wrapText="1"/>
    </xf>
    <xf numFmtId="2" fontId="3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2" fontId="3" fillId="0" borderId="7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3">
    <cellStyle name="Excel Built-in Normal" xfId="1"/>
    <cellStyle name="Обычный" xfId="0" builtinId="0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48"/>
  <sheetViews>
    <sheetView tabSelected="1" view="pageBreakPreview" topLeftCell="D1" zoomScale="85" zoomScaleNormal="80" zoomScaleSheetLayoutView="85" workbookViewId="0">
      <pane ySplit="10" topLeftCell="A23" activePane="bottomLeft" state="frozen"/>
      <selection pane="bottomLeft" activeCell="S1" sqref="S1:AG1048576"/>
    </sheetView>
  </sheetViews>
  <sheetFormatPr defaultColWidth="11.5703125" defaultRowHeight="15" x14ac:dyDescent="0.25"/>
  <cols>
    <col min="1" max="1" width="3.5703125" customWidth="1"/>
    <col min="2" max="2" width="29.7109375" style="56" customWidth="1"/>
    <col min="3" max="3" width="36.42578125" customWidth="1"/>
    <col min="4" max="4" width="27.140625" customWidth="1"/>
    <col min="5" max="5" width="8.7109375" bestFit="1" customWidth="1"/>
    <col min="6" max="6" width="6.7109375" style="56" customWidth="1"/>
    <col min="7" max="7" width="7.28515625" style="56" customWidth="1"/>
    <col min="8" max="8" width="8.7109375" customWidth="1"/>
    <col min="9" max="9" width="9.140625" customWidth="1"/>
    <col min="10" max="10" width="8.140625" customWidth="1"/>
    <col min="11" max="11" width="9" customWidth="1"/>
    <col min="12" max="12" width="7.7109375" customWidth="1"/>
    <col min="13" max="13" width="9" customWidth="1"/>
    <col min="14" max="14" width="6.7109375" hidden="1" customWidth="1"/>
    <col min="15" max="15" width="9.42578125" hidden="1" customWidth="1"/>
    <col min="16" max="16" width="9.42578125" style="56" hidden="1" customWidth="1"/>
    <col min="17" max="17" width="11.7109375" style="56" hidden="1" customWidth="1"/>
    <col min="18" max="18" width="13.28515625" customWidth="1"/>
    <col min="19" max="19" width="9.140625" hidden="1" customWidth="1"/>
    <col min="20" max="20" width="16.85546875" hidden="1" customWidth="1"/>
    <col min="21" max="33" width="0" hidden="1" customWidth="1"/>
    <col min="260" max="260" width="4.5703125" customWidth="1"/>
    <col min="261" max="261" width="29.140625" customWidth="1"/>
    <col min="262" max="262" width="14.140625" customWidth="1"/>
    <col min="264" max="264" width="10" customWidth="1"/>
    <col min="265" max="265" width="19.85546875" customWidth="1"/>
    <col min="266" max="266" width="12.28515625" customWidth="1"/>
    <col min="267" max="267" width="10" customWidth="1"/>
    <col min="268" max="268" width="10.140625" customWidth="1"/>
    <col min="269" max="269" width="10.28515625" customWidth="1"/>
    <col min="270" max="270" width="10.42578125" customWidth="1"/>
    <col min="271" max="272" width="10.85546875" customWidth="1"/>
    <col min="273" max="273" width="9.7109375" customWidth="1"/>
    <col min="274" max="274" width="12.85546875" customWidth="1"/>
    <col min="516" max="516" width="4.5703125" customWidth="1"/>
    <col min="517" max="517" width="29.140625" customWidth="1"/>
    <col min="518" max="518" width="14.140625" customWidth="1"/>
    <col min="520" max="520" width="10" customWidth="1"/>
    <col min="521" max="521" width="19.85546875" customWidth="1"/>
    <col min="522" max="522" width="12.28515625" customWidth="1"/>
    <col min="523" max="523" width="10" customWidth="1"/>
    <col min="524" max="524" width="10.140625" customWidth="1"/>
    <col min="525" max="525" width="10.28515625" customWidth="1"/>
    <col min="526" max="526" width="10.42578125" customWidth="1"/>
    <col min="527" max="528" width="10.85546875" customWidth="1"/>
    <col min="529" max="529" width="9.7109375" customWidth="1"/>
    <col min="530" max="530" width="12.85546875" customWidth="1"/>
    <col min="772" max="772" width="4.5703125" customWidth="1"/>
    <col min="773" max="773" width="29.140625" customWidth="1"/>
    <col min="774" max="774" width="14.140625" customWidth="1"/>
    <col min="776" max="776" width="10" customWidth="1"/>
    <col min="777" max="777" width="19.85546875" customWidth="1"/>
    <col min="778" max="778" width="12.28515625" customWidth="1"/>
    <col min="779" max="779" width="10" customWidth="1"/>
    <col min="780" max="780" width="10.140625" customWidth="1"/>
    <col min="781" max="781" width="10.28515625" customWidth="1"/>
    <col min="782" max="782" width="10.42578125" customWidth="1"/>
    <col min="783" max="784" width="10.85546875" customWidth="1"/>
    <col min="785" max="785" width="9.7109375" customWidth="1"/>
    <col min="786" max="786" width="12.85546875" customWidth="1"/>
    <col min="1028" max="1028" width="4.5703125" customWidth="1"/>
    <col min="1029" max="1029" width="29.140625" customWidth="1"/>
    <col min="1030" max="1030" width="14.140625" customWidth="1"/>
    <col min="1032" max="1032" width="10" customWidth="1"/>
    <col min="1033" max="1033" width="19.85546875" customWidth="1"/>
    <col min="1034" max="1034" width="12.28515625" customWidth="1"/>
    <col min="1035" max="1035" width="10" customWidth="1"/>
    <col min="1036" max="1036" width="10.140625" customWidth="1"/>
    <col min="1037" max="1037" width="10.28515625" customWidth="1"/>
    <col min="1038" max="1038" width="10.42578125" customWidth="1"/>
    <col min="1039" max="1040" width="10.85546875" customWidth="1"/>
    <col min="1041" max="1041" width="9.7109375" customWidth="1"/>
    <col min="1042" max="1042" width="12.85546875" customWidth="1"/>
    <col min="1284" max="1284" width="4.5703125" customWidth="1"/>
    <col min="1285" max="1285" width="29.140625" customWidth="1"/>
    <col min="1286" max="1286" width="14.140625" customWidth="1"/>
    <col min="1288" max="1288" width="10" customWidth="1"/>
    <col min="1289" max="1289" width="19.85546875" customWidth="1"/>
    <col min="1290" max="1290" width="12.28515625" customWidth="1"/>
    <col min="1291" max="1291" width="10" customWidth="1"/>
    <col min="1292" max="1292" width="10.140625" customWidth="1"/>
    <col min="1293" max="1293" width="10.28515625" customWidth="1"/>
    <col min="1294" max="1294" width="10.42578125" customWidth="1"/>
    <col min="1295" max="1296" width="10.85546875" customWidth="1"/>
    <col min="1297" max="1297" width="9.7109375" customWidth="1"/>
    <col min="1298" max="1298" width="12.85546875" customWidth="1"/>
    <col min="1540" max="1540" width="4.5703125" customWidth="1"/>
    <col min="1541" max="1541" width="29.140625" customWidth="1"/>
    <col min="1542" max="1542" width="14.140625" customWidth="1"/>
    <col min="1544" max="1544" width="10" customWidth="1"/>
    <col min="1545" max="1545" width="19.85546875" customWidth="1"/>
    <col min="1546" max="1546" width="12.28515625" customWidth="1"/>
    <col min="1547" max="1547" width="10" customWidth="1"/>
    <col min="1548" max="1548" width="10.140625" customWidth="1"/>
    <col min="1549" max="1549" width="10.28515625" customWidth="1"/>
    <col min="1550" max="1550" width="10.42578125" customWidth="1"/>
    <col min="1551" max="1552" width="10.85546875" customWidth="1"/>
    <col min="1553" max="1553" width="9.7109375" customWidth="1"/>
    <col min="1554" max="1554" width="12.85546875" customWidth="1"/>
    <col min="1796" max="1796" width="4.5703125" customWidth="1"/>
    <col min="1797" max="1797" width="29.140625" customWidth="1"/>
    <col min="1798" max="1798" width="14.140625" customWidth="1"/>
    <col min="1800" max="1800" width="10" customWidth="1"/>
    <col min="1801" max="1801" width="19.85546875" customWidth="1"/>
    <col min="1802" max="1802" width="12.28515625" customWidth="1"/>
    <col min="1803" max="1803" width="10" customWidth="1"/>
    <col min="1804" max="1804" width="10.140625" customWidth="1"/>
    <col min="1805" max="1805" width="10.28515625" customWidth="1"/>
    <col min="1806" max="1806" width="10.42578125" customWidth="1"/>
    <col min="1807" max="1808" width="10.85546875" customWidth="1"/>
    <col min="1809" max="1809" width="9.7109375" customWidth="1"/>
    <col min="1810" max="1810" width="12.85546875" customWidth="1"/>
    <col min="2052" max="2052" width="4.5703125" customWidth="1"/>
    <col min="2053" max="2053" width="29.140625" customWidth="1"/>
    <col min="2054" max="2054" width="14.140625" customWidth="1"/>
    <col min="2056" max="2056" width="10" customWidth="1"/>
    <col min="2057" max="2057" width="19.85546875" customWidth="1"/>
    <col min="2058" max="2058" width="12.28515625" customWidth="1"/>
    <col min="2059" max="2059" width="10" customWidth="1"/>
    <col min="2060" max="2060" width="10.140625" customWidth="1"/>
    <col min="2061" max="2061" width="10.28515625" customWidth="1"/>
    <col min="2062" max="2062" width="10.42578125" customWidth="1"/>
    <col min="2063" max="2064" width="10.85546875" customWidth="1"/>
    <col min="2065" max="2065" width="9.7109375" customWidth="1"/>
    <col min="2066" max="2066" width="12.85546875" customWidth="1"/>
    <col min="2308" max="2308" width="4.5703125" customWidth="1"/>
    <col min="2309" max="2309" width="29.140625" customWidth="1"/>
    <col min="2310" max="2310" width="14.140625" customWidth="1"/>
    <col min="2312" max="2312" width="10" customWidth="1"/>
    <col min="2313" max="2313" width="19.85546875" customWidth="1"/>
    <col min="2314" max="2314" width="12.28515625" customWidth="1"/>
    <col min="2315" max="2315" width="10" customWidth="1"/>
    <col min="2316" max="2316" width="10.140625" customWidth="1"/>
    <col min="2317" max="2317" width="10.28515625" customWidth="1"/>
    <col min="2318" max="2318" width="10.42578125" customWidth="1"/>
    <col min="2319" max="2320" width="10.85546875" customWidth="1"/>
    <col min="2321" max="2321" width="9.7109375" customWidth="1"/>
    <col min="2322" max="2322" width="12.85546875" customWidth="1"/>
    <col min="2564" max="2564" width="4.5703125" customWidth="1"/>
    <col min="2565" max="2565" width="29.140625" customWidth="1"/>
    <col min="2566" max="2566" width="14.140625" customWidth="1"/>
    <col min="2568" max="2568" width="10" customWidth="1"/>
    <col min="2569" max="2569" width="19.85546875" customWidth="1"/>
    <col min="2570" max="2570" width="12.28515625" customWidth="1"/>
    <col min="2571" max="2571" width="10" customWidth="1"/>
    <col min="2572" max="2572" width="10.140625" customWidth="1"/>
    <col min="2573" max="2573" width="10.28515625" customWidth="1"/>
    <col min="2574" max="2574" width="10.42578125" customWidth="1"/>
    <col min="2575" max="2576" width="10.85546875" customWidth="1"/>
    <col min="2577" max="2577" width="9.7109375" customWidth="1"/>
    <col min="2578" max="2578" width="12.85546875" customWidth="1"/>
    <col min="2820" max="2820" width="4.5703125" customWidth="1"/>
    <col min="2821" max="2821" width="29.140625" customWidth="1"/>
    <col min="2822" max="2822" width="14.140625" customWidth="1"/>
    <col min="2824" max="2824" width="10" customWidth="1"/>
    <col min="2825" max="2825" width="19.85546875" customWidth="1"/>
    <col min="2826" max="2826" width="12.28515625" customWidth="1"/>
    <col min="2827" max="2827" width="10" customWidth="1"/>
    <col min="2828" max="2828" width="10.140625" customWidth="1"/>
    <col min="2829" max="2829" width="10.28515625" customWidth="1"/>
    <col min="2830" max="2830" width="10.42578125" customWidth="1"/>
    <col min="2831" max="2832" width="10.85546875" customWidth="1"/>
    <col min="2833" max="2833" width="9.7109375" customWidth="1"/>
    <col min="2834" max="2834" width="12.85546875" customWidth="1"/>
    <col min="3076" max="3076" width="4.5703125" customWidth="1"/>
    <col min="3077" max="3077" width="29.140625" customWidth="1"/>
    <col min="3078" max="3078" width="14.140625" customWidth="1"/>
    <col min="3080" max="3080" width="10" customWidth="1"/>
    <col min="3081" max="3081" width="19.85546875" customWidth="1"/>
    <col min="3082" max="3082" width="12.28515625" customWidth="1"/>
    <col min="3083" max="3083" width="10" customWidth="1"/>
    <col min="3084" max="3084" width="10.140625" customWidth="1"/>
    <col min="3085" max="3085" width="10.28515625" customWidth="1"/>
    <col min="3086" max="3086" width="10.42578125" customWidth="1"/>
    <col min="3087" max="3088" width="10.85546875" customWidth="1"/>
    <col min="3089" max="3089" width="9.7109375" customWidth="1"/>
    <col min="3090" max="3090" width="12.85546875" customWidth="1"/>
    <col min="3332" max="3332" width="4.5703125" customWidth="1"/>
    <col min="3333" max="3333" width="29.140625" customWidth="1"/>
    <col min="3334" max="3334" width="14.140625" customWidth="1"/>
    <col min="3336" max="3336" width="10" customWidth="1"/>
    <col min="3337" max="3337" width="19.85546875" customWidth="1"/>
    <col min="3338" max="3338" width="12.28515625" customWidth="1"/>
    <col min="3339" max="3339" width="10" customWidth="1"/>
    <col min="3340" max="3340" width="10.140625" customWidth="1"/>
    <col min="3341" max="3341" width="10.28515625" customWidth="1"/>
    <col min="3342" max="3342" width="10.42578125" customWidth="1"/>
    <col min="3343" max="3344" width="10.85546875" customWidth="1"/>
    <col min="3345" max="3345" width="9.7109375" customWidth="1"/>
    <col min="3346" max="3346" width="12.85546875" customWidth="1"/>
    <col min="3588" max="3588" width="4.5703125" customWidth="1"/>
    <col min="3589" max="3589" width="29.140625" customWidth="1"/>
    <col min="3590" max="3590" width="14.140625" customWidth="1"/>
    <col min="3592" max="3592" width="10" customWidth="1"/>
    <col min="3593" max="3593" width="19.85546875" customWidth="1"/>
    <col min="3594" max="3594" width="12.28515625" customWidth="1"/>
    <col min="3595" max="3595" width="10" customWidth="1"/>
    <col min="3596" max="3596" width="10.140625" customWidth="1"/>
    <col min="3597" max="3597" width="10.28515625" customWidth="1"/>
    <col min="3598" max="3598" width="10.42578125" customWidth="1"/>
    <col min="3599" max="3600" width="10.85546875" customWidth="1"/>
    <col min="3601" max="3601" width="9.7109375" customWidth="1"/>
    <col min="3602" max="3602" width="12.85546875" customWidth="1"/>
    <col min="3844" max="3844" width="4.5703125" customWidth="1"/>
    <col min="3845" max="3845" width="29.140625" customWidth="1"/>
    <col min="3846" max="3846" width="14.140625" customWidth="1"/>
    <col min="3848" max="3848" width="10" customWidth="1"/>
    <col min="3849" max="3849" width="19.85546875" customWidth="1"/>
    <col min="3850" max="3850" width="12.28515625" customWidth="1"/>
    <col min="3851" max="3851" width="10" customWidth="1"/>
    <col min="3852" max="3852" width="10.140625" customWidth="1"/>
    <col min="3853" max="3853" width="10.28515625" customWidth="1"/>
    <col min="3854" max="3854" width="10.42578125" customWidth="1"/>
    <col min="3855" max="3856" width="10.85546875" customWidth="1"/>
    <col min="3857" max="3857" width="9.7109375" customWidth="1"/>
    <col min="3858" max="3858" width="12.85546875" customWidth="1"/>
    <col min="4100" max="4100" width="4.5703125" customWidth="1"/>
    <col min="4101" max="4101" width="29.140625" customWidth="1"/>
    <col min="4102" max="4102" width="14.140625" customWidth="1"/>
    <col min="4104" max="4104" width="10" customWidth="1"/>
    <col min="4105" max="4105" width="19.85546875" customWidth="1"/>
    <col min="4106" max="4106" width="12.28515625" customWidth="1"/>
    <col min="4107" max="4107" width="10" customWidth="1"/>
    <col min="4108" max="4108" width="10.140625" customWidth="1"/>
    <col min="4109" max="4109" width="10.28515625" customWidth="1"/>
    <col min="4110" max="4110" width="10.42578125" customWidth="1"/>
    <col min="4111" max="4112" width="10.85546875" customWidth="1"/>
    <col min="4113" max="4113" width="9.7109375" customWidth="1"/>
    <col min="4114" max="4114" width="12.85546875" customWidth="1"/>
    <col min="4356" max="4356" width="4.5703125" customWidth="1"/>
    <col min="4357" max="4357" width="29.140625" customWidth="1"/>
    <col min="4358" max="4358" width="14.140625" customWidth="1"/>
    <col min="4360" max="4360" width="10" customWidth="1"/>
    <col min="4361" max="4361" width="19.85546875" customWidth="1"/>
    <col min="4362" max="4362" width="12.28515625" customWidth="1"/>
    <col min="4363" max="4363" width="10" customWidth="1"/>
    <col min="4364" max="4364" width="10.140625" customWidth="1"/>
    <col min="4365" max="4365" width="10.28515625" customWidth="1"/>
    <col min="4366" max="4366" width="10.42578125" customWidth="1"/>
    <col min="4367" max="4368" width="10.85546875" customWidth="1"/>
    <col min="4369" max="4369" width="9.7109375" customWidth="1"/>
    <col min="4370" max="4370" width="12.85546875" customWidth="1"/>
    <col min="4612" max="4612" width="4.5703125" customWidth="1"/>
    <col min="4613" max="4613" width="29.140625" customWidth="1"/>
    <col min="4614" max="4614" width="14.140625" customWidth="1"/>
    <col min="4616" max="4616" width="10" customWidth="1"/>
    <col min="4617" max="4617" width="19.85546875" customWidth="1"/>
    <col min="4618" max="4618" width="12.28515625" customWidth="1"/>
    <col min="4619" max="4619" width="10" customWidth="1"/>
    <col min="4620" max="4620" width="10.140625" customWidth="1"/>
    <col min="4621" max="4621" width="10.28515625" customWidth="1"/>
    <col min="4622" max="4622" width="10.42578125" customWidth="1"/>
    <col min="4623" max="4624" width="10.85546875" customWidth="1"/>
    <col min="4625" max="4625" width="9.7109375" customWidth="1"/>
    <col min="4626" max="4626" width="12.85546875" customWidth="1"/>
    <col min="4868" max="4868" width="4.5703125" customWidth="1"/>
    <col min="4869" max="4869" width="29.140625" customWidth="1"/>
    <col min="4870" max="4870" width="14.140625" customWidth="1"/>
    <col min="4872" max="4872" width="10" customWidth="1"/>
    <col min="4873" max="4873" width="19.85546875" customWidth="1"/>
    <col min="4874" max="4874" width="12.28515625" customWidth="1"/>
    <col min="4875" max="4875" width="10" customWidth="1"/>
    <col min="4876" max="4876" width="10.140625" customWidth="1"/>
    <col min="4877" max="4877" width="10.28515625" customWidth="1"/>
    <col min="4878" max="4878" width="10.42578125" customWidth="1"/>
    <col min="4879" max="4880" width="10.85546875" customWidth="1"/>
    <col min="4881" max="4881" width="9.7109375" customWidth="1"/>
    <col min="4882" max="4882" width="12.85546875" customWidth="1"/>
    <col min="5124" max="5124" width="4.5703125" customWidth="1"/>
    <col min="5125" max="5125" width="29.140625" customWidth="1"/>
    <col min="5126" max="5126" width="14.140625" customWidth="1"/>
    <col min="5128" max="5128" width="10" customWidth="1"/>
    <col min="5129" max="5129" width="19.85546875" customWidth="1"/>
    <col min="5130" max="5130" width="12.28515625" customWidth="1"/>
    <col min="5131" max="5131" width="10" customWidth="1"/>
    <col min="5132" max="5132" width="10.140625" customWidth="1"/>
    <col min="5133" max="5133" width="10.28515625" customWidth="1"/>
    <col min="5134" max="5134" width="10.42578125" customWidth="1"/>
    <col min="5135" max="5136" width="10.85546875" customWidth="1"/>
    <col min="5137" max="5137" width="9.7109375" customWidth="1"/>
    <col min="5138" max="5138" width="12.85546875" customWidth="1"/>
    <col min="5380" max="5380" width="4.5703125" customWidth="1"/>
    <col min="5381" max="5381" width="29.140625" customWidth="1"/>
    <col min="5382" max="5382" width="14.140625" customWidth="1"/>
    <col min="5384" max="5384" width="10" customWidth="1"/>
    <col min="5385" max="5385" width="19.85546875" customWidth="1"/>
    <col min="5386" max="5386" width="12.28515625" customWidth="1"/>
    <col min="5387" max="5387" width="10" customWidth="1"/>
    <col min="5388" max="5388" width="10.140625" customWidth="1"/>
    <col min="5389" max="5389" width="10.28515625" customWidth="1"/>
    <col min="5390" max="5390" width="10.42578125" customWidth="1"/>
    <col min="5391" max="5392" width="10.85546875" customWidth="1"/>
    <col min="5393" max="5393" width="9.7109375" customWidth="1"/>
    <col min="5394" max="5394" width="12.85546875" customWidth="1"/>
    <col min="5636" max="5636" width="4.5703125" customWidth="1"/>
    <col min="5637" max="5637" width="29.140625" customWidth="1"/>
    <col min="5638" max="5638" width="14.140625" customWidth="1"/>
    <col min="5640" max="5640" width="10" customWidth="1"/>
    <col min="5641" max="5641" width="19.85546875" customWidth="1"/>
    <col min="5642" max="5642" width="12.28515625" customWidth="1"/>
    <col min="5643" max="5643" width="10" customWidth="1"/>
    <col min="5644" max="5644" width="10.140625" customWidth="1"/>
    <col min="5645" max="5645" width="10.28515625" customWidth="1"/>
    <col min="5646" max="5646" width="10.42578125" customWidth="1"/>
    <col min="5647" max="5648" width="10.85546875" customWidth="1"/>
    <col min="5649" max="5649" width="9.7109375" customWidth="1"/>
    <col min="5650" max="5650" width="12.85546875" customWidth="1"/>
    <col min="5892" max="5892" width="4.5703125" customWidth="1"/>
    <col min="5893" max="5893" width="29.140625" customWidth="1"/>
    <col min="5894" max="5894" width="14.140625" customWidth="1"/>
    <col min="5896" max="5896" width="10" customWidth="1"/>
    <col min="5897" max="5897" width="19.85546875" customWidth="1"/>
    <col min="5898" max="5898" width="12.28515625" customWidth="1"/>
    <col min="5899" max="5899" width="10" customWidth="1"/>
    <col min="5900" max="5900" width="10.140625" customWidth="1"/>
    <col min="5901" max="5901" width="10.28515625" customWidth="1"/>
    <col min="5902" max="5902" width="10.42578125" customWidth="1"/>
    <col min="5903" max="5904" width="10.85546875" customWidth="1"/>
    <col min="5905" max="5905" width="9.7109375" customWidth="1"/>
    <col min="5906" max="5906" width="12.85546875" customWidth="1"/>
    <col min="6148" max="6148" width="4.5703125" customWidth="1"/>
    <col min="6149" max="6149" width="29.140625" customWidth="1"/>
    <col min="6150" max="6150" width="14.140625" customWidth="1"/>
    <col min="6152" max="6152" width="10" customWidth="1"/>
    <col min="6153" max="6153" width="19.85546875" customWidth="1"/>
    <col min="6154" max="6154" width="12.28515625" customWidth="1"/>
    <col min="6155" max="6155" width="10" customWidth="1"/>
    <col min="6156" max="6156" width="10.140625" customWidth="1"/>
    <col min="6157" max="6157" width="10.28515625" customWidth="1"/>
    <col min="6158" max="6158" width="10.42578125" customWidth="1"/>
    <col min="6159" max="6160" width="10.85546875" customWidth="1"/>
    <col min="6161" max="6161" width="9.7109375" customWidth="1"/>
    <col min="6162" max="6162" width="12.85546875" customWidth="1"/>
    <col min="6404" max="6404" width="4.5703125" customWidth="1"/>
    <col min="6405" max="6405" width="29.140625" customWidth="1"/>
    <col min="6406" max="6406" width="14.140625" customWidth="1"/>
    <col min="6408" max="6408" width="10" customWidth="1"/>
    <col min="6409" max="6409" width="19.85546875" customWidth="1"/>
    <col min="6410" max="6410" width="12.28515625" customWidth="1"/>
    <col min="6411" max="6411" width="10" customWidth="1"/>
    <col min="6412" max="6412" width="10.140625" customWidth="1"/>
    <col min="6413" max="6413" width="10.28515625" customWidth="1"/>
    <col min="6414" max="6414" width="10.42578125" customWidth="1"/>
    <col min="6415" max="6416" width="10.85546875" customWidth="1"/>
    <col min="6417" max="6417" width="9.7109375" customWidth="1"/>
    <col min="6418" max="6418" width="12.85546875" customWidth="1"/>
    <col min="6660" max="6660" width="4.5703125" customWidth="1"/>
    <col min="6661" max="6661" width="29.140625" customWidth="1"/>
    <col min="6662" max="6662" width="14.140625" customWidth="1"/>
    <col min="6664" max="6664" width="10" customWidth="1"/>
    <col min="6665" max="6665" width="19.85546875" customWidth="1"/>
    <col min="6666" max="6666" width="12.28515625" customWidth="1"/>
    <col min="6667" max="6667" width="10" customWidth="1"/>
    <col min="6668" max="6668" width="10.140625" customWidth="1"/>
    <col min="6669" max="6669" width="10.28515625" customWidth="1"/>
    <col min="6670" max="6670" width="10.42578125" customWidth="1"/>
    <col min="6671" max="6672" width="10.85546875" customWidth="1"/>
    <col min="6673" max="6673" width="9.7109375" customWidth="1"/>
    <col min="6674" max="6674" width="12.85546875" customWidth="1"/>
    <col min="6916" max="6916" width="4.5703125" customWidth="1"/>
    <col min="6917" max="6917" width="29.140625" customWidth="1"/>
    <col min="6918" max="6918" width="14.140625" customWidth="1"/>
    <col min="6920" max="6920" width="10" customWidth="1"/>
    <col min="6921" max="6921" width="19.85546875" customWidth="1"/>
    <col min="6922" max="6922" width="12.28515625" customWidth="1"/>
    <col min="6923" max="6923" width="10" customWidth="1"/>
    <col min="6924" max="6924" width="10.140625" customWidth="1"/>
    <col min="6925" max="6925" width="10.28515625" customWidth="1"/>
    <col min="6926" max="6926" width="10.42578125" customWidth="1"/>
    <col min="6927" max="6928" width="10.85546875" customWidth="1"/>
    <col min="6929" max="6929" width="9.7109375" customWidth="1"/>
    <col min="6930" max="6930" width="12.85546875" customWidth="1"/>
    <col min="7172" max="7172" width="4.5703125" customWidth="1"/>
    <col min="7173" max="7173" width="29.140625" customWidth="1"/>
    <col min="7174" max="7174" width="14.140625" customWidth="1"/>
    <col min="7176" max="7176" width="10" customWidth="1"/>
    <col min="7177" max="7177" width="19.85546875" customWidth="1"/>
    <col min="7178" max="7178" width="12.28515625" customWidth="1"/>
    <col min="7179" max="7179" width="10" customWidth="1"/>
    <col min="7180" max="7180" width="10.140625" customWidth="1"/>
    <col min="7181" max="7181" width="10.28515625" customWidth="1"/>
    <col min="7182" max="7182" width="10.42578125" customWidth="1"/>
    <col min="7183" max="7184" width="10.85546875" customWidth="1"/>
    <col min="7185" max="7185" width="9.7109375" customWidth="1"/>
    <col min="7186" max="7186" width="12.85546875" customWidth="1"/>
    <col min="7428" max="7428" width="4.5703125" customWidth="1"/>
    <col min="7429" max="7429" width="29.140625" customWidth="1"/>
    <col min="7430" max="7430" width="14.140625" customWidth="1"/>
    <col min="7432" max="7432" width="10" customWidth="1"/>
    <col min="7433" max="7433" width="19.85546875" customWidth="1"/>
    <col min="7434" max="7434" width="12.28515625" customWidth="1"/>
    <col min="7435" max="7435" width="10" customWidth="1"/>
    <col min="7436" max="7436" width="10.140625" customWidth="1"/>
    <col min="7437" max="7437" width="10.28515625" customWidth="1"/>
    <col min="7438" max="7438" width="10.42578125" customWidth="1"/>
    <col min="7439" max="7440" width="10.85546875" customWidth="1"/>
    <col min="7441" max="7441" width="9.7109375" customWidth="1"/>
    <col min="7442" max="7442" width="12.85546875" customWidth="1"/>
    <col min="7684" max="7684" width="4.5703125" customWidth="1"/>
    <col min="7685" max="7685" width="29.140625" customWidth="1"/>
    <col min="7686" max="7686" width="14.140625" customWidth="1"/>
    <col min="7688" max="7688" width="10" customWidth="1"/>
    <col min="7689" max="7689" width="19.85546875" customWidth="1"/>
    <col min="7690" max="7690" width="12.28515625" customWidth="1"/>
    <col min="7691" max="7691" width="10" customWidth="1"/>
    <col min="7692" max="7692" width="10.140625" customWidth="1"/>
    <col min="7693" max="7693" width="10.28515625" customWidth="1"/>
    <col min="7694" max="7694" width="10.42578125" customWidth="1"/>
    <col min="7695" max="7696" width="10.85546875" customWidth="1"/>
    <col min="7697" max="7697" width="9.7109375" customWidth="1"/>
    <col min="7698" max="7698" width="12.85546875" customWidth="1"/>
    <col min="7940" max="7940" width="4.5703125" customWidth="1"/>
    <col min="7941" max="7941" width="29.140625" customWidth="1"/>
    <col min="7942" max="7942" width="14.140625" customWidth="1"/>
    <col min="7944" max="7944" width="10" customWidth="1"/>
    <col min="7945" max="7945" width="19.85546875" customWidth="1"/>
    <col min="7946" max="7946" width="12.28515625" customWidth="1"/>
    <col min="7947" max="7947" width="10" customWidth="1"/>
    <col min="7948" max="7948" width="10.140625" customWidth="1"/>
    <col min="7949" max="7949" width="10.28515625" customWidth="1"/>
    <col min="7950" max="7950" width="10.42578125" customWidth="1"/>
    <col min="7951" max="7952" width="10.85546875" customWidth="1"/>
    <col min="7953" max="7953" width="9.7109375" customWidth="1"/>
    <col min="7954" max="7954" width="12.85546875" customWidth="1"/>
    <col min="8196" max="8196" width="4.5703125" customWidth="1"/>
    <col min="8197" max="8197" width="29.140625" customWidth="1"/>
    <col min="8198" max="8198" width="14.140625" customWidth="1"/>
    <col min="8200" max="8200" width="10" customWidth="1"/>
    <col min="8201" max="8201" width="19.85546875" customWidth="1"/>
    <col min="8202" max="8202" width="12.28515625" customWidth="1"/>
    <col min="8203" max="8203" width="10" customWidth="1"/>
    <col min="8204" max="8204" width="10.140625" customWidth="1"/>
    <col min="8205" max="8205" width="10.28515625" customWidth="1"/>
    <col min="8206" max="8206" width="10.42578125" customWidth="1"/>
    <col min="8207" max="8208" width="10.85546875" customWidth="1"/>
    <col min="8209" max="8209" width="9.7109375" customWidth="1"/>
    <col min="8210" max="8210" width="12.85546875" customWidth="1"/>
    <col min="8452" max="8452" width="4.5703125" customWidth="1"/>
    <col min="8453" max="8453" width="29.140625" customWidth="1"/>
    <col min="8454" max="8454" width="14.140625" customWidth="1"/>
    <col min="8456" max="8456" width="10" customWidth="1"/>
    <col min="8457" max="8457" width="19.85546875" customWidth="1"/>
    <col min="8458" max="8458" width="12.28515625" customWidth="1"/>
    <col min="8459" max="8459" width="10" customWidth="1"/>
    <col min="8460" max="8460" width="10.140625" customWidth="1"/>
    <col min="8461" max="8461" width="10.28515625" customWidth="1"/>
    <col min="8462" max="8462" width="10.42578125" customWidth="1"/>
    <col min="8463" max="8464" width="10.85546875" customWidth="1"/>
    <col min="8465" max="8465" width="9.7109375" customWidth="1"/>
    <col min="8466" max="8466" width="12.85546875" customWidth="1"/>
    <col min="8708" max="8708" width="4.5703125" customWidth="1"/>
    <col min="8709" max="8709" width="29.140625" customWidth="1"/>
    <col min="8710" max="8710" width="14.140625" customWidth="1"/>
    <col min="8712" max="8712" width="10" customWidth="1"/>
    <col min="8713" max="8713" width="19.85546875" customWidth="1"/>
    <col min="8714" max="8714" width="12.28515625" customWidth="1"/>
    <col min="8715" max="8715" width="10" customWidth="1"/>
    <col min="8716" max="8716" width="10.140625" customWidth="1"/>
    <col min="8717" max="8717" width="10.28515625" customWidth="1"/>
    <col min="8718" max="8718" width="10.42578125" customWidth="1"/>
    <col min="8719" max="8720" width="10.85546875" customWidth="1"/>
    <col min="8721" max="8721" width="9.7109375" customWidth="1"/>
    <col min="8722" max="8722" width="12.85546875" customWidth="1"/>
    <col min="8964" max="8964" width="4.5703125" customWidth="1"/>
    <col min="8965" max="8965" width="29.140625" customWidth="1"/>
    <col min="8966" max="8966" width="14.140625" customWidth="1"/>
    <col min="8968" max="8968" width="10" customWidth="1"/>
    <col min="8969" max="8969" width="19.85546875" customWidth="1"/>
    <col min="8970" max="8970" width="12.28515625" customWidth="1"/>
    <col min="8971" max="8971" width="10" customWidth="1"/>
    <col min="8972" max="8972" width="10.140625" customWidth="1"/>
    <col min="8973" max="8973" width="10.28515625" customWidth="1"/>
    <col min="8974" max="8974" width="10.42578125" customWidth="1"/>
    <col min="8975" max="8976" width="10.85546875" customWidth="1"/>
    <col min="8977" max="8977" width="9.7109375" customWidth="1"/>
    <col min="8978" max="8978" width="12.85546875" customWidth="1"/>
    <col min="9220" max="9220" width="4.5703125" customWidth="1"/>
    <col min="9221" max="9221" width="29.140625" customWidth="1"/>
    <col min="9222" max="9222" width="14.140625" customWidth="1"/>
    <col min="9224" max="9224" width="10" customWidth="1"/>
    <col min="9225" max="9225" width="19.85546875" customWidth="1"/>
    <col min="9226" max="9226" width="12.28515625" customWidth="1"/>
    <col min="9227" max="9227" width="10" customWidth="1"/>
    <col min="9228" max="9228" width="10.140625" customWidth="1"/>
    <col min="9229" max="9229" width="10.28515625" customWidth="1"/>
    <col min="9230" max="9230" width="10.42578125" customWidth="1"/>
    <col min="9231" max="9232" width="10.85546875" customWidth="1"/>
    <col min="9233" max="9233" width="9.7109375" customWidth="1"/>
    <col min="9234" max="9234" width="12.85546875" customWidth="1"/>
    <col min="9476" max="9476" width="4.5703125" customWidth="1"/>
    <col min="9477" max="9477" width="29.140625" customWidth="1"/>
    <col min="9478" max="9478" width="14.140625" customWidth="1"/>
    <col min="9480" max="9480" width="10" customWidth="1"/>
    <col min="9481" max="9481" width="19.85546875" customWidth="1"/>
    <col min="9482" max="9482" width="12.28515625" customWidth="1"/>
    <col min="9483" max="9483" width="10" customWidth="1"/>
    <col min="9484" max="9484" width="10.140625" customWidth="1"/>
    <col min="9485" max="9485" width="10.28515625" customWidth="1"/>
    <col min="9486" max="9486" width="10.42578125" customWidth="1"/>
    <col min="9487" max="9488" width="10.85546875" customWidth="1"/>
    <col min="9489" max="9489" width="9.7109375" customWidth="1"/>
    <col min="9490" max="9490" width="12.85546875" customWidth="1"/>
    <col min="9732" max="9732" width="4.5703125" customWidth="1"/>
    <col min="9733" max="9733" width="29.140625" customWidth="1"/>
    <col min="9734" max="9734" width="14.140625" customWidth="1"/>
    <col min="9736" max="9736" width="10" customWidth="1"/>
    <col min="9737" max="9737" width="19.85546875" customWidth="1"/>
    <col min="9738" max="9738" width="12.28515625" customWidth="1"/>
    <col min="9739" max="9739" width="10" customWidth="1"/>
    <col min="9740" max="9740" width="10.140625" customWidth="1"/>
    <col min="9741" max="9741" width="10.28515625" customWidth="1"/>
    <col min="9742" max="9742" width="10.42578125" customWidth="1"/>
    <col min="9743" max="9744" width="10.85546875" customWidth="1"/>
    <col min="9745" max="9745" width="9.7109375" customWidth="1"/>
    <col min="9746" max="9746" width="12.85546875" customWidth="1"/>
    <col min="9988" max="9988" width="4.5703125" customWidth="1"/>
    <col min="9989" max="9989" width="29.140625" customWidth="1"/>
    <col min="9990" max="9990" width="14.140625" customWidth="1"/>
    <col min="9992" max="9992" width="10" customWidth="1"/>
    <col min="9993" max="9993" width="19.85546875" customWidth="1"/>
    <col min="9994" max="9994" width="12.28515625" customWidth="1"/>
    <col min="9995" max="9995" width="10" customWidth="1"/>
    <col min="9996" max="9996" width="10.140625" customWidth="1"/>
    <col min="9997" max="9997" width="10.28515625" customWidth="1"/>
    <col min="9998" max="9998" width="10.42578125" customWidth="1"/>
    <col min="9999" max="10000" width="10.85546875" customWidth="1"/>
    <col min="10001" max="10001" width="9.7109375" customWidth="1"/>
    <col min="10002" max="10002" width="12.85546875" customWidth="1"/>
    <col min="10244" max="10244" width="4.5703125" customWidth="1"/>
    <col min="10245" max="10245" width="29.140625" customWidth="1"/>
    <col min="10246" max="10246" width="14.140625" customWidth="1"/>
    <col min="10248" max="10248" width="10" customWidth="1"/>
    <col min="10249" max="10249" width="19.85546875" customWidth="1"/>
    <col min="10250" max="10250" width="12.28515625" customWidth="1"/>
    <col min="10251" max="10251" width="10" customWidth="1"/>
    <col min="10252" max="10252" width="10.140625" customWidth="1"/>
    <col min="10253" max="10253" width="10.28515625" customWidth="1"/>
    <col min="10254" max="10254" width="10.42578125" customWidth="1"/>
    <col min="10255" max="10256" width="10.85546875" customWidth="1"/>
    <col min="10257" max="10257" width="9.7109375" customWidth="1"/>
    <col min="10258" max="10258" width="12.85546875" customWidth="1"/>
    <col min="10500" max="10500" width="4.5703125" customWidth="1"/>
    <col min="10501" max="10501" width="29.140625" customWidth="1"/>
    <col min="10502" max="10502" width="14.140625" customWidth="1"/>
    <col min="10504" max="10504" width="10" customWidth="1"/>
    <col min="10505" max="10505" width="19.85546875" customWidth="1"/>
    <col min="10506" max="10506" width="12.28515625" customWidth="1"/>
    <col min="10507" max="10507" width="10" customWidth="1"/>
    <col min="10508" max="10508" width="10.140625" customWidth="1"/>
    <col min="10509" max="10509" width="10.28515625" customWidth="1"/>
    <col min="10510" max="10510" width="10.42578125" customWidth="1"/>
    <col min="10511" max="10512" width="10.85546875" customWidth="1"/>
    <col min="10513" max="10513" width="9.7109375" customWidth="1"/>
    <col min="10514" max="10514" width="12.85546875" customWidth="1"/>
    <col min="10756" max="10756" width="4.5703125" customWidth="1"/>
    <col min="10757" max="10757" width="29.140625" customWidth="1"/>
    <col min="10758" max="10758" width="14.140625" customWidth="1"/>
    <col min="10760" max="10760" width="10" customWidth="1"/>
    <col min="10761" max="10761" width="19.85546875" customWidth="1"/>
    <col min="10762" max="10762" width="12.28515625" customWidth="1"/>
    <col min="10763" max="10763" width="10" customWidth="1"/>
    <col min="10764" max="10764" width="10.140625" customWidth="1"/>
    <col min="10765" max="10765" width="10.28515625" customWidth="1"/>
    <col min="10766" max="10766" width="10.42578125" customWidth="1"/>
    <col min="10767" max="10768" width="10.85546875" customWidth="1"/>
    <col min="10769" max="10769" width="9.7109375" customWidth="1"/>
    <col min="10770" max="10770" width="12.85546875" customWidth="1"/>
    <col min="11012" max="11012" width="4.5703125" customWidth="1"/>
    <col min="11013" max="11013" width="29.140625" customWidth="1"/>
    <col min="11014" max="11014" width="14.140625" customWidth="1"/>
    <col min="11016" max="11016" width="10" customWidth="1"/>
    <col min="11017" max="11017" width="19.85546875" customWidth="1"/>
    <col min="11018" max="11018" width="12.28515625" customWidth="1"/>
    <col min="11019" max="11019" width="10" customWidth="1"/>
    <col min="11020" max="11020" width="10.140625" customWidth="1"/>
    <col min="11021" max="11021" width="10.28515625" customWidth="1"/>
    <col min="11022" max="11022" width="10.42578125" customWidth="1"/>
    <col min="11023" max="11024" width="10.85546875" customWidth="1"/>
    <col min="11025" max="11025" width="9.7109375" customWidth="1"/>
    <col min="11026" max="11026" width="12.85546875" customWidth="1"/>
    <col min="11268" max="11268" width="4.5703125" customWidth="1"/>
    <col min="11269" max="11269" width="29.140625" customWidth="1"/>
    <col min="11270" max="11270" width="14.140625" customWidth="1"/>
    <col min="11272" max="11272" width="10" customWidth="1"/>
    <col min="11273" max="11273" width="19.85546875" customWidth="1"/>
    <col min="11274" max="11274" width="12.28515625" customWidth="1"/>
    <col min="11275" max="11275" width="10" customWidth="1"/>
    <col min="11276" max="11276" width="10.140625" customWidth="1"/>
    <col min="11277" max="11277" width="10.28515625" customWidth="1"/>
    <col min="11278" max="11278" width="10.42578125" customWidth="1"/>
    <col min="11279" max="11280" width="10.85546875" customWidth="1"/>
    <col min="11281" max="11281" width="9.7109375" customWidth="1"/>
    <col min="11282" max="11282" width="12.85546875" customWidth="1"/>
    <col min="11524" max="11524" width="4.5703125" customWidth="1"/>
    <col min="11525" max="11525" width="29.140625" customWidth="1"/>
    <col min="11526" max="11526" width="14.140625" customWidth="1"/>
    <col min="11528" max="11528" width="10" customWidth="1"/>
    <col min="11529" max="11529" width="19.85546875" customWidth="1"/>
    <col min="11530" max="11530" width="12.28515625" customWidth="1"/>
    <col min="11531" max="11531" width="10" customWidth="1"/>
    <col min="11532" max="11532" width="10.140625" customWidth="1"/>
    <col min="11533" max="11533" width="10.28515625" customWidth="1"/>
    <col min="11534" max="11534" width="10.42578125" customWidth="1"/>
    <col min="11535" max="11536" width="10.85546875" customWidth="1"/>
    <col min="11537" max="11537" width="9.7109375" customWidth="1"/>
    <col min="11538" max="11538" width="12.85546875" customWidth="1"/>
    <col min="11780" max="11780" width="4.5703125" customWidth="1"/>
    <col min="11781" max="11781" width="29.140625" customWidth="1"/>
    <col min="11782" max="11782" width="14.140625" customWidth="1"/>
    <col min="11784" max="11784" width="10" customWidth="1"/>
    <col min="11785" max="11785" width="19.85546875" customWidth="1"/>
    <col min="11786" max="11786" width="12.28515625" customWidth="1"/>
    <col min="11787" max="11787" width="10" customWidth="1"/>
    <col min="11788" max="11788" width="10.140625" customWidth="1"/>
    <col min="11789" max="11789" width="10.28515625" customWidth="1"/>
    <col min="11790" max="11790" width="10.42578125" customWidth="1"/>
    <col min="11791" max="11792" width="10.85546875" customWidth="1"/>
    <col min="11793" max="11793" width="9.7109375" customWidth="1"/>
    <col min="11794" max="11794" width="12.85546875" customWidth="1"/>
    <col min="12036" max="12036" width="4.5703125" customWidth="1"/>
    <col min="12037" max="12037" width="29.140625" customWidth="1"/>
    <col min="12038" max="12038" width="14.140625" customWidth="1"/>
    <col min="12040" max="12040" width="10" customWidth="1"/>
    <col min="12041" max="12041" width="19.85546875" customWidth="1"/>
    <col min="12042" max="12042" width="12.28515625" customWidth="1"/>
    <col min="12043" max="12043" width="10" customWidth="1"/>
    <col min="12044" max="12044" width="10.140625" customWidth="1"/>
    <col min="12045" max="12045" width="10.28515625" customWidth="1"/>
    <col min="12046" max="12046" width="10.42578125" customWidth="1"/>
    <col min="12047" max="12048" width="10.85546875" customWidth="1"/>
    <col min="12049" max="12049" width="9.7109375" customWidth="1"/>
    <col min="12050" max="12050" width="12.85546875" customWidth="1"/>
    <col min="12292" max="12292" width="4.5703125" customWidth="1"/>
    <col min="12293" max="12293" width="29.140625" customWidth="1"/>
    <col min="12294" max="12294" width="14.140625" customWidth="1"/>
    <col min="12296" max="12296" width="10" customWidth="1"/>
    <col min="12297" max="12297" width="19.85546875" customWidth="1"/>
    <col min="12298" max="12298" width="12.28515625" customWidth="1"/>
    <col min="12299" max="12299" width="10" customWidth="1"/>
    <col min="12300" max="12300" width="10.140625" customWidth="1"/>
    <col min="12301" max="12301" width="10.28515625" customWidth="1"/>
    <col min="12302" max="12302" width="10.42578125" customWidth="1"/>
    <col min="12303" max="12304" width="10.85546875" customWidth="1"/>
    <col min="12305" max="12305" width="9.7109375" customWidth="1"/>
    <col min="12306" max="12306" width="12.85546875" customWidth="1"/>
    <col min="12548" max="12548" width="4.5703125" customWidth="1"/>
    <col min="12549" max="12549" width="29.140625" customWidth="1"/>
    <col min="12550" max="12550" width="14.140625" customWidth="1"/>
    <col min="12552" max="12552" width="10" customWidth="1"/>
    <col min="12553" max="12553" width="19.85546875" customWidth="1"/>
    <col min="12554" max="12554" width="12.28515625" customWidth="1"/>
    <col min="12555" max="12555" width="10" customWidth="1"/>
    <col min="12556" max="12556" width="10.140625" customWidth="1"/>
    <col min="12557" max="12557" width="10.28515625" customWidth="1"/>
    <col min="12558" max="12558" width="10.42578125" customWidth="1"/>
    <col min="12559" max="12560" width="10.85546875" customWidth="1"/>
    <col min="12561" max="12561" width="9.7109375" customWidth="1"/>
    <col min="12562" max="12562" width="12.85546875" customWidth="1"/>
    <col min="12804" max="12804" width="4.5703125" customWidth="1"/>
    <col min="12805" max="12805" width="29.140625" customWidth="1"/>
    <col min="12806" max="12806" width="14.140625" customWidth="1"/>
    <col min="12808" max="12808" width="10" customWidth="1"/>
    <col min="12809" max="12809" width="19.85546875" customWidth="1"/>
    <col min="12810" max="12810" width="12.28515625" customWidth="1"/>
    <col min="12811" max="12811" width="10" customWidth="1"/>
    <col min="12812" max="12812" width="10.140625" customWidth="1"/>
    <col min="12813" max="12813" width="10.28515625" customWidth="1"/>
    <col min="12814" max="12814" width="10.42578125" customWidth="1"/>
    <col min="12815" max="12816" width="10.85546875" customWidth="1"/>
    <col min="12817" max="12817" width="9.7109375" customWidth="1"/>
    <col min="12818" max="12818" width="12.85546875" customWidth="1"/>
    <col min="13060" max="13060" width="4.5703125" customWidth="1"/>
    <col min="13061" max="13061" width="29.140625" customWidth="1"/>
    <col min="13062" max="13062" width="14.140625" customWidth="1"/>
    <col min="13064" max="13064" width="10" customWidth="1"/>
    <col min="13065" max="13065" width="19.85546875" customWidth="1"/>
    <col min="13066" max="13066" width="12.28515625" customWidth="1"/>
    <col min="13067" max="13067" width="10" customWidth="1"/>
    <col min="13068" max="13068" width="10.140625" customWidth="1"/>
    <col min="13069" max="13069" width="10.28515625" customWidth="1"/>
    <col min="13070" max="13070" width="10.42578125" customWidth="1"/>
    <col min="13071" max="13072" width="10.85546875" customWidth="1"/>
    <col min="13073" max="13073" width="9.7109375" customWidth="1"/>
    <col min="13074" max="13074" width="12.85546875" customWidth="1"/>
    <col min="13316" max="13316" width="4.5703125" customWidth="1"/>
    <col min="13317" max="13317" width="29.140625" customWidth="1"/>
    <col min="13318" max="13318" width="14.140625" customWidth="1"/>
    <col min="13320" max="13320" width="10" customWidth="1"/>
    <col min="13321" max="13321" width="19.85546875" customWidth="1"/>
    <col min="13322" max="13322" width="12.28515625" customWidth="1"/>
    <col min="13323" max="13323" width="10" customWidth="1"/>
    <col min="13324" max="13324" width="10.140625" customWidth="1"/>
    <col min="13325" max="13325" width="10.28515625" customWidth="1"/>
    <col min="13326" max="13326" width="10.42578125" customWidth="1"/>
    <col min="13327" max="13328" width="10.85546875" customWidth="1"/>
    <col min="13329" max="13329" width="9.7109375" customWidth="1"/>
    <col min="13330" max="13330" width="12.85546875" customWidth="1"/>
    <col min="13572" max="13572" width="4.5703125" customWidth="1"/>
    <col min="13573" max="13573" width="29.140625" customWidth="1"/>
    <col min="13574" max="13574" width="14.140625" customWidth="1"/>
    <col min="13576" max="13576" width="10" customWidth="1"/>
    <col min="13577" max="13577" width="19.85546875" customWidth="1"/>
    <col min="13578" max="13578" width="12.28515625" customWidth="1"/>
    <col min="13579" max="13579" width="10" customWidth="1"/>
    <col min="13580" max="13580" width="10.140625" customWidth="1"/>
    <col min="13581" max="13581" width="10.28515625" customWidth="1"/>
    <col min="13582" max="13582" width="10.42578125" customWidth="1"/>
    <col min="13583" max="13584" width="10.85546875" customWidth="1"/>
    <col min="13585" max="13585" width="9.7109375" customWidth="1"/>
    <col min="13586" max="13586" width="12.85546875" customWidth="1"/>
    <col min="13828" max="13828" width="4.5703125" customWidth="1"/>
    <col min="13829" max="13829" width="29.140625" customWidth="1"/>
    <col min="13830" max="13830" width="14.140625" customWidth="1"/>
    <col min="13832" max="13832" width="10" customWidth="1"/>
    <col min="13833" max="13833" width="19.85546875" customWidth="1"/>
    <col min="13834" max="13834" width="12.28515625" customWidth="1"/>
    <col min="13835" max="13835" width="10" customWidth="1"/>
    <col min="13836" max="13836" width="10.140625" customWidth="1"/>
    <col min="13837" max="13837" width="10.28515625" customWidth="1"/>
    <col min="13838" max="13838" width="10.42578125" customWidth="1"/>
    <col min="13839" max="13840" width="10.85546875" customWidth="1"/>
    <col min="13841" max="13841" width="9.7109375" customWidth="1"/>
    <col min="13842" max="13842" width="12.85546875" customWidth="1"/>
    <col min="14084" max="14084" width="4.5703125" customWidth="1"/>
    <col min="14085" max="14085" width="29.140625" customWidth="1"/>
    <col min="14086" max="14086" width="14.140625" customWidth="1"/>
    <col min="14088" max="14088" width="10" customWidth="1"/>
    <col min="14089" max="14089" width="19.85546875" customWidth="1"/>
    <col min="14090" max="14090" width="12.28515625" customWidth="1"/>
    <col min="14091" max="14091" width="10" customWidth="1"/>
    <col min="14092" max="14092" width="10.140625" customWidth="1"/>
    <col min="14093" max="14093" width="10.28515625" customWidth="1"/>
    <col min="14094" max="14094" width="10.42578125" customWidth="1"/>
    <col min="14095" max="14096" width="10.85546875" customWidth="1"/>
    <col min="14097" max="14097" width="9.7109375" customWidth="1"/>
    <col min="14098" max="14098" width="12.85546875" customWidth="1"/>
    <col min="14340" max="14340" width="4.5703125" customWidth="1"/>
    <col min="14341" max="14341" width="29.140625" customWidth="1"/>
    <col min="14342" max="14342" width="14.140625" customWidth="1"/>
    <col min="14344" max="14344" width="10" customWidth="1"/>
    <col min="14345" max="14345" width="19.85546875" customWidth="1"/>
    <col min="14346" max="14346" width="12.28515625" customWidth="1"/>
    <col min="14347" max="14347" width="10" customWidth="1"/>
    <col min="14348" max="14348" width="10.140625" customWidth="1"/>
    <col min="14349" max="14349" width="10.28515625" customWidth="1"/>
    <col min="14350" max="14350" width="10.42578125" customWidth="1"/>
    <col min="14351" max="14352" width="10.85546875" customWidth="1"/>
    <col min="14353" max="14353" width="9.7109375" customWidth="1"/>
    <col min="14354" max="14354" width="12.85546875" customWidth="1"/>
    <col min="14596" max="14596" width="4.5703125" customWidth="1"/>
    <col min="14597" max="14597" width="29.140625" customWidth="1"/>
    <col min="14598" max="14598" width="14.140625" customWidth="1"/>
    <col min="14600" max="14600" width="10" customWidth="1"/>
    <col min="14601" max="14601" width="19.85546875" customWidth="1"/>
    <col min="14602" max="14602" width="12.28515625" customWidth="1"/>
    <col min="14603" max="14603" width="10" customWidth="1"/>
    <col min="14604" max="14604" width="10.140625" customWidth="1"/>
    <col min="14605" max="14605" width="10.28515625" customWidth="1"/>
    <col min="14606" max="14606" width="10.42578125" customWidth="1"/>
    <col min="14607" max="14608" width="10.85546875" customWidth="1"/>
    <col min="14609" max="14609" width="9.7109375" customWidth="1"/>
    <col min="14610" max="14610" width="12.85546875" customWidth="1"/>
    <col min="14852" max="14852" width="4.5703125" customWidth="1"/>
    <col min="14853" max="14853" width="29.140625" customWidth="1"/>
    <col min="14854" max="14854" width="14.140625" customWidth="1"/>
    <col min="14856" max="14856" width="10" customWidth="1"/>
    <col min="14857" max="14857" width="19.85546875" customWidth="1"/>
    <col min="14858" max="14858" width="12.28515625" customWidth="1"/>
    <col min="14859" max="14859" width="10" customWidth="1"/>
    <col min="14860" max="14860" width="10.140625" customWidth="1"/>
    <col min="14861" max="14861" width="10.28515625" customWidth="1"/>
    <col min="14862" max="14862" width="10.42578125" customWidth="1"/>
    <col min="14863" max="14864" width="10.85546875" customWidth="1"/>
    <col min="14865" max="14865" width="9.7109375" customWidth="1"/>
    <col min="14866" max="14866" width="12.85546875" customWidth="1"/>
    <col min="15108" max="15108" width="4.5703125" customWidth="1"/>
    <col min="15109" max="15109" width="29.140625" customWidth="1"/>
    <col min="15110" max="15110" width="14.140625" customWidth="1"/>
    <col min="15112" max="15112" width="10" customWidth="1"/>
    <col min="15113" max="15113" width="19.85546875" customWidth="1"/>
    <col min="15114" max="15114" width="12.28515625" customWidth="1"/>
    <col min="15115" max="15115" width="10" customWidth="1"/>
    <col min="15116" max="15116" width="10.140625" customWidth="1"/>
    <col min="15117" max="15117" width="10.28515625" customWidth="1"/>
    <col min="15118" max="15118" width="10.42578125" customWidth="1"/>
    <col min="15119" max="15120" width="10.85546875" customWidth="1"/>
    <col min="15121" max="15121" width="9.7109375" customWidth="1"/>
    <col min="15122" max="15122" width="12.85546875" customWidth="1"/>
    <col min="15364" max="15364" width="4.5703125" customWidth="1"/>
    <col min="15365" max="15365" width="29.140625" customWidth="1"/>
    <col min="15366" max="15366" width="14.140625" customWidth="1"/>
    <col min="15368" max="15368" width="10" customWidth="1"/>
    <col min="15369" max="15369" width="19.85546875" customWidth="1"/>
    <col min="15370" max="15370" width="12.28515625" customWidth="1"/>
    <col min="15371" max="15371" width="10" customWidth="1"/>
    <col min="15372" max="15372" width="10.140625" customWidth="1"/>
    <col min="15373" max="15373" width="10.28515625" customWidth="1"/>
    <col min="15374" max="15374" width="10.42578125" customWidth="1"/>
    <col min="15375" max="15376" width="10.85546875" customWidth="1"/>
    <col min="15377" max="15377" width="9.7109375" customWidth="1"/>
    <col min="15378" max="15378" width="12.85546875" customWidth="1"/>
    <col min="15620" max="15620" width="4.5703125" customWidth="1"/>
    <col min="15621" max="15621" width="29.140625" customWidth="1"/>
    <col min="15622" max="15622" width="14.140625" customWidth="1"/>
    <col min="15624" max="15624" width="10" customWidth="1"/>
    <col min="15625" max="15625" width="19.85546875" customWidth="1"/>
    <col min="15626" max="15626" width="12.28515625" customWidth="1"/>
    <col min="15627" max="15627" width="10" customWidth="1"/>
    <col min="15628" max="15628" width="10.140625" customWidth="1"/>
    <col min="15629" max="15629" width="10.28515625" customWidth="1"/>
    <col min="15630" max="15630" width="10.42578125" customWidth="1"/>
    <col min="15631" max="15632" width="10.85546875" customWidth="1"/>
    <col min="15633" max="15633" width="9.7109375" customWidth="1"/>
    <col min="15634" max="15634" width="12.85546875" customWidth="1"/>
    <col min="15876" max="15876" width="4.5703125" customWidth="1"/>
    <col min="15877" max="15877" width="29.140625" customWidth="1"/>
    <col min="15878" max="15878" width="14.140625" customWidth="1"/>
    <col min="15880" max="15880" width="10" customWidth="1"/>
    <col min="15881" max="15881" width="19.85546875" customWidth="1"/>
    <col min="15882" max="15882" width="12.28515625" customWidth="1"/>
    <col min="15883" max="15883" width="10" customWidth="1"/>
    <col min="15884" max="15884" width="10.140625" customWidth="1"/>
    <col min="15885" max="15885" width="10.28515625" customWidth="1"/>
    <col min="15886" max="15886" width="10.42578125" customWidth="1"/>
    <col min="15887" max="15888" width="10.85546875" customWidth="1"/>
    <col min="15889" max="15889" width="9.7109375" customWidth="1"/>
    <col min="15890" max="15890" width="12.85546875" customWidth="1"/>
    <col min="16132" max="16132" width="4.5703125" customWidth="1"/>
    <col min="16133" max="16133" width="29.140625" customWidth="1"/>
    <col min="16134" max="16134" width="14.140625" customWidth="1"/>
    <col min="16136" max="16136" width="10" customWidth="1"/>
    <col min="16137" max="16137" width="19.85546875" customWidth="1"/>
    <col min="16138" max="16138" width="12.28515625" customWidth="1"/>
    <col min="16139" max="16139" width="10" customWidth="1"/>
    <col min="16140" max="16140" width="10.140625" customWidth="1"/>
    <col min="16141" max="16141" width="10.28515625" customWidth="1"/>
    <col min="16142" max="16142" width="10.42578125" customWidth="1"/>
    <col min="16143" max="16144" width="10.85546875" customWidth="1"/>
    <col min="16145" max="16145" width="9.7109375" customWidth="1"/>
    <col min="16146" max="16146" width="12.85546875" customWidth="1"/>
  </cols>
  <sheetData>
    <row r="1" spans="1:21" ht="37.5" hidden="1" customHeight="1" x14ac:dyDescent="0.25">
      <c r="F1" s="130" t="s">
        <v>80</v>
      </c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</row>
    <row r="2" spans="1:21" ht="82.5" hidden="1" customHeight="1" x14ac:dyDescent="0.25"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</row>
    <row r="3" spans="1:21" s="29" customFormat="1" ht="18" customHeight="1" x14ac:dyDescent="0.3">
      <c r="A3" s="112" t="s">
        <v>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</row>
    <row r="4" spans="1:21" s="29" customFormat="1" ht="18" customHeight="1" x14ac:dyDescent="0.3">
      <c r="A4" s="112" t="s">
        <v>10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</row>
    <row r="5" spans="1:21" s="29" customFormat="1" ht="18" customHeight="1" x14ac:dyDescent="0.3">
      <c r="A5" s="112" t="s">
        <v>25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</row>
    <row r="6" spans="1:21" ht="8.25" customHeight="1" x14ac:dyDescent="0.25">
      <c r="A6" s="113"/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</row>
    <row r="7" spans="1:21" s="1" customFormat="1" ht="15" customHeight="1" x14ac:dyDescent="0.25">
      <c r="A7" s="118" t="s">
        <v>1</v>
      </c>
      <c r="B7" s="119" t="s">
        <v>8</v>
      </c>
      <c r="C7" s="116" t="s">
        <v>14</v>
      </c>
      <c r="D7" s="118" t="s">
        <v>11</v>
      </c>
      <c r="E7" s="118" t="s">
        <v>4</v>
      </c>
      <c r="F7" s="119" t="s">
        <v>74</v>
      </c>
      <c r="G7" s="119" t="s">
        <v>75</v>
      </c>
      <c r="H7" s="122" t="s">
        <v>5</v>
      </c>
      <c r="I7" s="123"/>
      <c r="J7" s="123"/>
      <c r="K7" s="123"/>
      <c r="L7" s="123"/>
      <c r="M7" s="123"/>
      <c r="N7" s="123"/>
      <c r="O7" s="123"/>
      <c r="P7" s="123"/>
      <c r="Q7" s="124"/>
      <c r="R7" s="118" t="s">
        <v>23</v>
      </c>
    </row>
    <row r="8" spans="1:21" s="1" customFormat="1" ht="15.75" customHeight="1" x14ac:dyDescent="0.25">
      <c r="A8" s="118"/>
      <c r="B8" s="119"/>
      <c r="C8" s="136"/>
      <c r="D8" s="118"/>
      <c r="E8" s="118"/>
      <c r="F8" s="119"/>
      <c r="G8" s="119"/>
      <c r="H8" s="125"/>
      <c r="I8" s="126"/>
      <c r="J8" s="126"/>
      <c r="K8" s="126"/>
      <c r="L8" s="126"/>
      <c r="M8" s="126"/>
      <c r="N8" s="126"/>
      <c r="O8" s="126"/>
      <c r="P8" s="126"/>
      <c r="Q8" s="127"/>
      <c r="R8" s="118"/>
    </row>
    <row r="9" spans="1:21" s="1" customFormat="1" ht="26.25" customHeight="1" x14ac:dyDescent="0.25">
      <c r="A9" s="118"/>
      <c r="B9" s="119"/>
      <c r="C9" s="136"/>
      <c r="D9" s="118"/>
      <c r="E9" s="118"/>
      <c r="F9" s="119"/>
      <c r="G9" s="119"/>
      <c r="H9" s="118" t="s">
        <v>70</v>
      </c>
      <c r="I9" s="118"/>
      <c r="J9" s="118" t="s">
        <v>71</v>
      </c>
      <c r="K9" s="118"/>
      <c r="L9" s="118" t="s">
        <v>72</v>
      </c>
      <c r="M9" s="118"/>
      <c r="N9" s="120" t="s">
        <v>32</v>
      </c>
      <c r="O9" s="121"/>
      <c r="P9" s="128" t="s">
        <v>35</v>
      </c>
      <c r="Q9" s="129"/>
      <c r="R9" s="118"/>
    </row>
    <row r="10" spans="1:21" s="1" customFormat="1" ht="90" customHeight="1" x14ac:dyDescent="0.25">
      <c r="A10" s="118"/>
      <c r="B10" s="119"/>
      <c r="C10" s="117"/>
      <c r="D10" s="118"/>
      <c r="E10" s="118"/>
      <c r="F10" s="119"/>
      <c r="G10" s="119"/>
      <c r="H10" s="11" t="s">
        <v>2</v>
      </c>
      <c r="I10" s="11" t="s">
        <v>3</v>
      </c>
      <c r="J10" s="11" t="s">
        <v>2</v>
      </c>
      <c r="K10" s="11" t="s">
        <v>3</v>
      </c>
      <c r="L10" s="11" t="s">
        <v>2</v>
      </c>
      <c r="M10" s="11" t="s">
        <v>3</v>
      </c>
      <c r="N10" s="11" t="s">
        <v>2</v>
      </c>
      <c r="O10" s="11" t="s">
        <v>33</v>
      </c>
      <c r="P10" s="47" t="s">
        <v>2</v>
      </c>
      <c r="Q10" s="47" t="s">
        <v>33</v>
      </c>
      <c r="R10" s="118"/>
    </row>
    <row r="11" spans="1:21" s="1" customFormat="1" ht="18.75" customHeight="1" x14ac:dyDescent="0.25">
      <c r="A11" s="11">
        <v>1</v>
      </c>
      <c r="B11" s="47">
        <v>2</v>
      </c>
      <c r="C11" s="11">
        <v>3</v>
      </c>
      <c r="D11" s="11">
        <v>4</v>
      </c>
      <c r="E11" s="11">
        <v>5</v>
      </c>
      <c r="F11" s="64">
        <v>6</v>
      </c>
      <c r="G11" s="64">
        <v>7</v>
      </c>
      <c r="H11" s="11">
        <v>8</v>
      </c>
      <c r="I11" s="11">
        <v>9</v>
      </c>
      <c r="J11" s="11">
        <v>10</v>
      </c>
      <c r="K11" s="11">
        <v>11</v>
      </c>
      <c r="L11" s="11">
        <v>12</v>
      </c>
      <c r="M11" s="11">
        <v>13</v>
      </c>
      <c r="N11" s="11">
        <v>14</v>
      </c>
      <c r="O11" s="11">
        <v>15</v>
      </c>
      <c r="P11" s="47">
        <v>16</v>
      </c>
      <c r="Q11" s="47">
        <v>17</v>
      </c>
      <c r="R11" s="11">
        <v>14</v>
      </c>
    </row>
    <row r="12" spans="1:21" s="1" customFormat="1" ht="23.25" customHeight="1" x14ac:dyDescent="0.25">
      <c r="A12" s="131" t="s">
        <v>69</v>
      </c>
      <c r="B12" s="132"/>
      <c r="C12" s="132"/>
      <c r="D12" s="132"/>
      <c r="E12" s="132"/>
      <c r="F12" s="132"/>
      <c r="G12" s="13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3"/>
    </row>
    <row r="13" spans="1:21" s="1" customFormat="1" ht="134.25" customHeight="1" x14ac:dyDescent="0.25">
      <c r="A13" s="11">
        <v>1</v>
      </c>
      <c r="B13" s="90" t="s">
        <v>85</v>
      </c>
      <c r="C13" s="11" t="s">
        <v>43</v>
      </c>
      <c r="D13" s="39" t="s">
        <v>106</v>
      </c>
      <c r="E13" s="107" t="s">
        <v>22</v>
      </c>
      <c r="F13" s="109" t="s">
        <v>17</v>
      </c>
      <c r="G13" s="109" t="s">
        <v>17</v>
      </c>
      <c r="H13" s="107">
        <v>100</v>
      </c>
      <c r="I13" s="107" t="s">
        <v>73</v>
      </c>
      <c r="J13" s="107">
        <v>100</v>
      </c>
      <c r="K13" s="107" t="s">
        <v>73</v>
      </c>
      <c r="L13" s="107">
        <v>100</v>
      </c>
      <c r="M13" s="107" t="s">
        <v>73</v>
      </c>
      <c r="N13" s="107"/>
      <c r="O13" s="107"/>
      <c r="P13" s="106"/>
      <c r="Q13" s="106"/>
      <c r="R13" s="106">
        <v>100</v>
      </c>
    </row>
    <row r="14" spans="1:21" s="1" customFormat="1" ht="94.5" customHeight="1" x14ac:dyDescent="0.25">
      <c r="A14" s="116">
        <v>2</v>
      </c>
      <c r="B14" s="114" t="s">
        <v>107</v>
      </c>
      <c r="C14" s="95" t="s">
        <v>102</v>
      </c>
      <c r="D14" s="41" t="s">
        <v>68</v>
      </c>
      <c r="E14" s="109" t="s">
        <v>22</v>
      </c>
      <c r="F14" s="109">
        <v>51</v>
      </c>
      <c r="G14" s="109" t="s">
        <v>17</v>
      </c>
      <c r="H14" s="109">
        <v>100</v>
      </c>
      <c r="I14" s="109" t="s">
        <v>73</v>
      </c>
      <c r="J14" s="109">
        <v>100</v>
      </c>
      <c r="K14" s="109" t="s">
        <v>73</v>
      </c>
      <c r="L14" s="109">
        <v>100</v>
      </c>
      <c r="M14" s="109" t="s">
        <v>73</v>
      </c>
      <c r="N14" s="109"/>
      <c r="O14" s="109"/>
      <c r="P14" s="109"/>
      <c r="Q14" s="109"/>
      <c r="R14" s="109">
        <v>100</v>
      </c>
    </row>
    <row r="15" spans="1:21" s="1" customFormat="1" ht="63" x14ac:dyDescent="0.25">
      <c r="A15" s="117"/>
      <c r="B15" s="115"/>
      <c r="C15" s="95" t="s">
        <v>34</v>
      </c>
      <c r="D15" s="41" t="s">
        <v>89</v>
      </c>
      <c r="E15" s="109" t="s">
        <v>100</v>
      </c>
      <c r="F15" s="109" t="s">
        <v>17</v>
      </c>
      <c r="G15" s="109" t="s">
        <v>17</v>
      </c>
      <c r="H15" s="109">
        <v>0.03</v>
      </c>
      <c r="I15" s="109" t="s">
        <v>73</v>
      </c>
      <c r="J15" s="109">
        <v>0.03</v>
      </c>
      <c r="K15" s="109" t="s">
        <v>73</v>
      </c>
      <c r="L15" s="109" t="s">
        <v>73</v>
      </c>
      <c r="M15" s="109" t="s">
        <v>73</v>
      </c>
      <c r="N15" s="109"/>
      <c r="O15" s="109"/>
      <c r="P15" s="109"/>
      <c r="Q15" s="109"/>
      <c r="R15" s="109" t="s">
        <v>73</v>
      </c>
      <c r="U15" s="1" t="s">
        <v>101</v>
      </c>
    </row>
    <row r="16" spans="1:21" s="1" customFormat="1" ht="94.5" x14ac:dyDescent="0.25">
      <c r="A16" s="11">
        <v>3</v>
      </c>
      <c r="B16" s="90" t="s">
        <v>45</v>
      </c>
      <c r="C16" s="11" t="s">
        <v>44</v>
      </c>
      <c r="D16" s="41" t="s">
        <v>46</v>
      </c>
      <c r="E16" s="109" t="s">
        <v>18</v>
      </c>
      <c r="F16" s="109">
        <v>14</v>
      </c>
      <c r="G16" s="109" t="s">
        <v>17</v>
      </c>
      <c r="H16" s="109">
        <v>14</v>
      </c>
      <c r="I16" s="109" t="s">
        <v>73</v>
      </c>
      <c r="J16" s="109">
        <v>14</v>
      </c>
      <c r="K16" s="109" t="s">
        <v>73</v>
      </c>
      <c r="L16" s="109">
        <v>14</v>
      </c>
      <c r="M16" s="109" t="s">
        <v>73</v>
      </c>
      <c r="N16" s="109"/>
      <c r="O16" s="109"/>
      <c r="P16" s="109"/>
      <c r="Q16" s="109"/>
      <c r="R16" s="109">
        <f>H16+J16+L16</f>
        <v>42</v>
      </c>
    </row>
    <row r="17" spans="1:23" s="46" customFormat="1" ht="87.75" customHeight="1" x14ac:dyDescent="0.25">
      <c r="A17" s="92">
        <v>4</v>
      </c>
      <c r="B17" s="94" t="s">
        <v>90</v>
      </c>
      <c r="C17" s="93" t="s">
        <v>34</v>
      </c>
      <c r="D17" s="41" t="s">
        <v>91</v>
      </c>
      <c r="E17" s="109" t="s">
        <v>22</v>
      </c>
      <c r="F17" s="109" t="s">
        <v>17</v>
      </c>
      <c r="G17" s="109" t="s">
        <v>17</v>
      </c>
      <c r="H17" s="109">
        <v>40</v>
      </c>
      <c r="I17" s="109" t="s">
        <v>73</v>
      </c>
      <c r="J17" s="109">
        <v>90</v>
      </c>
      <c r="K17" s="109" t="s">
        <v>73</v>
      </c>
      <c r="L17" s="109" t="s">
        <v>73</v>
      </c>
      <c r="M17" s="109" t="s">
        <v>73</v>
      </c>
      <c r="N17" s="109" t="s">
        <v>73</v>
      </c>
      <c r="O17" s="109" t="s">
        <v>73</v>
      </c>
      <c r="P17" s="109" t="s">
        <v>73</v>
      </c>
      <c r="Q17" s="109" t="s">
        <v>73</v>
      </c>
      <c r="R17" s="109" t="s">
        <v>73</v>
      </c>
      <c r="U17" s="1" t="s">
        <v>101</v>
      </c>
    </row>
    <row r="18" spans="1:23" s="46" customFormat="1" ht="90" customHeight="1" x14ac:dyDescent="0.25">
      <c r="A18" s="64">
        <v>5</v>
      </c>
      <c r="B18" s="90" t="s">
        <v>87</v>
      </c>
      <c r="C18" s="93" t="s">
        <v>34</v>
      </c>
      <c r="D18" s="41" t="s">
        <v>91</v>
      </c>
      <c r="E18" s="109" t="s">
        <v>22</v>
      </c>
      <c r="F18" s="109" t="s">
        <v>17</v>
      </c>
      <c r="G18" s="109" t="s">
        <v>17</v>
      </c>
      <c r="H18" s="109" t="s">
        <v>73</v>
      </c>
      <c r="I18" s="109" t="s">
        <v>73</v>
      </c>
      <c r="J18" s="109">
        <v>30</v>
      </c>
      <c r="K18" s="109" t="s">
        <v>73</v>
      </c>
      <c r="L18" s="109" t="s">
        <v>73</v>
      </c>
      <c r="M18" s="109" t="s">
        <v>73</v>
      </c>
      <c r="N18" s="109" t="s">
        <v>73</v>
      </c>
      <c r="O18" s="109" t="s">
        <v>73</v>
      </c>
      <c r="P18" s="109" t="s">
        <v>73</v>
      </c>
      <c r="Q18" s="109" t="s">
        <v>73</v>
      </c>
      <c r="R18" s="109" t="s">
        <v>73</v>
      </c>
      <c r="U18" s="1" t="s">
        <v>101</v>
      </c>
    </row>
    <row r="19" spans="1:23" s="1" customFormat="1" ht="94.5" x14ac:dyDescent="0.25">
      <c r="A19" s="116">
        <v>6</v>
      </c>
      <c r="B19" s="114" t="s">
        <v>40</v>
      </c>
      <c r="C19" s="116" t="s">
        <v>44</v>
      </c>
      <c r="D19" s="41" t="s">
        <v>109</v>
      </c>
      <c r="E19" s="109" t="s">
        <v>22</v>
      </c>
      <c r="F19" s="109" t="s">
        <v>17</v>
      </c>
      <c r="G19" s="109" t="s">
        <v>17</v>
      </c>
      <c r="H19" s="110">
        <v>1.5372168284789642</v>
      </c>
      <c r="I19" s="109" t="s">
        <v>73</v>
      </c>
      <c r="J19" s="110">
        <v>3.0744336569579285</v>
      </c>
      <c r="K19" s="110">
        <v>1.5372168284789642</v>
      </c>
      <c r="L19" s="110">
        <v>4.6116504854368925</v>
      </c>
      <c r="M19" s="110">
        <v>3.0744336569579285</v>
      </c>
      <c r="N19" s="109"/>
      <c r="O19" s="109"/>
      <c r="P19" s="109"/>
      <c r="Q19" s="109"/>
      <c r="R19" s="110">
        <v>4.6116504854368925</v>
      </c>
    </row>
    <row r="20" spans="1:23" s="1" customFormat="1" ht="110.25" x14ac:dyDescent="0.25">
      <c r="A20" s="117"/>
      <c r="B20" s="115"/>
      <c r="C20" s="117"/>
      <c r="D20" s="41" t="s">
        <v>103</v>
      </c>
      <c r="E20" s="108" t="s">
        <v>104</v>
      </c>
      <c r="F20" s="109" t="s">
        <v>17</v>
      </c>
      <c r="G20" s="109" t="s">
        <v>17</v>
      </c>
      <c r="H20" s="110" t="s">
        <v>105</v>
      </c>
      <c r="I20" s="109" t="s">
        <v>105</v>
      </c>
      <c r="J20" s="109" t="s">
        <v>105</v>
      </c>
      <c r="K20" s="109" t="s">
        <v>105</v>
      </c>
      <c r="L20" s="109" t="s">
        <v>105</v>
      </c>
      <c r="M20" s="109" t="s">
        <v>105</v>
      </c>
      <c r="N20" s="109" t="s">
        <v>105</v>
      </c>
      <c r="O20" s="109" t="s">
        <v>105</v>
      </c>
      <c r="P20" s="109" t="s">
        <v>105</v>
      </c>
      <c r="Q20" s="109" t="s">
        <v>105</v>
      </c>
      <c r="R20" s="109" t="s">
        <v>105</v>
      </c>
      <c r="U20" s="97" t="s">
        <v>93</v>
      </c>
      <c r="V20" s="98">
        <v>37.716999999999999</v>
      </c>
      <c r="W20" s="98" t="s">
        <v>92</v>
      </c>
    </row>
    <row r="21" spans="1:23" s="1" customFormat="1" ht="53.25" customHeight="1" x14ac:dyDescent="0.25">
      <c r="A21" s="116">
        <v>7</v>
      </c>
      <c r="B21" s="114" t="s">
        <v>47</v>
      </c>
      <c r="C21" s="116" t="s">
        <v>44</v>
      </c>
      <c r="D21" s="41" t="s">
        <v>48</v>
      </c>
      <c r="E21" s="138" t="s">
        <v>18</v>
      </c>
      <c r="F21" s="109">
        <f>SUM(F22:F24)</f>
        <v>32</v>
      </c>
      <c r="G21" s="109" t="s">
        <v>17</v>
      </c>
      <c r="H21" s="109">
        <f t="shared" ref="H21" si="0">SUM(H22:H24)</f>
        <v>32</v>
      </c>
      <c r="I21" s="109">
        <f t="shared" ref="I21:K21" si="1">SUM(I22:I24)</f>
        <v>16</v>
      </c>
      <c r="J21" s="109">
        <f t="shared" si="1"/>
        <v>32</v>
      </c>
      <c r="K21" s="109">
        <f t="shared" si="1"/>
        <v>16</v>
      </c>
      <c r="L21" s="109">
        <f>SUM(L22:L24)</f>
        <v>32</v>
      </c>
      <c r="M21" s="109">
        <f>SUM(M22:M24)</f>
        <v>16</v>
      </c>
      <c r="N21" s="109"/>
      <c r="O21" s="109"/>
      <c r="P21" s="109"/>
      <c r="Q21" s="109"/>
      <c r="R21" s="109">
        <f>H21+J21+L21</f>
        <v>96</v>
      </c>
      <c r="U21" s="98" t="s">
        <v>96</v>
      </c>
      <c r="V21" s="98">
        <v>309</v>
      </c>
      <c r="W21" s="98" t="s">
        <v>94</v>
      </c>
    </row>
    <row r="22" spans="1:23" s="1" customFormat="1" ht="27" customHeight="1" x14ac:dyDescent="0.25">
      <c r="A22" s="136"/>
      <c r="B22" s="137"/>
      <c r="C22" s="136"/>
      <c r="D22" s="109" t="s">
        <v>19</v>
      </c>
      <c r="E22" s="139"/>
      <c r="F22" s="109">
        <v>16</v>
      </c>
      <c r="G22" s="109" t="s">
        <v>17</v>
      </c>
      <c r="H22" s="109">
        <v>16</v>
      </c>
      <c r="I22" s="109">
        <v>8</v>
      </c>
      <c r="J22" s="109">
        <v>16</v>
      </c>
      <c r="K22" s="109">
        <v>8</v>
      </c>
      <c r="L22" s="109">
        <v>16</v>
      </c>
      <c r="M22" s="109">
        <v>8</v>
      </c>
      <c r="N22" s="109"/>
      <c r="O22" s="109"/>
      <c r="P22" s="109"/>
      <c r="Q22" s="109"/>
      <c r="R22" s="109">
        <f>H22+J22+L22</f>
        <v>48</v>
      </c>
      <c r="U22" s="101" t="s">
        <v>95</v>
      </c>
      <c r="V22" s="101">
        <f>V21/V20</f>
        <v>8.1925921998038032</v>
      </c>
      <c r="W22" s="101" t="s">
        <v>94</v>
      </c>
    </row>
    <row r="23" spans="1:23" s="1" customFormat="1" ht="24.75" customHeight="1" x14ac:dyDescent="0.25">
      <c r="A23" s="136"/>
      <c r="B23" s="137"/>
      <c r="C23" s="136"/>
      <c r="D23" s="109" t="s">
        <v>20</v>
      </c>
      <c r="E23" s="139"/>
      <c r="F23" s="109">
        <v>8</v>
      </c>
      <c r="G23" s="109" t="s">
        <v>17</v>
      </c>
      <c r="H23" s="109">
        <v>8</v>
      </c>
      <c r="I23" s="109">
        <v>4</v>
      </c>
      <c r="J23" s="109">
        <v>8</v>
      </c>
      <c r="K23" s="109">
        <v>4</v>
      </c>
      <c r="L23" s="109">
        <v>8</v>
      </c>
      <c r="M23" s="109">
        <v>4</v>
      </c>
      <c r="N23" s="109"/>
      <c r="O23" s="109"/>
      <c r="P23" s="109"/>
      <c r="Q23" s="109"/>
      <c r="R23" s="109">
        <f t="shared" ref="R23:R25" si="2">H23+J23+L23</f>
        <v>24</v>
      </c>
      <c r="U23" s="101" t="s">
        <v>97</v>
      </c>
      <c r="V23" s="101">
        <v>4.75</v>
      </c>
      <c r="W23" s="101" t="s">
        <v>94</v>
      </c>
    </row>
    <row r="24" spans="1:23" s="1" customFormat="1" ht="22.5" customHeight="1" x14ac:dyDescent="0.25">
      <c r="A24" s="117"/>
      <c r="B24" s="115"/>
      <c r="C24" s="117"/>
      <c r="D24" s="109" t="s">
        <v>21</v>
      </c>
      <c r="E24" s="140"/>
      <c r="F24" s="109">
        <v>8</v>
      </c>
      <c r="G24" s="109" t="s">
        <v>17</v>
      </c>
      <c r="H24" s="109">
        <v>8</v>
      </c>
      <c r="I24" s="109">
        <v>4</v>
      </c>
      <c r="J24" s="109">
        <v>8</v>
      </c>
      <c r="K24" s="109">
        <v>4</v>
      </c>
      <c r="L24" s="109">
        <v>8</v>
      </c>
      <c r="M24" s="109">
        <v>4</v>
      </c>
      <c r="N24" s="109"/>
      <c r="O24" s="109"/>
      <c r="P24" s="109"/>
      <c r="Q24" s="109"/>
      <c r="R24" s="109">
        <f t="shared" si="2"/>
        <v>24</v>
      </c>
      <c r="U24" s="102" t="s">
        <v>98</v>
      </c>
      <c r="V24" s="101">
        <f>V23/V22</f>
        <v>0.57979207119741094</v>
      </c>
      <c r="W24" s="101" t="s">
        <v>92</v>
      </c>
    </row>
    <row r="25" spans="1:23" s="1" customFormat="1" ht="71.25" customHeight="1" x14ac:dyDescent="0.25">
      <c r="A25" s="84">
        <v>8</v>
      </c>
      <c r="B25" s="86" t="s">
        <v>49</v>
      </c>
      <c r="C25" s="84" t="s">
        <v>44</v>
      </c>
      <c r="D25" s="41" t="s">
        <v>67</v>
      </c>
      <c r="E25" s="109" t="s">
        <v>24</v>
      </c>
      <c r="F25" s="111" t="s">
        <v>17</v>
      </c>
      <c r="G25" s="109" t="s">
        <v>17</v>
      </c>
      <c r="H25" s="110">
        <v>0.57979207119741094</v>
      </c>
      <c r="I25" s="109" t="s">
        <v>73</v>
      </c>
      <c r="J25" s="110">
        <v>0.57979207119741094</v>
      </c>
      <c r="K25" s="109" t="s">
        <v>73</v>
      </c>
      <c r="L25" s="110">
        <v>0.57979207119741094</v>
      </c>
      <c r="M25" s="109" t="s">
        <v>73</v>
      </c>
      <c r="N25" s="109"/>
      <c r="O25" s="109"/>
      <c r="P25" s="109"/>
      <c r="Q25" s="109"/>
      <c r="R25" s="110">
        <f t="shared" si="2"/>
        <v>1.7393762135922328</v>
      </c>
      <c r="U25" s="103" t="s">
        <v>99</v>
      </c>
      <c r="V25" s="101">
        <f>V24/V20%</f>
        <v>1.5372168284789642</v>
      </c>
      <c r="W25" s="101" t="s">
        <v>22</v>
      </c>
    </row>
    <row r="26" spans="1:23" s="1" customFormat="1" ht="88.5" hidden="1" customHeight="1" x14ac:dyDescent="0.25">
      <c r="A26" s="136">
        <v>8</v>
      </c>
      <c r="B26" s="134" t="s">
        <v>50</v>
      </c>
      <c r="C26" s="136" t="s">
        <v>44</v>
      </c>
      <c r="D26" s="44" t="s">
        <v>51</v>
      </c>
      <c r="E26" s="14" t="s">
        <v>18</v>
      </c>
      <c r="F26" s="67">
        <v>0</v>
      </c>
      <c r="G26" s="67">
        <v>0</v>
      </c>
      <c r="H26" s="52">
        <v>0</v>
      </c>
      <c r="I26" s="52">
        <v>0</v>
      </c>
      <c r="J26" s="14">
        <v>0</v>
      </c>
      <c r="K26" s="14">
        <v>0</v>
      </c>
      <c r="L26" s="14">
        <v>0</v>
      </c>
      <c r="M26" s="14">
        <v>0</v>
      </c>
      <c r="N26" s="14"/>
      <c r="O26" s="14"/>
      <c r="P26" s="51"/>
      <c r="Q26" s="51"/>
      <c r="R26" s="14">
        <v>0</v>
      </c>
    </row>
    <row r="27" spans="1:23" s="1" customFormat="1" ht="0.75" hidden="1" customHeight="1" x14ac:dyDescent="0.25">
      <c r="A27" s="117"/>
      <c r="B27" s="135"/>
      <c r="C27" s="117"/>
      <c r="D27" s="39" t="s">
        <v>52</v>
      </c>
      <c r="E27" s="11" t="s">
        <v>39</v>
      </c>
      <c r="F27" s="66">
        <v>600</v>
      </c>
      <c r="G27" s="66">
        <v>600</v>
      </c>
      <c r="H27" s="57">
        <v>0</v>
      </c>
      <c r="I27" s="57">
        <v>0</v>
      </c>
      <c r="J27" s="11">
        <v>0</v>
      </c>
      <c r="K27" s="11">
        <v>0</v>
      </c>
      <c r="L27" s="11">
        <v>0</v>
      </c>
      <c r="M27" s="11">
        <v>0</v>
      </c>
      <c r="N27" s="11"/>
      <c r="O27" s="11"/>
      <c r="P27" s="47"/>
      <c r="Q27" s="47"/>
      <c r="R27" s="31">
        <v>347.97</v>
      </c>
    </row>
    <row r="28" spans="1:23" s="1" customFormat="1" ht="100.5" hidden="1" customHeight="1" x14ac:dyDescent="0.25">
      <c r="A28" s="11">
        <v>9</v>
      </c>
      <c r="B28" s="48" t="s">
        <v>53</v>
      </c>
      <c r="C28" s="11" t="s">
        <v>44</v>
      </c>
      <c r="D28" s="37" t="s">
        <v>54</v>
      </c>
      <c r="E28" s="11" t="s">
        <v>24</v>
      </c>
      <c r="F28" s="45">
        <v>0</v>
      </c>
      <c r="G28" s="45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/>
      <c r="O28" s="32"/>
      <c r="P28" s="45"/>
      <c r="Q28" s="45"/>
      <c r="R28" s="32">
        <f>N28+L28+J28+H28</f>
        <v>0</v>
      </c>
    </row>
    <row r="29" spans="1:23" s="1" customFormat="1" ht="78" hidden="1" customHeight="1" x14ac:dyDescent="0.25">
      <c r="A29" s="30">
        <v>10</v>
      </c>
      <c r="B29" s="58" t="s">
        <v>55</v>
      </c>
      <c r="C29" s="34" t="s">
        <v>44</v>
      </c>
      <c r="D29" s="41" t="s">
        <v>56</v>
      </c>
      <c r="E29" s="30" t="s">
        <v>18</v>
      </c>
      <c r="F29" s="64" t="s">
        <v>17</v>
      </c>
      <c r="G29" s="64" t="s">
        <v>17</v>
      </c>
      <c r="H29" s="30" t="s">
        <v>17</v>
      </c>
      <c r="I29" s="33" t="s">
        <v>17</v>
      </c>
      <c r="J29" s="33">
        <v>0</v>
      </c>
      <c r="K29" s="33">
        <v>0</v>
      </c>
      <c r="L29" s="33">
        <v>0</v>
      </c>
      <c r="M29" s="33">
        <v>0</v>
      </c>
      <c r="N29" s="33"/>
      <c r="O29" s="33"/>
      <c r="P29" s="53"/>
      <c r="Q29" s="53"/>
      <c r="R29" s="33">
        <v>16</v>
      </c>
    </row>
    <row r="30" spans="1:23" s="1" customFormat="1" ht="79.5" hidden="1" customHeight="1" x14ac:dyDescent="0.25">
      <c r="A30" s="30">
        <v>11</v>
      </c>
      <c r="B30" s="58" t="s">
        <v>57</v>
      </c>
      <c r="C30" s="34" t="s">
        <v>44</v>
      </c>
      <c r="D30" s="41" t="s">
        <v>58</v>
      </c>
      <c r="E30" s="30" t="s">
        <v>18</v>
      </c>
      <c r="F30" s="64" t="s">
        <v>17</v>
      </c>
      <c r="G30" s="64" t="s">
        <v>17</v>
      </c>
      <c r="H30" s="30" t="s">
        <v>17</v>
      </c>
      <c r="I30" s="33" t="s">
        <v>17</v>
      </c>
      <c r="J30" s="33">
        <v>0</v>
      </c>
      <c r="K30" s="33">
        <v>0</v>
      </c>
      <c r="L30" s="33">
        <v>0</v>
      </c>
      <c r="M30" s="33">
        <v>0</v>
      </c>
      <c r="N30" s="33"/>
      <c r="O30" s="33"/>
      <c r="P30" s="53"/>
      <c r="Q30" s="53"/>
      <c r="R30" s="33">
        <v>0</v>
      </c>
    </row>
    <row r="31" spans="1:23" s="1" customFormat="1" ht="0.75" hidden="1" customHeight="1" x14ac:dyDescent="0.25">
      <c r="A31" s="34">
        <v>12</v>
      </c>
      <c r="B31" s="58" t="s">
        <v>59</v>
      </c>
      <c r="C31" s="34" t="s">
        <v>44</v>
      </c>
      <c r="D31" s="42" t="s">
        <v>60</v>
      </c>
      <c r="E31" s="30" t="s">
        <v>24</v>
      </c>
      <c r="F31" s="64" t="s">
        <v>17</v>
      </c>
      <c r="G31" s="64" t="s">
        <v>17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/>
      <c r="O31" s="13"/>
      <c r="P31" s="45"/>
      <c r="Q31" s="45"/>
      <c r="R31" s="35">
        <v>0</v>
      </c>
    </row>
    <row r="32" spans="1:23" ht="70.5" hidden="1" customHeight="1" x14ac:dyDescent="0.25">
      <c r="A32" s="12">
        <v>13</v>
      </c>
      <c r="B32" s="59" t="s">
        <v>61</v>
      </c>
      <c r="C32" s="40" t="s">
        <v>44</v>
      </c>
      <c r="D32" s="38" t="s">
        <v>62</v>
      </c>
      <c r="E32" s="12" t="s">
        <v>27</v>
      </c>
      <c r="F32" s="54">
        <v>248</v>
      </c>
      <c r="G32" s="54">
        <v>248</v>
      </c>
      <c r="H32" s="12">
        <v>248</v>
      </c>
      <c r="I32" s="12">
        <v>248</v>
      </c>
      <c r="J32" s="12">
        <v>0</v>
      </c>
      <c r="K32" s="12">
        <v>0</v>
      </c>
      <c r="L32" s="12">
        <v>0</v>
      </c>
      <c r="M32" s="12">
        <v>0</v>
      </c>
      <c r="N32" s="12"/>
      <c r="O32" s="12"/>
      <c r="P32" s="54"/>
      <c r="Q32" s="54"/>
      <c r="R32" s="12">
        <v>248</v>
      </c>
    </row>
    <row r="33" spans="1:25" ht="148.5" hidden="1" customHeight="1" x14ac:dyDescent="0.25">
      <c r="A33" s="12">
        <v>14</v>
      </c>
      <c r="B33" s="59" t="s">
        <v>63</v>
      </c>
      <c r="C33" s="40" t="s">
        <v>44</v>
      </c>
      <c r="D33" s="38" t="s">
        <v>64</v>
      </c>
      <c r="E33" s="36" t="s">
        <v>31</v>
      </c>
      <c r="F33" s="54">
        <v>0</v>
      </c>
      <c r="G33" s="54">
        <v>0</v>
      </c>
      <c r="H33" s="15">
        <v>0</v>
      </c>
      <c r="I33" s="12">
        <v>0</v>
      </c>
      <c r="J33" s="15">
        <v>0</v>
      </c>
      <c r="K33" s="15">
        <v>0</v>
      </c>
      <c r="L33" s="15">
        <v>0</v>
      </c>
      <c r="M33" s="15">
        <v>0</v>
      </c>
      <c r="N33" s="15"/>
      <c r="O33" s="15"/>
      <c r="P33" s="55"/>
      <c r="Q33" s="55"/>
      <c r="R33" s="15">
        <f>N33+L33+J33+H33</f>
        <v>0</v>
      </c>
    </row>
    <row r="34" spans="1:25" ht="107.25" hidden="1" customHeight="1" x14ac:dyDescent="0.25">
      <c r="A34" s="12">
        <v>15</v>
      </c>
      <c r="B34" s="59" t="s">
        <v>65</v>
      </c>
      <c r="C34" s="40" t="s">
        <v>34</v>
      </c>
      <c r="D34" s="43" t="s">
        <v>38</v>
      </c>
      <c r="E34" s="12" t="s">
        <v>22</v>
      </c>
      <c r="F34" s="54">
        <v>0</v>
      </c>
      <c r="G34" s="54">
        <v>0</v>
      </c>
      <c r="H34" s="12">
        <v>0</v>
      </c>
      <c r="I34" s="12">
        <v>0</v>
      </c>
      <c r="J34" s="15">
        <v>0</v>
      </c>
      <c r="K34" s="15">
        <v>0</v>
      </c>
      <c r="L34" s="15">
        <v>0</v>
      </c>
      <c r="M34" s="15">
        <v>0</v>
      </c>
      <c r="N34" s="15"/>
      <c r="O34" s="15"/>
      <c r="P34" s="55"/>
      <c r="Q34" s="55"/>
      <c r="R34" s="12">
        <v>0</v>
      </c>
    </row>
    <row r="35" spans="1:25" ht="74.25" hidden="1" customHeight="1" x14ac:dyDescent="0.25">
      <c r="A35" s="12">
        <v>16</v>
      </c>
      <c r="B35" s="59" t="s">
        <v>66</v>
      </c>
      <c r="C35" s="40" t="s">
        <v>34</v>
      </c>
      <c r="D35" s="43" t="s">
        <v>36</v>
      </c>
      <c r="E35" s="12" t="s">
        <v>27</v>
      </c>
      <c r="F35" s="54">
        <v>0</v>
      </c>
      <c r="G35" s="54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/>
      <c r="O35" s="15"/>
      <c r="P35" s="55"/>
      <c r="Q35" s="55"/>
      <c r="R35" s="15">
        <f>J35+L35</f>
        <v>0</v>
      </c>
    </row>
    <row r="36" spans="1:25" ht="74.25" customHeight="1" x14ac:dyDescent="0.25">
      <c r="B36" s="142" t="s">
        <v>79</v>
      </c>
      <c r="C36" s="142"/>
      <c r="I36" s="5"/>
      <c r="J36" s="141" t="s">
        <v>84</v>
      </c>
      <c r="K36" s="141"/>
      <c r="L36" s="141"/>
      <c r="M36" s="141"/>
      <c r="N36" s="141"/>
      <c r="O36" s="141"/>
      <c r="P36" s="141"/>
      <c r="Q36" s="141"/>
      <c r="R36" s="141"/>
      <c r="X36" s="99"/>
      <c r="Y36" s="100"/>
    </row>
    <row r="37" spans="1:25" ht="33" customHeight="1" x14ac:dyDescent="0.25">
      <c r="B37" s="60"/>
      <c r="C37" s="3"/>
      <c r="X37" s="99"/>
      <c r="Y37" s="99"/>
    </row>
    <row r="38" spans="1:25" x14ac:dyDescent="0.25">
      <c r="B38" s="61"/>
      <c r="X38" s="99"/>
      <c r="Y38" s="99"/>
    </row>
    <row r="39" spans="1:25" ht="24" customHeight="1" x14ac:dyDescent="0.25">
      <c r="B39" s="60"/>
      <c r="X39" s="99"/>
      <c r="Y39" s="99"/>
    </row>
    <row r="40" spans="1:25" x14ac:dyDescent="0.25">
      <c r="B40" s="62"/>
      <c r="D40" s="104"/>
      <c r="X40" s="99"/>
    </row>
    <row r="41" spans="1:25" x14ac:dyDescent="0.25">
      <c r="B41" s="63"/>
      <c r="D41" s="104"/>
      <c r="E41" s="105"/>
    </row>
    <row r="42" spans="1:25" x14ac:dyDescent="0.25">
      <c r="D42" s="104"/>
      <c r="E42" s="105"/>
    </row>
    <row r="43" spans="1:25" x14ac:dyDescent="0.25">
      <c r="D43" s="104"/>
      <c r="E43" s="105"/>
    </row>
    <row r="45" spans="1:25" x14ac:dyDescent="0.25">
      <c r="D45" s="104"/>
    </row>
    <row r="46" spans="1:25" x14ac:dyDescent="0.25">
      <c r="D46" s="104"/>
      <c r="E46" s="105"/>
    </row>
    <row r="47" spans="1:25" x14ac:dyDescent="0.25">
      <c r="D47" s="104"/>
      <c r="E47" s="105"/>
    </row>
    <row r="48" spans="1:25" x14ac:dyDescent="0.25">
      <c r="D48" s="104"/>
      <c r="E48" s="105"/>
    </row>
  </sheetData>
  <mergeCells count="34">
    <mergeCell ref="J36:R36"/>
    <mergeCell ref="J9:K9"/>
    <mergeCell ref="B36:C36"/>
    <mergeCell ref="C7:C10"/>
    <mergeCell ref="G7:G10"/>
    <mergeCell ref="F1:R2"/>
    <mergeCell ref="A12:R12"/>
    <mergeCell ref="B26:B27"/>
    <mergeCell ref="A26:A27"/>
    <mergeCell ref="C26:C27"/>
    <mergeCell ref="A21:A24"/>
    <mergeCell ref="B21:B24"/>
    <mergeCell ref="C21:C24"/>
    <mergeCell ref="E21:E24"/>
    <mergeCell ref="H9:I9"/>
    <mergeCell ref="L9:M9"/>
    <mergeCell ref="A3:R3"/>
    <mergeCell ref="A4:R4"/>
    <mergeCell ref="C19:C20"/>
    <mergeCell ref="B19:B20"/>
    <mergeCell ref="A19:A20"/>
    <mergeCell ref="A5:R5"/>
    <mergeCell ref="A6:R6"/>
    <mergeCell ref="B14:B15"/>
    <mergeCell ref="A14:A15"/>
    <mergeCell ref="A7:A10"/>
    <mergeCell ref="B7:B10"/>
    <mergeCell ref="D7:D10"/>
    <mergeCell ref="E7:E10"/>
    <mergeCell ref="F7:F10"/>
    <mergeCell ref="R7:R10"/>
    <mergeCell ref="N9:O9"/>
    <mergeCell ref="H7:Q8"/>
    <mergeCell ref="P9:Q9"/>
  </mergeCells>
  <pageMargins left="1.1023622047244095" right="0.31496062992125984" top="0.59055118110236227" bottom="0.15748031496062992" header="0" footer="0.31496062992125984"/>
  <pageSetup paperSize="9" scale="70" fitToHeight="0" orientation="landscape" r:id="rId1"/>
  <headerFooter>
    <oddHeader>&amp;C&amp;P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view="pageBreakPreview" topLeftCell="A7" zoomScale="70" zoomScaleNormal="68" zoomScaleSheetLayoutView="70" zoomScalePageLayoutView="69" workbookViewId="0">
      <pane xSplit="4" ySplit="5" topLeftCell="E12" activePane="bottomRight" state="frozen"/>
      <selection activeCell="A7" sqref="A7"/>
      <selection pane="topRight" activeCell="E7" sqref="E7"/>
      <selection pane="bottomLeft" activeCell="A12" sqref="A12"/>
      <selection pane="bottomRight" activeCell="D8" sqref="D8:D9"/>
    </sheetView>
  </sheetViews>
  <sheetFormatPr defaultColWidth="11.5703125" defaultRowHeight="15" x14ac:dyDescent="0.25"/>
  <cols>
    <col min="1" max="1" width="4" customWidth="1"/>
    <col min="2" max="2" width="27.42578125" customWidth="1"/>
    <col min="3" max="3" width="35.5703125" style="16" customWidth="1"/>
    <col min="4" max="4" width="20.140625" style="76" customWidth="1"/>
    <col min="5" max="5" width="13.5703125" customWidth="1"/>
    <col min="6" max="6" width="11.85546875" customWidth="1"/>
    <col min="7" max="7" width="22.42578125" customWidth="1"/>
    <col min="8" max="8" width="21.85546875" customWidth="1"/>
    <col min="9" max="9" width="22.42578125" customWidth="1"/>
    <col min="10" max="10" width="24.5703125" customWidth="1"/>
    <col min="11" max="11" width="18.7109375" hidden="1" customWidth="1"/>
    <col min="12" max="12" width="16.5703125" hidden="1" customWidth="1"/>
    <col min="13" max="13" width="17.28515625" hidden="1" customWidth="1"/>
    <col min="14" max="14" width="0" hidden="1" customWidth="1"/>
    <col min="15" max="15" width="14.28515625" bestFit="1" customWidth="1"/>
    <col min="16" max="16" width="18.5703125" customWidth="1"/>
    <col min="241" max="241" width="4.5703125" customWidth="1"/>
    <col min="242" max="242" width="29.140625" customWidth="1"/>
    <col min="243" max="243" width="14.140625" customWidth="1"/>
    <col min="245" max="245" width="10" customWidth="1"/>
    <col min="246" max="246" width="19.85546875" customWidth="1"/>
    <col min="247" max="247" width="12.28515625" customWidth="1"/>
    <col min="248" max="248" width="10" customWidth="1"/>
    <col min="249" max="249" width="10.140625" customWidth="1"/>
    <col min="250" max="250" width="10.28515625" customWidth="1"/>
    <col min="251" max="251" width="10.42578125" customWidth="1"/>
    <col min="252" max="253" width="10.85546875" customWidth="1"/>
    <col min="254" max="254" width="9.7109375" customWidth="1"/>
    <col min="255" max="255" width="12.85546875" customWidth="1"/>
    <col min="497" max="497" width="4.5703125" customWidth="1"/>
    <col min="498" max="498" width="29.140625" customWidth="1"/>
    <col min="499" max="499" width="14.140625" customWidth="1"/>
    <col min="501" max="501" width="10" customWidth="1"/>
    <col min="502" max="502" width="19.85546875" customWidth="1"/>
    <col min="503" max="503" width="12.28515625" customWidth="1"/>
    <col min="504" max="504" width="10" customWidth="1"/>
    <col min="505" max="505" width="10.140625" customWidth="1"/>
    <col min="506" max="506" width="10.28515625" customWidth="1"/>
    <col min="507" max="507" width="10.42578125" customWidth="1"/>
    <col min="508" max="509" width="10.85546875" customWidth="1"/>
    <col min="510" max="510" width="9.7109375" customWidth="1"/>
    <col min="511" max="511" width="12.85546875" customWidth="1"/>
    <col min="753" max="753" width="4.5703125" customWidth="1"/>
    <col min="754" max="754" width="29.140625" customWidth="1"/>
    <col min="755" max="755" width="14.140625" customWidth="1"/>
    <col min="757" max="757" width="10" customWidth="1"/>
    <col min="758" max="758" width="19.85546875" customWidth="1"/>
    <col min="759" max="759" width="12.28515625" customWidth="1"/>
    <col min="760" max="760" width="10" customWidth="1"/>
    <col min="761" max="761" width="10.140625" customWidth="1"/>
    <col min="762" max="762" width="10.28515625" customWidth="1"/>
    <col min="763" max="763" width="10.42578125" customWidth="1"/>
    <col min="764" max="765" width="10.85546875" customWidth="1"/>
    <col min="766" max="766" width="9.7109375" customWidth="1"/>
    <col min="767" max="767" width="12.85546875" customWidth="1"/>
    <col min="1009" max="1009" width="4.5703125" customWidth="1"/>
    <col min="1010" max="1010" width="29.140625" customWidth="1"/>
    <col min="1011" max="1011" width="14.140625" customWidth="1"/>
    <col min="1013" max="1013" width="10" customWidth="1"/>
    <col min="1014" max="1014" width="19.85546875" customWidth="1"/>
    <col min="1015" max="1015" width="12.28515625" customWidth="1"/>
    <col min="1016" max="1016" width="10" customWidth="1"/>
    <col min="1017" max="1017" width="10.140625" customWidth="1"/>
    <col min="1018" max="1018" width="10.28515625" customWidth="1"/>
    <col min="1019" max="1019" width="10.42578125" customWidth="1"/>
    <col min="1020" max="1021" width="10.85546875" customWidth="1"/>
    <col min="1022" max="1022" width="9.7109375" customWidth="1"/>
    <col min="1023" max="1023" width="12.85546875" customWidth="1"/>
    <col min="1265" max="1265" width="4.5703125" customWidth="1"/>
    <col min="1266" max="1266" width="29.140625" customWidth="1"/>
    <col min="1267" max="1267" width="14.140625" customWidth="1"/>
    <col min="1269" max="1269" width="10" customWidth="1"/>
    <col min="1270" max="1270" width="19.85546875" customWidth="1"/>
    <col min="1271" max="1271" width="12.28515625" customWidth="1"/>
    <col min="1272" max="1272" width="10" customWidth="1"/>
    <col min="1273" max="1273" width="10.140625" customWidth="1"/>
    <col min="1274" max="1274" width="10.28515625" customWidth="1"/>
    <col min="1275" max="1275" width="10.42578125" customWidth="1"/>
    <col min="1276" max="1277" width="10.85546875" customWidth="1"/>
    <col min="1278" max="1278" width="9.7109375" customWidth="1"/>
    <col min="1279" max="1279" width="12.85546875" customWidth="1"/>
    <col min="1521" max="1521" width="4.5703125" customWidth="1"/>
    <col min="1522" max="1522" width="29.140625" customWidth="1"/>
    <col min="1523" max="1523" width="14.140625" customWidth="1"/>
    <col min="1525" max="1525" width="10" customWidth="1"/>
    <col min="1526" max="1526" width="19.85546875" customWidth="1"/>
    <col min="1527" max="1527" width="12.28515625" customWidth="1"/>
    <col min="1528" max="1528" width="10" customWidth="1"/>
    <col min="1529" max="1529" width="10.140625" customWidth="1"/>
    <col min="1530" max="1530" width="10.28515625" customWidth="1"/>
    <col min="1531" max="1531" width="10.42578125" customWidth="1"/>
    <col min="1532" max="1533" width="10.85546875" customWidth="1"/>
    <col min="1534" max="1534" width="9.7109375" customWidth="1"/>
    <col min="1535" max="1535" width="12.85546875" customWidth="1"/>
    <col min="1777" max="1777" width="4.5703125" customWidth="1"/>
    <col min="1778" max="1778" width="29.140625" customWidth="1"/>
    <col min="1779" max="1779" width="14.140625" customWidth="1"/>
    <col min="1781" max="1781" width="10" customWidth="1"/>
    <col min="1782" max="1782" width="19.85546875" customWidth="1"/>
    <col min="1783" max="1783" width="12.28515625" customWidth="1"/>
    <col min="1784" max="1784" width="10" customWidth="1"/>
    <col min="1785" max="1785" width="10.140625" customWidth="1"/>
    <col min="1786" max="1786" width="10.28515625" customWidth="1"/>
    <col min="1787" max="1787" width="10.42578125" customWidth="1"/>
    <col min="1788" max="1789" width="10.85546875" customWidth="1"/>
    <col min="1790" max="1790" width="9.7109375" customWidth="1"/>
    <col min="1791" max="1791" width="12.85546875" customWidth="1"/>
    <col min="2033" max="2033" width="4.5703125" customWidth="1"/>
    <col min="2034" max="2034" width="29.140625" customWidth="1"/>
    <col min="2035" max="2035" width="14.140625" customWidth="1"/>
    <col min="2037" max="2037" width="10" customWidth="1"/>
    <col min="2038" max="2038" width="19.85546875" customWidth="1"/>
    <col min="2039" max="2039" width="12.28515625" customWidth="1"/>
    <col min="2040" max="2040" width="10" customWidth="1"/>
    <col min="2041" max="2041" width="10.140625" customWidth="1"/>
    <col min="2042" max="2042" width="10.28515625" customWidth="1"/>
    <col min="2043" max="2043" width="10.42578125" customWidth="1"/>
    <col min="2044" max="2045" width="10.85546875" customWidth="1"/>
    <col min="2046" max="2046" width="9.7109375" customWidth="1"/>
    <col min="2047" max="2047" width="12.85546875" customWidth="1"/>
    <col min="2289" max="2289" width="4.5703125" customWidth="1"/>
    <col min="2290" max="2290" width="29.140625" customWidth="1"/>
    <col min="2291" max="2291" width="14.140625" customWidth="1"/>
    <col min="2293" max="2293" width="10" customWidth="1"/>
    <col min="2294" max="2294" width="19.85546875" customWidth="1"/>
    <col min="2295" max="2295" width="12.28515625" customWidth="1"/>
    <col min="2296" max="2296" width="10" customWidth="1"/>
    <col min="2297" max="2297" width="10.140625" customWidth="1"/>
    <col min="2298" max="2298" width="10.28515625" customWidth="1"/>
    <col min="2299" max="2299" width="10.42578125" customWidth="1"/>
    <col min="2300" max="2301" width="10.85546875" customWidth="1"/>
    <col min="2302" max="2302" width="9.7109375" customWidth="1"/>
    <col min="2303" max="2303" width="12.85546875" customWidth="1"/>
    <col min="2545" max="2545" width="4.5703125" customWidth="1"/>
    <col min="2546" max="2546" width="29.140625" customWidth="1"/>
    <col min="2547" max="2547" width="14.140625" customWidth="1"/>
    <col min="2549" max="2549" width="10" customWidth="1"/>
    <col min="2550" max="2550" width="19.85546875" customWidth="1"/>
    <col min="2551" max="2551" width="12.28515625" customWidth="1"/>
    <col min="2552" max="2552" width="10" customWidth="1"/>
    <col min="2553" max="2553" width="10.140625" customWidth="1"/>
    <col min="2554" max="2554" width="10.28515625" customWidth="1"/>
    <col min="2555" max="2555" width="10.42578125" customWidth="1"/>
    <col min="2556" max="2557" width="10.85546875" customWidth="1"/>
    <col min="2558" max="2558" width="9.7109375" customWidth="1"/>
    <col min="2559" max="2559" width="12.85546875" customWidth="1"/>
    <col min="2801" max="2801" width="4.5703125" customWidth="1"/>
    <col min="2802" max="2802" width="29.140625" customWidth="1"/>
    <col min="2803" max="2803" width="14.140625" customWidth="1"/>
    <col min="2805" max="2805" width="10" customWidth="1"/>
    <col min="2806" max="2806" width="19.85546875" customWidth="1"/>
    <col min="2807" max="2807" width="12.28515625" customWidth="1"/>
    <col min="2808" max="2808" width="10" customWidth="1"/>
    <col min="2809" max="2809" width="10.140625" customWidth="1"/>
    <col min="2810" max="2810" width="10.28515625" customWidth="1"/>
    <col min="2811" max="2811" width="10.42578125" customWidth="1"/>
    <col min="2812" max="2813" width="10.85546875" customWidth="1"/>
    <col min="2814" max="2814" width="9.7109375" customWidth="1"/>
    <col min="2815" max="2815" width="12.85546875" customWidth="1"/>
    <col min="3057" max="3057" width="4.5703125" customWidth="1"/>
    <col min="3058" max="3058" width="29.140625" customWidth="1"/>
    <col min="3059" max="3059" width="14.140625" customWidth="1"/>
    <col min="3061" max="3061" width="10" customWidth="1"/>
    <col min="3062" max="3062" width="19.85546875" customWidth="1"/>
    <col min="3063" max="3063" width="12.28515625" customWidth="1"/>
    <col min="3064" max="3064" width="10" customWidth="1"/>
    <col min="3065" max="3065" width="10.140625" customWidth="1"/>
    <col min="3066" max="3066" width="10.28515625" customWidth="1"/>
    <col min="3067" max="3067" width="10.42578125" customWidth="1"/>
    <col min="3068" max="3069" width="10.85546875" customWidth="1"/>
    <col min="3070" max="3070" width="9.7109375" customWidth="1"/>
    <col min="3071" max="3071" width="12.85546875" customWidth="1"/>
    <col min="3313" max="3313" width="4.5703125" customWidth="1"/>
    <col min="3314" max="3314" width="29.140625" customWidth="1"/>
    <col min="3315" max="3315" width="14.140625" customWidth="1"/>
    <col min="3317" max="3317" width="10" customWidth="1"/>
    <col min="3318" max="3318" width="19.85546875" customWidth="1"/>
    <col min="3319" max="3319" width="12.28515625" customWidth="1"/>
    <col min="3320" max="3320" width="10" customWidth="1"/>
    <col min="3321" max="3321" width="10.140625" customWidth="1"/>
    <col min="3322" max="3322" width="10.28515625" customWidth="1"/>
    <col min="3323" max="3323" width="10.42578125" customWidth="1"/>
    <col min="3324" max="3325" width="10.85546875" customWidth="1"/>
    <col min="3326" max="3326" width="9.7109375" customWidth="1"/>
    <col min="3327" max="3327" width="12.85546875" customWidth="1"/>
    <col min="3569" max="3569" width="4.5703125" customWidth="1"/>
    <col min="3570" max="3570" width="29.140625" customWidth="1"/>
    <col min="3571" max="3571" width="14.140625" customWidth="1"/>
    <col min="3573" max="3573" width="10" customWidth="1"/>
    <col min="3574" max="3574" width="19.85546875" customWidth="1"/>
    <col min="3575" max="3575" width="12.28515625" customWidth="1"/>
    <col min="3576" max="3576" width="10" customWidth="1"/>
    <col min="3577" max="3577" width="10.140625" customWidth="1"/>
    <col min="3578" max="3578" width="10.28515625" customWidth="1"/>
    <col min="3579" max="3579" width="10.42578125" customWidth="1"/>
    <col min="3580" max="3581" width="10.85546875" customWidth="1"/>
    <col min="3582" max="3582" width="9.7109375" customWidth="1"/>
    <col min="3583" max="3583" width="12.85546875" customWidth="1"/>
    <col min="3825" max="3825" width="4.5703125" customWidth="1"/>
    <col min="3826" max="3826" width="29.140625" customWidth="1"/>
    <col min="3827" max="3827" width="14.140625" customWidth="1"/>
    <col min="3829" max="3829" width="10" customWidth="1"/>
    <col min="3830" max="3830" width="19.85546875" customWidth="1"/>
    <col min="3831" max="3831" width="12.28515625" customWidth="1"/>
    <col min="3832" max="3832" width="10" customWidth="1"/>
    <col min="3833" max="3833" width="10.140625" customWidth="1"/>
    <col min="3834" max="3834" width="10.28515625" customWidth="1"/>
    <col min="3835" max="3835" width="10.42578125" customWidth="1"/>
    <col min="3836" max="3837" width="10.85546875" customWidth="1"/>
    <col min="3838" max="3838" width="9.7109375" customWidth="1"/>
    <col min="3839" max="3839" width="12.85546875" customWidth="1"/>
    <col min="4081" max="4081" width="4.5703125" customWidth="1"/>
    <col min="4082" max="4082" width="29.140625" customWidth="1"/>
    <col min="4083" max="4083" width="14.140625" customWidth="1"/>
    <col min="4085" max="4085" width="10" customWidth="1"/>
    <col min="4086" max="4086" width="19.85546875" customWidth="1"/>
    <col min="4087" max="4087" width="12.28515625" customWidth="1"/>
    <col min="4088" max="4088" width="10" customWidth="1"/>
    <col min="4089" max="4089" width="10.140625" customWidth="1"/>
    <col min="4090" max="4090" width="10.28515625" customWidth="1"/>
    <col min="4091" max="4091" width="10.42578125" customWidth="1"/>
    <col min="4092" max="4093" width="10.85546875" customWidth="1"/>
    <col min="4094" max="4094" width="9.7109375" customWidth="1"/>
    <col min="4095" max="4095" width="12.85546875" customWidth="1"/>
    <col min="4337" max="4337" width="4.5703125" customWidth="1"/>
    <col min="4338" max="4338" width="29.140625" customWidth="1"/>
    <col min="4339" max="4339" width="14.140625" customWidth="1"/>
    <col min="4341" max="4341" width="10" customWidth="1"/>
    <col min="4342" max="4342" width="19.85546875" customWidth="1"/>
    <col min="4343" max="4343" width="12.28515625" customWidth="1"/>
    <col min="4344" max="4344" width="10" customWidth="1"/>
    <col min="4345" max="4345" width="10.140625" customWidth="1"/>
    <col min="4346" max="4346" width="10.28515625" customWidth="1"/>
    <col min="4347" max="4347" width="10.42578125" customWidth="1"/>
    <col min="4348" max="4349" width="10.85546875" customWidth="1"/>
    <col min="4350" max="4350" width="9.7109375" customWidth="1"/>
    <col min="4351" max="4351" width="12.85546875" customWidth="1"/>
    <col min="4593" max="4593" width="4.5703125" customWidth="1"/>
    <col min="4594" max="4594" width="29.140625" customWidth="1"/>
    <col min="4595" max="4595" width="14.140625" customWidth="1"/>
    <col min="4597" max="4597" width="10" customWidth="1"/>
    <col min="4598" max="4598" width="19.85546875" customWidth="1"/>
    <col min="4599" max="4599" width="12.28515625" customWidth="1"/>
    <col min="4600" max="4600" width="10" customWidth="1"/>
    <col min="4601" max="4601" width="10.140625" customWidth="1"/>
    <col min="4602" max="4602" width="10.28515625" customWidth="1"/>
    <col min="4603" max="4603" width="10.42578125" customWidth="1"/>
    <col min="4604" max="4605" width="10.85546875" customWidth="1"/>
    <col min="4606" max="4606" width="9.7109375" customWidth="1"/>
    <col min="4607" max="4607" width="12.85546875" customWidth="1"/>
    <col min="4849" max="4849" width="4.5703125" customWidth="1"/>
    <col min="4850" max="4850" width="29.140625" customWidth="1"/>
    <col min="4851" max="4851" width="14.140625" customWidth="1"/>
    <col min="4853" max="4853" width="10" customWidth="1"/>
    <col min="4854" max="4854" width="19.85546875" customWidth="1"/>
    <col min="4855" max="4855" width="12.28515625" customWidth="1"/>
    <col min="4856" max="4856" width="10" customWidth="1"/>
    <col min="4857" max="4857" width="10.140625" customWidth="1"/>
    <col min="4858" max="4858" width="10.28515625" customWidth="1"/>
    <col min="4859" max="4859" width="10.42578125" customWidth="1"/>
    <col min="4860" max="4861" width="10.85546875" customWidth="1"/>
    <col min="4862" max="4862" width="9.7109375" customWidth="1"/>
    <col min="4863" max="4863" width="12.85546875" customWidth="1"/>
    <col min="5105" max="5105" width="4.5703125" customWidth="1"/>
    <col min="5106" max="5106" width="29.140625" customWidth="1"/>
    <col min="5107" max="5107" width="14.140625" customWidth="1"/>
    <col min="5109" max="5109" width="10" customWidth="1"/>
    <col min="5110" max="5110" width="19.85546875" customWidth="1"/>
    <col min="5111" max="5111" width="12.28515625" customWidth="1"/>
    <col min="5112" max="5112" width="10" customWidth="1"/>
    <col min="5113" max="5113" width="10.140625" customWidth="1"/>
    <col min="5114" max="5114" width="10.28515625" customWidth="1"/>
    <col min="5115" max="5115" width="10.42578125" customWidth="1"/>
    <col min="5116" max="5117" width="10.85546875" customWidth="1"/>
    <col min="5118" max="5118" width="9.7109375" customWidth="1"/>
    <col min="5119" max="5119" width="12.85546875" customWidth="1"/>
    <col min="5361" max="5361" width="4.5703125" customWidth="1"/>
    <col min="5362" max="5362" width="29.140625" customWidth="1"/>
    <col min="5363" max="5363" width="14.140625" customWidth="1"/>
    <col min="5365" max="5365" width="10" customWidth="1"/>
    <col min="5366" max="5366" width="19.85546875" customWidth="1"/>
    <col min="5367" max="5367" width="12.28515625" customWidth="1"/>
    <col min="5368" max="5368" width="10" customWidth="1"/>
    <col min="5369" max="5369" width="10.140625" customWidth="1"/>
    <col min="5370" max="5370" width="10.28515625" customWidth="1"/>
    <col min="5371" max="5371" width="10.42578125" customWidth="1"/>
    <col min="5372" max="5373" width="10.85546875" customWidth="1"/>
    <col min="5374" max="5374" width="9.7109375" customWidth="1"/>
    <col min="5375" max="5375" width="12.85546875" customWidth="1"/>
    <col min="5617" max="5617" width="4.5703125" customWidth="1"/>
    <col min="5618" max="5618" width="29.140625" customWidth="1"/>
    <col min="5619" max="5619" width="14.140625" customWidth="1"/>
    <col min="5621" max="5621" width="10" customWidth="1"/>
    <col min="5622" max="5622" width="19.85546875" customWidth="1"/>
    <col min="5623" max="5623" width="12.28515625" customWidth="1"/>
    <col min="5624" max="5624" width="10" customWidth="1"/>
    <col min="5625" max="5625" width="10.140625" customWidth="1"/>
    <col min="5626" max="5626" width="10.28515625" customWidth="1"/>
    <col min="5627" max="5627" width="10.42578125" customWidth="1"/>
    <col min="5628" max="5629" width="10.85546875" customWidth="1"/>
    <col min="5630" max="5630" width="9.7109375" customWidth="1"/>
    <col min="5631" max="5631" width="12.85546875" customWidth="1"/>
    <col min="5873" max="5873" width="4.5703125" customWidth="1"/>
    <col min="5874" max="5874" width="29.140625" customWidth="1"/>
    <col min="5875" max="5875" width="14.140625" customWidth="1"/>
    <col min="5877" max="5877" width="10" customWidth="1"/>
    <col min="5878" max="5878" width="19.85546875" customWidth="1"/>
    <col min="5879" max="5879" width="12.28515625" customWidth="1"/>
    <col min="5880" max="5880" width="10" customWidth="1"/>
    <col min="5881" max="5881" width="10.140625" customWidth="1"/>
    <col min="5882" max="5882" width="10.28515625" customWidth="1"/>
    <col min="5883" max="5883" width="10.42578125" customWidth="1"/>
    <col min="5884" max="5885" width="10.85546875" customWidth="1"/>
    <col min="5886" max="5886" width="9.7109375" customWidth="1"/>
    <col min="5887" max="5887" width="12.85546875" customWidth="1"/>
    <col min="6129" max="6129" width="4.5703125" customWidth="1"/>
    <col min="6130" max="6130" width="29.140625" customWidth="1"/>
    <col min="6131" max="6131" width="14.140625" customWidth="1"/>
    <col min="6133" max="6133" width="10" customWidth="1"/>
    <col min="6134" max="6134" width="19.85546875" customWidth="1"/>
    <col min="6135" max="6135" width="12.28515625" customWidth="1"/>
    <col min="6136" max="6136" width="10" customWidth="1"/>
    <col min="6137" max="6137" width="10.140625" customWidth="1"/>
    <col min="6138" max="6138" width="10.28515625" customWidth="1"/>
    <col min="6139" max="6139" width="10.42578125" customWidth="1"/>
    <col min="6140" max="6141" width="10.85546875" customWidth="1"/>
    <col min="6142" max="6142" width="9.7109375" customWidth="1"/>
    <col min="6143" max="6143" width="12.85546875" customWidth="1"/>
    <col min="6385" max="6385" width="4.5703125" customWidth="1"/>
    <col min="6386" max="6386" width="29.140625" customWidth="1"/>
    <col min="6387" max="6387" width="14.140625" customWidth="1"/>
    <col min="6389" max="6389" width="10" customWidth="1"/>
    <col min="6390" max="6390" width="19.85546875" customWidth="1"/>
    <col min="6391" max="6391" width="12.28515625" customWidth="1"/>
    <col min="6392" max="6392" width="10" customWidth="1"/>
    <col min="6393" max="6393" width="10.140625" customWidth="1"/>
    <col min="6394" max="6394" width="10.28515625" customWidth="1"/>
    <col min="6395" max="6395" width="10.42578125" customWidth="1"/>
    <col min="6396" max="6397" width="10.85546875" customWidth="1"/>
    <col min="6398" max="6398" width="9.7109375" customWidth="1"/>
    <col min="6399" max="6399" width="12.85546875" customWidth="1"/>
    <col min="6641" max="6641" width="4.5703125" customWidth="1"/>
    <col min="6642" max="6642" width="29.140625" customWidth="1"/>
    <col min="6643" max="6643" width="14.140625" customWidth="1"/>
    <col min="6645" max="6645" width="10" customWidth="1"/>
    <col min="6646" max="6646" width="19.85546875" customWidth="1"/>
    <col min="6647" max="6647" width="12.28515625" customWidth="1"/>
    <col min="6648" max="6648" width="10" customWidth="1"/>
    <col min="6649" max="6649" width="10.140625" customWidth="1"/>
    <col min="6650" max="6650" width="10.28515625" customWidth="1"/>
    <col min="6651" max="6651" width="10.42578125" customWidth="1"/>
    <col min="6652" max="6653" width="10.85546875" customWidth="1"/>
    <col min="6654" max="6654" width="9.7109375" customWidth="1"/>
    <col min="6655" max="6655" width="12.85546875" customWidth="1"/>
    <col min="6897" max="6897" width="4.5703125" customWidth="1"/>
    <col min="6898" max="6898" width="29.140625" customWidth="1"/>
    <col min="6899" max="6899" width="14.140625" customWidth="1"/>
    <col min="6901" max="6901" width="10" customWidth="1"/>
    <col min="6902" max="6902" width="19.85546875" customWidth="1"/>
    <col min="6903" max="6903" width="12.28515625" customWidth="1"/>
    <col min="6904" max="6904" width="10" customWidth="1"/>
    <col min="6905" max="6905" width="10.140625" customWidth="1"/>
    <col min="6906" max="6906" width="10.28515625" customWidth="1"/>
    <col min="6907" max="6907" width="10.42578125" customWidth="1"/>
    <col min="6908" max="6909" width="10.85546875" customWidth="1"/>
    <col min="6910" max="6910" width="9.7109375" customWidth="1"/>
    <col min="6911" max="6911" width="12.85546875" customWidth="1"/>
    <col min="7153" max="7153" width="4.5703125" customWidth="1"/>
    <col min="7154" max="7154" width="29.140625" customWidth="1"/>
    <col min="7155" max="7155" width="14.140625" customWidth="1"/>
    <col min="7157" max="7157" width="10" customWidth="1"/>
    <col min="7158" max="7158" width="19.85546875" customWidth="1"/>
    <col min="7159" max="7159" width="12.28515625" customWidth="1"/>
    <col min="7160" max="7160" width="10" customWidth="1"/>
    <col min="7161" max="7161" width="10.140625" customWidth="1"/>
    <col min="7162" max="7162" width="10.28515625" customWidth="1"/>
    <col min="7163" max="7163" width="10.42578125" customWidth="1"/>
    <col min="7164" max="7165" width="10.85546875" customWidth="1"/>
    <col min="7166" max="7166" width="9.7109375" customWidth="1"/>
    <col min="7167" max="7167" width="12.85546875" customWidth="1"/>
    <col min="7409" max="7409" width="4.5703125" customWidth="1"/>
    <col min="7410" max="7410" width="29.140625" customWidth="1"/>
    <col min="7411" max="7411" width="14.140625" customWidth="1"/>
    <col min="7413" max="7413" width="10" customWidth="1"/>
    <col min="7414" max="7414" width="19.85546875" customWidth="1"/>
    <col min="7415" max="7415" width="12.28515625" customWidth="1"/>
    <col min="7416" max="7416" width="10" customWidth="1"/>
    <col min="7417" max="7417" width="10.140625" customWidth="1"/>
    <col min="7418" max="7418" width="10.28515625" customWidth="1"/>
    <col min="7419" max="7419" width="10.42578125" customWidth="1"/>
    <col min="7420" max="7421" width="10.85546875" customWidth="1"/>
    <col min="7422" max="7422" width="9.7109375" customWidth="1"/>
    <col min="7423" max="7423" width="12.85546875" customWidth="1"/>
    <col min="7665" max="7665" width="4.5703125" customWidth="1"/>
    <col min="7666" max="7666" width="29.140625" customWidth="1"/>
    <col min="7667" max="7667" width="14.140625" customWidth="1"/>
    <col min="7669" max="7669" width="10" customWidth="1"/>
    <col min="7670" max="7670" width="19.85546875" customWidth="1"/>
    <col min="7671" max="7671" width="12.28515625" customWidth="1"/>
    <col min="7672" max="7672" width="10" customWidth="1"/>
    <col min="7673" max="7673" width="10.140625" customWidth="1"/>
    <col min="7674" max="7674" width="10.28515625" customWidth="1"/>
    <col min="7675" max="7675" width="10.42578125" customWidth="1"/>
    <col min="7676" max="7677" width="10.85546875" customWidth="1"/>
    <col min="7678" max="7678" width="9.7109375" customWidth="1"/>
    <col min="7679" max="7679" width="12.85546875" customWidth="1"/>
    <col min="7921" max="7921" width="4.5703125" customWidth="1"/>
    <col min="7922" max="7922" width="29.140625" customWidth="1"/>
    <col min="7923" max="7923" width="14.140625" customWidth="1"/>
    <col min="7925" max="7925" width="10" customWidth="1"/>
    <col min="7926" max="7926" width="19.85546875" customWidth="1"/>
    <col min="7927" max="7927" width="12.28515625" customWidth="1"/>
    <col min="7928" max="7928" width="10" customWidth="1"/>
    <col min="7929" max="7929" width="10.140625" customWidth="1"/>
    <col min="7930" max="7930" width="10.28515625" customWidth="1"/>
    <col min="7931" max="7931" width="10.42578125" customWidth="1"/>
    <col min="7932" max="7933" width="10.85546875" customWidth="1"/>
    <col min="7934" max="7934" width="9.7109375" customWidth="1"/>
    <col min="7935" max="7935" width="12.85546875" customWidth="1"/>
    <col min="8177" max="8177" width="4.5703125" customWidth="1"/>
    <col min="8178" max="8178" width="29.140625" customWidth="1"/>
    <col min="8179" max="8179" width="14.140625" customWidth="1"/>
    <col min="8181" max="8181" width="10" customWidth="1"/>
    <col min="8182" max="8182" width="19.85546875" customWidth="1"/>
    <col min="8183" max="8183" width="12.28515625" customWidth="1"/>
    <col min="8184" max="8184" width="10" customWidth="1"/>
    <col min="8185" max="8185" width="10.140625" customWidth="1"/>
    <col min="8186" max="8186" width="10.28515625" customWidth="1"/>
    <col min="8187" max="8187" width="10.42578125" customWidth="1"/>
    <col min="8188" max="8189" width="10.85546875" customWidth="1"/>
    <col min="8190" max="8190" width="9.7109375" customWidth="1"/>
    <col min="8191" max="8191" width="12.85546875" customWidth="1"/>
    <col min="8433" max="8433" width="4.5703125" customWidth="1"/>
    <col min="8434" max="8434" width="29.140625" customWidth="1"/>
    <col min="8435" max="8435" width="14.140625" customWidth="1"/>
    <col min="8437" max="8437" width="10" customWidth="1"/>
    <col min="8438" max="8438" width="19.85546875" customWidth="1"/>
    <col min="8439" max="8439" width="12.28515625" customWidth="1"/>
    <col min="8440" max="8440" width="10" customWidth="1"/>
    <col min="8441" max="8441" width="10.140625" customWidth="1"/>
    <col min="8442" max="8442" width="10.28515625" customWidth="1"/>
    <col min="8443" max="8443" width="10.42578125" customWidth="1"/>
    <col min="8444" max="8445" width="10.85546875" customWidth="1"/>
    <col min="8446" max="8446" width="9.7109375" customWidth="1"/>
    <col min="8447" max="8447" width="12.85546875" customWidth="1"/>
    <col min="8689" max="8689" width="4.5703125" customWidth="1"/>
    <col min="8690" max="8690" width="29.140625" customWidth="1"/>
    <col min="8691" max="8691" width="14.140625" customWidth="1"/>
    <col min="8693" max="8693" width="10" customWidth="1"/>
    <col min="8694" max="8694" width="19.85546875" customWidth="1"/>
    <col min="8695" max="8695" width="12.28515625" customWidth="1"/>
    <col min="8696" max="8696" width="10" customWidth="1"/>
    <col min="8697" max="8697" width="10.140625" customWidth="1"/>
    <col min="8698" max="8698" width="10.28515625" customWidth="1"/>
    <col min="8699" max="8699" width="10.42578125" customWidth="1"/>
    <col min="8700" max="8701" width="10.85546875" customWidth="1"/>
    <col min="8702" max="8702" width="9.7109375" customWidth="1"/>
    <col min="8703" max="8703" width="12.85546875" customWidth="1"/>
    <col min="8945" max="8945" width="4.5703125" customWidth="1"/>
    <col min="8946" max="8946" width="29.140625" customWidth="1"/>
    <col min="8947" max="8947" width="14.140625" customWidth="1"/>
    <col min="8949" max="8949" width="10" customWidth="1"/>
    <col min="8950" max="8950" width="19.85546875" customWidth="1"/>
    <col min="8951" max="8951" width="12.28515625" customWidth="1"/>
    <col min="8952" max="8952" width="10" customWidth="1"/>
    <col min="8953" max="8953" width="10.140625" customWidth="1"/>
    <col min="8954" max="8954" width="10.28515625" customWidth="1"/>
    <col min="8955" max="8955" width="10.42578125" customWidth="1"/>
    <col min="8956" max="8957" width="10.85546875" customWidth="1"/>
    <col min="8958" max="8958" width="9.7109375" customWidth="1"/>
    <col min="8959" max="8959" width="12.85546875" customWidth="1"/>
    <col min="9201" max="9201" width="4.5703125" customWidth="1"/>
    <col min="9202" max="9202" width="29.140625" customWidth="1"/>
    <col min="9203" max="9203" width="14.140625" customWidth="1"/>
    <col min="9205" max="9205" width="10" customWidth="1"/>
    <col min="9206" max="9206" width="19.85546875" customWidth="1"/>
    <col min="9207" max="9207" width="12.28515625" customWidth="1"/>
    <col min="9208" max="9208" width="10" customWidth="1"/>
    <col min="9209" max="9209" width="10.140625" customWidth="1"/>
    <col min="9210" max="9210" width="10.28515625" customWidth="1"/>
    <col min="9211" max="9211" width="10.42578125" customWidth="1"/>
    <col min="9212" max="9213" width="10.85546875" customWidth="1"/>
    <col min="9214" max="9214" width="9.7109375" customWidth="1"/>
    <col min="9215" max="9215" width="12.85546875" customWidth="1"/>
    <col min="9457" max="9457" width="4.5703125" customWidth="1"/>
    <col min="9458" max="9458" width="29.140625" customWidth="1"/>
    <col min="9459" max="9459" width="14.140625" customWidth="1"/>
    <col min="9461" max="9461" width="10" customWidth="1"/>
    <col min="9462" max="9462" width="19.85546875" customWidth="1"/>
    <col min="9463" max="9463" width="12.28515625" customWidth="1"/>
    <col min="9464" max="9464" width="10" customWidth="1"/>
    <col min="9465" max="9465" width="10.140625" customWidth="1"/>
    <col min="9466" max="9466" width="10.28515625" customWidth="1"/>
    <col min="9467" max="9467" width="10.42578125" customWidth="1"/>
    <col min="9468" max="9469" width="10.85546875" customWidth="1"/>
    <col min="9470" max="9470" width="9.7109375" customWidth="1"/>
    <col min="9471" max="9471" width="12.85546875" customWidth="1"/>
    <col min="9713" max="9713" width="4.5703125" customWidth="1"/>
    <col min="9714" max="9714" width="29.140625" customWidth="1"/>
    <col min="9715" max="9715" width="14.140625" customWidth="1"/>
    <col min="9717" max="9717" width="10" customWidth="1"/>
    <col min="9718" max="9718" width="19.85546875" customWidth="1"/>
    <col min="9719" max="9719" width="12.28515625" customWidth="1"/>
    <col min="9720" max="9720" width="10" customWidth="1"/>
    <col min="9721" max="9721" width="10.140625" customWidth="1"/>
    <col min="9722" max="9722" width="10.28515625" customWidth="1"/>
    <col min="9723" max="9723" width="10.42578125" customWidth="1"/>
    <col min="9724" max="9725" width="10.85546875" customWidth="1"/>
    <col min="9726" max="9726" width="9.7109375" customWidth="1"/>
    <col min="9727" max="9727" width="12.85546875" customWidth="1"/>
    <col min="9969" max="9969" width="4.5703125" customWidth="1"/>
    <col min="9970" max="9970" width="29.140625" customWidth="1"/>
    <col min="9971" max="9971" width="14.140625" customWidth="1"/>
    <col min="9973" max="9973" width="10" customWidth="1"/>
    <col min="9974" max="9974" width="19.85546875" customWidth="1"/>
    <col min="9975" max="9975" width="12.28515625" customWidth="1"/>
    <col min="9976" max="9976" width="10" customWidth="1"/>
    <col min="9977" max="9977" width="10.140625" customWidth="1"/>
    <col min="9978" max="9978" width="10.28515625" customWidth="1"/>
    <col min="9979" max="9979" width="10.42578125" customWidth="1"/>
    <col min="9980" max="9981" width="10.85546875" customWidth="1"/>
    <col min="9982" max="9982" width="9.7109375" customWidth="1"/>
    <col min="9983" max="9983" width="12.85546875" customWidth="1"/>
    <col min="10225" max="10225" width="4.5703125" customWidth="1"/>
    <col min="10226" max="10226" width="29.140625" customWidth="1"/>
    <col min="10227" max="10227" width="14.140625" customWidth="1"/>
    <col min="10229" max="10229" width="10" customWidth="1"/>
    <col min="10230" max="10230" width="19.85546875" customWidth="1"/>
    <col min="10231" max="10231" width="12.28515625" customWidth="1"/>
    <col min="10232" max="10232" width="10" customWidth="1"/>
    <col min="10233" max="10233" width="10.140625" customWidth="1"/>
    <col min="10234" max="10234" width="10.28515625" customWidth="1"/>
    <col min="10235" max="10235" width="10.42578125" customWidth="1"/>
    <col min="10236" max="10237" width="10.85546875" customWidth="1"/>
    <col min="10238" max="10238" width="9.7109375" customWidth="1"/>
    <col min="10239" max="10239" width="12.85546875" customWidth="1"/>
    <col min="10481" max="10481" width="4.5703125" customWidth="1"/>
    <col min="10482" max="10482" width="29.140625" customWidth="1"/>
    <col min="10483" max="10483" width="14.140625" customWidth="1"/>
    <col min="10485" max="10485" width="10" customWidth="1"/>
    <col min="10486" max="10486" width="19.85546875" customWidth="1"/>
    <col min="10487" max="10487" width="12.28515625" customWidth="1"/>
    <col min="10488" max="10488" width="10" customWidth="1"/>
    <col min="10489" max="10489" width="10.140625" customWidth="1"/>
    <col min="10490" max="10490" width="10.28515625" customWidth="1"/>
    <col min="10491" max="10491" width="10.42578125" customWidth="1"/>
    <col min="10492" max="10493" width="10.85546875" customWidth="1"/>
    <col min="10494" max="10494" width="9.7109375" customWidth="1"/>
    <col min="10495" max="10495" width="12.85546875" customWidth="1"/>
    <col min="10737" max="10737" width="4.5703125" customWidth="1"/>
    <col min="10738" max="10738" width="29.140625" customWidth="1"/>
    <col min="10739" max="10739" width="14.140625" customWidth="1"/>
    <col min="10741" max="10741" width="10" customWidth="1"/>
    <col min="10742" max="10742" width="19.85546875" customWidth="1"/>
    <col min="10743" max="10743" width="12.28515625" customWidth="1"/>
    <col min="10744" max="10744" width="10" customWidth="1"/>
    <col min="10745" max="10745" width="10.140625" customWidth="1"/>
    <col min="10746" max="10746" width="10.28515625" customWidth="1"/>
    <col min="10747" max="10747" width="10.42578125" customWidth="1"/>
    <col min="10748" max="10749" width="10.85546875" customWidth="1"/>
    <col min="10750" max="10750" width="9.7109375" customWidth="1"/>
    <col min="10751" max="10751" width="12.85546875" customWidth="1"/>
    <col min="10993" max="10993" width="4.5703125" customWidth="1"/>
    <col min="10994" max="10994" width="29.140625" customWidth="1"/>
    <col min="10995" max="10995" width="14.140625" customWidth="1"/>
    <col min="10997" max="10997" width="10" customWidth="1"/>
    <col min="10998" max="10998" width="19.85546875" customWidth="1"/>
    <col min="10999" max="10999" width="12.28515625" customWidth="1"/>
    <col min="11000" max="11000" width="10" customWidth="1"/>
    <col min="11001" max="11001" width="10.140625" customWidth="1"/>
    <col min="11002" max="11002" width="10.28515625" customWidth="1"/>
    <col min="11003" max="11003" width="10.42578125" customWidth="1"/>
    <col min="11004" max="11005" width="10.85546875" customWidth="1"/>
    <col min="11006" max="11006" width="9.7109375" customWidth="1"/>
    <col min="11007" max="11007" width="12.85546875" customWidth="1"/>
    <col min="11249" max="11249" width="4.5703125" customWidth="1"/>
    <col min="11250" max="11250" width="29.140625" customWidth="1"/>
    <col min="11251" max="11251" width="14.140625" customWidth="1"/>
    <col min="11253" max="11253" width="10" customWidth="1"/>
    <col min="11254" max="11254" width="19.85546875" customWidth="1"/>
    <col min="11255" max="11255" width="12.28515625" customWidth="1"/>
    <col min="11256" max="11256" width="10" customWidth="1"/>
    <col min="11257" max="11257" width="10.140625" customWidth="1"/>
    <col min="11258" max="11258" width="10.28515625" customWidth="1"/>
    <col min="11259" max="11259" width="10.42578125" customWidth="1"/>
    <col min="11260" max="11261" width="10.85546875" customWidth="1"/>
    <col min="11262" max="11262" width="9.7109375" customWidth="1"/>
    <col min="11263" max="11263" width="12.85546875" customWidth="1"/>
    <col min="11505" max="11505" width="4.5703125" customWidth="1"/>
    <col min="11506" max="11506" width="29.140625" customWidth="1"/>
    <col min="11507" max="11507" width="14.140625" customWidth="1"/>
    <col min="11509" max="11509" width="10" customWidth="1"/>
    <col min="11510" max="11510" width="19.85546875" customWidth="1"/>
    <col min="11511" max="11511" width="12.28515625" customWidth="1"/>
    <col min="11512" max="11512" width="10" customWidth="1"/>
    <col min="11513" max="11513" width="10.140625" customWidth="1"/>
    <col min="11514" max="11514" width="10.28515625" customWidth="1"/>
    <col min="11515" max="11515" width="10.42578125" customWidth="1"/>
    <col min="11516" max="11517" width="10.85546875" customWidth="1"/>
    <col min="11518" max="11518" width="9.7109375" customWidth="1"/>
    <col min="11519" max="11519" width="12.85546875" customWidth="1"/>
    <col min="11761" max="11761" width="4.5703125" customWidth="1"/>
    <col min="11762" max="11762" width="29.140625" customWidth="1"/>
    <col min="11763" max="11763" width="14.140625" customWidth="1"/>
    <col min="11765" max="11765" width="10" customWidth="1"/>
    <col min="11766" max="11766" width="19.85546875" customWidth="1"/>
    <col min="11767" max="11767" width="12.28515625" customWidth="1"/>
    <col min="11768" max="11768" width="10" customWidth="1"/>
    <col min="11769" max="11769" width="10.140625" customWidth="1"/>
    <col min="11770" max="11770" width="10.28515625" customWidth="1"/>
    <col min="11771" max="11771" width="10.42578125" customWidth="1"/>
    <col min="11772" max="11773" width="10.85546875" customWidth="1"/>
    <col min="11774" max="11774" width="9.7109375" customWidth="1"/>
    <col min="11775" max="11775" width="12.85546875" customWidth="1"/>
    <col min="12017" max="12017" width="4.5703125" customWidth="1"/>
    <col min="12018" max="12018" width="29.140625" customWidth="1"/>
    <col min="12019" max="12019" width="14.140625" customWidth="1"/>
    <col min="12021" max="12021" width="10" customWidth="1"/>
    <col min="12022" max="12022" width="19.85546875" customWidth="1"/>
    <col min="12023" max="12023" width="12.28515625" customWidth="1"/>
    <col min="12024" max="12024" width="10" customWidth="1"/>
    <col min="12025" max="12025" width="10.140625" customWidth="1"/>
    <col min="12026" max="12026" width="10.28515625" customWidth="1"/>
    <col min="12027" max="12027" width="10.42578125" customWidth="1"/>
    <col min="12028" max="12029" width="10.85546875" customWidth="1"/>
    <col min="12030" max="12030" width="9.7109375" customWidth="1"/>
    <col min="12031" max="12031" width="12.85546875" customWidth="1"/>
    <col min="12273" max="12273" width="4.5703125" customWidth="1"/>
    <col min="12274" max="12274" width="29.140625" customWidth="1"/>
    <col min="12275" max="12275" width="14.140625" customWidth="1"/>
    <col min="12277" max="12277" width="10" customWidth="1"/>
    <col min="12278" max="12278" width="19.85546875" customWidth="1"/>
    <col min="12279" max="12279" width="12.28515625" customWidth="1"/>
    <col min="12280" max="12280" width="10" customWidth="1"/>
    <col min="12281" max="12281" width="10.140625" customWidth="1"/>
    <col min="12282" max="12282" width="10.28515625" customWidth="1"/>
    <col min="12283" max="12283" width="10.42578125" customWidth="1"/>
    <col min="12284" max="12285" width="10.85546875" customWidth="1"/>
    <col min="12286" max="12286" width="9.7109375" customWidth="1"/>
    <col min="12287" max="12287" width="12.85546875" customWidth="1"/>
    <col min="12529" max="12529" width="4.5703125" customWidth="1"/>
    <col min="12530" max="12530" width="29.140625" customWidth="1"/>
    <col min="12531" max="12531" width="14.140625" customWidth="1"/>
    <col min="12533" max="12533" width="10" customWidth="1"/>
    <col min="12534" max="12534" width="19.85546875" customWidth="1"/>
    <col min="12535" max="12535" width="12.28515625" customWidth="1"/>
    <col min="12536" max="12536" width="10" customWidth="1"/>
    <col min="12537" max="12537" width="10.140625" customWidth="1"/>
    <col min="12538" max="12538" width="10.28515625" customWidth="1"/>
    <col min="12539" max="12539" width="10.42578125" customWidth="1"/>
    <col min="12540" max="12541" width="10.85546875" customWidth="1"/>
    <col min="12542" max="12542" width="9.7109375" customWidth="1"/>
    <col min="12543" max="12543" width="12.85546875" customWidth="1"/>
    <col min="12785" max="12785" width="4.5703125" customWidth="1"/>
    <col min="12786" max="12786" width="29.140625" customWidth="1"/>
    <col min="12787" max="12787" width="14.140625" customWidth="1"/>
    <col min="12789" max="12789" width="10" customWidth="1"/>
    <col min="12790" max="12790" width="19.85546875" customWidth="1"/>
    <col min="12791" max="12791" width="12.28515625" customWidth="1"/>
    <col min="12792" max="12792" width="10" customWidth="1"/>
    <col min="12793" max="12793" width="10.140625" customWidth="1"/>
    <col min="12794" max="12794" width="10.28515625" customWidth="1"/>
    <col min="12795" max="12795" width="10.42578125" customWidth="1"/>
    <col min="12796" max="12797" width="10.85546875" customWidth="1"/>
    <col min="12798" max="12798" width="9.7109375" customWidth="1"/>
    <col min="12799" max="12799" width="12.85546875" customWidth="1"/>
    <col min="13041" max="13041" width="4.5703125" customWidth="1"/>
    <col min="13042" max="13042" width="29.140625" customWidth="1"/>
    <col min="13043" max="13043" width="14.140625" customWidth="1"/>
    <col min="13045" max="13045" width="10" customWidth="1"/>
    <col min="13046" max="13046" width="19.85546875" customWidth="1"/>
    <col min="13047" max="13047" width="12.28515625" customWidth="1"/>
    <col min="13048" max="13048" width="10" customWidth="1"/>
    <col min="13049" max="13049" width="10.140625" customWidth="1"/>
    <col min="13050" max="13050" width="10.28515625" customWidth="1"/>
    <col min="13051" max="13051" width="10.42578125" customWidth="1"/>
    <col min="13052" max="13053" width="10.85546875" customWidth="1"/>
    <col min="13054" max="13054" width="9.7109375" customWidth="1"/>
    <col min="13055" max="13055" width="12.85546875" customWidth="1"/>
    <col min="13297" max="13297" width="4.5703125" customWidth="1"/>
    <col min="13298" max="13298" width="29.140625" customWidth="1"/>
    <col min="13299" max="13299" width="14.140625" customWidth="1"/>
    <col min="13301" max="13301" width="10" customWidth="1"/>
    <col min="13302" max="13302" width="19.85546875" customWidth="1"/>
    <col min="13303" max="13303" width="12.28515625" customWidth="1"/>
    <col min="13304" max="13304" width="10" customWidth="1"/>
    <col min="13305" max="13305" width="10.140625" customWidth="1"/>
    <col min="13306" max="13306" width="10.28515625" customWidth="1"/>
    <col min="13307" max="13307" width="10.42578125" customWidth="1"/>
    <col min="13308" max="13309" width="10.85546875" customWidth="1"/>
    <col min="13310" max="13310" width="9.7109375" customWidth="1"/>
    <col min="13311" max="13311" width="12.85546875" customWidth="1"/>
    <col min="13553" max="13553" width="4.5703125" customWidth="1"/>
    <col min="13554" max="13554" width="29.140625" customWidth="1"/>
    <col min="13555" max="13555" width="14.140625" customWidth="1"/>
    <col min="13557" max="13557" width="10" customWidth="1"/>
    <col min="13558" max="13558" width="19.85546875" customWidth="1"/>
    <col min="13559" max="13559" width="12.28515625" customWidth="1"/>
    <col min="13560" max="13560" width="10" customWidth="1"/>
    <col min="13561" max="13561" width="10.140625" customWidth="1"/>
    <col min="13562" max="13562" width="10.28515625" customWidth="1"/>
    <col min="13563" max="13563" width="10.42578125" customWidth="1"/>
    <col min="13564" max="13565" width="10.85546875" customWidth="1"/>
    <col min="13566" max="13566" width="9.7109375" customWidth="1"/>
    <col min="13567" max="13567" width="12.85546875" customWidth="1"/>
    <col min="13809" max="13809" width="4.5703125" customWidth="1"/>
    <col min="13810" max="13810" width="29.140625" customWidth="1"/>
    <col min="13811" max="13811" width="14.140625" customWidth="1"/>
    <col min="13813" max="13813" width="10" customWidth="1"/>
    <col min="13814" max="13814" width="19.85546875" customWidth="1"/>
    <col min="13815" max="13815" width="12.28515625" customWidth="1"/>
    <col min="13816" max="13816" width="10" customWidth="1"/>
    <col min="13817" max="13817" width="10.140625" customWidth="1"/>
    <col min="13818" max="13818" width="10.28515625" customWidth="1"/>
    <col min="13819" max="13819" width="10.42578125" customWidth="1"/>
    <col min="13820" max="13821" width="10.85546875" customWidth="1"/>
    <col min="13822" max="13822" width="9.7109375" customWidth="1"/>
    <col min="13823" max="13823" width="12.85546875" customWidth="1"/>
    <col min="14065" max="14065" width="4.5703125" customWidth="1"/>
    <col min="14066" max="14066" width="29.140625" customWidth="1"/>
    <col min="14067" max="14067" width="14.140625" customWidth="1"/>
    <col min="14069" max="14069" width="10" customWidth="1"/>
    <col min="14070" max="14070" width="19.85546875" customWidth="1"/>
    <col min="14071" max="14071" width="12.28515625" customWidth="1"/>
    <col min="14072" max="14072" width="10" customWidth="1"/>
    <col min="14073" max="14073" width="10.140625" customWidth="1"/>
    <col min="14074" max="14074" width="10.28515625" customWidth="1"/>
    <col min="14075" max="14075" width="10.42578125" customWidth="1"/>
    <col min="14076" max="14077" width="10.85546875" customWidth="1"/>
    <col min="14078" max="14078" width="9.7109375" customWidth="1"/>
    <col min="14079" max="14079" width="12.85546875" customWidth="1"/>
    <col min="14321" max="14321" width="4.5703125" customWidth="1"/>
    <col min="14322" max="14322" width="29.140625" customWidth="1"/>
    <col min="14323" max="14323" width="14.140625" customWidth="1"/>
    <col min="14325" max="14325" width="10" customWidth="1"/>
    <col min="14326" max="14326" width="19.85546875" customWidth="1"/>
    <col min="14327" max="14327" width="12.28515625" customWidth="1"/>
    <col min="14328" max="14328" width="10" customWidth="1"/>
    <col min="14329" max="14329" width="10.140625" customWidth="1"/>
    <col min="14330" max="14330" width="10.28515625" customWidth="1"/>
    <col min="14331" max="14331" width="10.42578125" customWidth="1"/>
    <col min="14332" max="14333" width="10.85546875" customWidth="1"/>
    <col min="14334" max="14334" width="9.7109375" customWidth="1"/>
    <col min="14335" max="14335" width="12.85546875" customWidth="1"/>
    <col min="14577" max="14577" width="4.5703125" customWidth="1"/>
    <col min="14578" max="14578" width="29.140625" customWidth="1"/>
    <col min="14579" max="14579" width="14.140625" customWidth="1"/>
    <col min="14581" max="14581" width="10" customWidth="1"/>
    <col min="14582" max="14582" width="19.85546875" customWidth="1"/>
    <col min="14583" max="14583" width="12.28515625" customWidth="1"/>
    <col min="14584" max="14584" width="10" customWidth="1"/>
    <col min="14585" max="14585" width="10.140625" customWidth="1"/>
    <col min="14586" max="14586" width="10.28515625" customWidth="1"/>
    <col min="14587" max="14587" width="10.42578125" customWidth="1"/>
    <col min="14588" max="14589" width="10.85546875" customWidth="1"/>
    <col min="14590" max="14590" width="9.7109375" customWidth="1"/>
    <col min="14591" max="14591" width="12.85546875" customWidth="1"/>
    <col min="14833" max="14833" width="4.5703125" customWidth="1"/>
    <col min="14834" max="14834" width="29.140625" customWidth="1"/>
    <col min="14835" max="14835" width="14.140625" customWidth="1"/>
    <col min="14837" max="14837" width="10" customWidth="1"/>
    <col min="14838" max="14838" width="19.85546875" customWidth="1"/>
    <col min="14839" max="14839" width="12.28515625" customWidth="1"/>
    <col min="14840" max="14840" width="10" customWidth="1"/>
    <col min="14841" max="14841" width="10.140625" customWidth="1"/>
    <col min="14842" max="14842" width="10.28515625" customWidth="1"/>
    <col min="14843" max="14843" width="10.42578125" customWidth="1"/>
    <col min="14844" max="14845" width="10.85546875" customWidth="1"/>
    <col min="14846" max="14846" width="9.7109375" customWidth="1"/>
    <col min="14847" max="14847" width="12.85546875" customWidth="1"/>
    <col min="15089" max="15089" width="4.5703125" customWidth="1"/>
    <col min="15090" max="15090" width="29.140625" customWidth="1"/>
    <col min="15091" max="15091" width="14.140625" customWidth="1"/>
    <col min="15093" max="15093" width="10" customWidth="1"/>
    <col min="15094" max="15094" width="19.85546875" customWidth="1"/>
    <col min="15095" max="15095" width="12.28515625" customWidth="1"/>
    <col min="15096" max="15096" width="10" customWidth="1"/>
    <col min="15097" max="15097" width="10.140625" customWidth="1"/>
    <col min="15098" max="15098" width="10.28515625" customWidth="1"/>
    <col min="15099" max="15099" width="10.42578125" customWidth="1"/>
    <col min="15100" max="15101" width="10.85546875" customWidth="1"/>
    <col min="15102" max="15102" width="9.7109375" customWidth="1"/>
    <col min="15103" max="15103" width="12.85546875" customWidth="1"/>
    <col min="15345" max="15345" width="4.5703125" customWidth="1"/>
    <col min="15346" max="15346" width="29.140625" customWidth="1"/>
    <col min="15347" max="15347" width="14.140625" customWidth="1"/>
    <col min="15349" max="15349" width="10" customWidth="1"/>
    <col min="15350" max="15350" width="19.85546875" customWidth="1"/>
    <col min="15351" max="15351" width="12.28515625" customWidth="1"/>
    <col min="15352" max="15352" width="10" customWidth="1"/>
    <col min="15353" max="15353" width="10.140625" customWidth="1"/>
    <col min="15354" max="15354" width="10.28515625" customWidth="1"/>
    <col min="15355" max="15355" width="10.42578125" customWidth="1"/>
    <col min="15356" max="15357" width="10.85546875" customWidth="1"/>
    <col min="15358" max="15358" width="9.7109375" customWidth="1"/>
    <col min="15359" max="15359" width="12.85546875" customWidth="1"/>
    <col min="15601" max="15601" width="4.5703125" customWidth="1"/>
    <col min="15602" max="15602" width="29.140625" customWidth="1"/>
    <col min="15603" max="15603" width="14.140625" customWidth="1"/>
    <col min="15605" max="15605" width="10" customWidth="1"/>
    <col min="15606" max="15606" width="19.85546875" customWidth="1"/>
    <col min="15607" max="15607" width="12.28515625" customWidth="1"/>
    <col min="15608" max="15608" width="10" customWidth="1"/>
    <col min="15609" max="15609" width="10.140625" customWidth="1"/>
    <col min="15610" max="15610" width="10.28515625" customWidth="1"/>
    <col min="15611" max="15611" width="10.42578125" customWidth="1"/>
    <col min="15612" max="15613" width="10.85546875" customWidth="1"/>
    <col min="15614" max="15614" width="9.7109375" customWidth="1"/>
    <col min="15615" max="15615" width="12.85546875" customWidth="1"/>
    <col min="15857" max="15857" width="4.5703125" customWidth="1"/>
    <col min="15858" max="15858" width="29.140625" customWidth="1"/>
    <col min="15859" max="15859" width="14.140625" customWidth="1"/>
    <col min="15861" max="15861" width="10" customWidth="1"/>
    <col min="15862" max="15862" width="19.85546875" customWidth="1"/>
    <col min="15863" max="15863" width="12.28515625" customWidth="1"/>
    <col min="15864" max="15864" width="10" customWidth="1"/>
    <col min="15865" max="15865" width="10.140625" customWidth="1"/>
    <col min="15866" max="15866" width="10.28515625" customWidth="1"/>
    <col min="15867" max="15867" width="10.42578125" customWidth="1"/>
    <col min="15868" max="15869" width="10.85546875" customWidth="1"/>
    <col min="15870" max="15870" width="9.7109375" customWidth="1"/>
    <col min="15871" max="15871" width="12.85546875" customWidth="1"/>
    <col min="16113" max="16113" width="4.5703125" customWidth="1"/>
    <col min="16114" max="16114" width="29.140625" customWidth="1"/>
    <col min="16115" max="16115" width="14.140625" customWidth="1"/>
    <col min="16117" max="16117" width="10" customWidth="1"/>
    <col min="16118" max="16118" width="19.85546875" customWidth="1"/>
    <col min="16119" max="16119" width="12.28515625" customWidth="1"/>
    <col min="16120" max="16120" width="10" customWidth="1"/>
    <col min="16121" max="16121" width="10.140625" customWidth="1"/>
    <col min="16122" max="16122" width="10.28515625" customWidth="1"/>
    <col min="16123" max="16123" width="10.42578125" customWidth="1"/>
    <col min="16124" max="16125" width="10.85546875" customWidth="1"/>
    <col min="16126" max="16126" width="9.7109375" customWidth="1"/>
    <col min="16127" max="16127" width="12.85546875" customWidth="1"/>
  </cols>
  <sheetData>
    <row r="1" spans="1:10" x14ac:dyDescent="0.25">
      <c r="G1" s="143"/>
      <c r="H1" s="143"/>
      <c r="I1" s="143"/>
      <c r="J1" s="143"/>
    </row>
    <row r="2" spans="1:10" ht="41.25" customHeight="1" x14ac:dyDescent="0.25">
      <c r="G2" s="9"/>
      <c r="H2" s="153" t="s">
        <v>81</v>
      </c>
      <c r="I2" s="153"/>
      <c r="J2" s="153"/>
    </row>
    <row r="3" spans="1:10" ht="66.75" customHeight="1" x14ac:dyDescent="0.25">
      <c r="G3" s="9"/>
      <c r="H3" s="153"/>
      <c r="I3" s="153"/>
      <c r="J3" s="153"/>
    </row>
    <row r="4" spans="1:10" ht="9" customHeight="1" x14ac:dyDescent="0.25">
      <c r="G4" s="2"/>
      <c r="H4" s="2"/>
      <c r="I4" s="2"/>
      <c r="J4" s="2"/>
    </row>
    <row r="5" spans="1:10" ht="17.25" customHeight="1" x14ac:dyDescent="0.25">
      <c r="A5" s="112" t="s">
        <v>6</v>
      </c>
      <c r="B5" s="112"/>
      <c r="C5" s="112"/>
      <c r="D5" s="112"/>
      <c r="E5" s="112"/>
      <c r="F5" s="112"/>
      <c r="G5" s="112"/>
      <c r="H5" s="112"/>
      <c r="I5" s="112"/>
      <c r="J5" s="112"/>
    </row>
    <row r="6" spans="1:10" ht="17.25" customHeight="1" x14ac:dyDescent="0.25">
      <c r="A6" s="148" t="s">
        <v>26</v>
      </c>
      <c r="B6" s="148"/>
      <c r="C6" s="148"/>
      <c r="D6" s="148"/>
      <c r="E6" s="148"/>
      <c r="F6" s="148"/>
      <c r="G6" s="148"/>
      <c r="H6" s="148"/>
      <c r="I6" s="148"/>
      <c r="J6" s="148"/>
    </row>
    <row r="7" spans="1:10" ht="9" customHeight="1" x14ac:dyDescent="0.25">
      <c r="A7" s="10"/>
      <c r="B7" s="10"/>
      <c r="C7" s="17"/>
      <c r="D7" s="10"/>
      <c r="E7" s="10"/>
      <c r="F7" s="10"/>
      <c r="G7" s="10"/>
      <c r="H7" s="10"/>
      <c r="I7" s="10"/>
      <c r="J7" s="10"/>
    </row>
    <row r="8" spans="1:10" s="1" customFormat="1" ht="21" customHeight="1" x14ac:dyDescent="0.25">
      <c r="A8" s="118" t="s">
        <v>1</v>
      </c>
      <c r="B8" s="118" t="s">
        <v>9</v>
      </c>
      <c r="C8" s="118" t="s">
        <v>14</v>
      </c>
      <c r="D8" s="118" t="s">
        <v>15</v>
      </c>
      <c r="E8" s="118" t="s">
        <v>78</v>
      </c>
      <c r="F8" s="118"/>
      <c r="G8" s="118" t="s">
        <v>16</v>
      </c>
      <c r="H8" s="118"/>
      <c r="I8" s="118"/>
      <c r="J8" s="118"/>
    </row>
    <row r="9" spans="1:10" s="1" customFormat="1" ht="65.25" customHeight="1" x14ac:dyDescent="0.25">
      <c r="A9" s="118"/>
      <c r="B9" s="118"/>
      <c r="C9" s="118"/>
      <c r="D9" s="118"/>
      <c r="E9" s="65" t="s">
        <v>76</v>
      </c>
      <c r="F9" s="65" t="s">
        <v>77</v>
      </c>
      <c r="G9" s="65" t="s">
        <v>7</v>
      </c>
      <c r="H9" s="65">
        <v>2021</v>
      </c>
      <c r="I9" s="65">
        <v>2022</v>
      </c>
      <c r="J9" s="65">
        <v>2023</v>
      </c>
    </row>
    <row r="10" spans="1:10" s="26" customFormat="1" ht="15" customHeight="1" x14ac:dyDescent="0.25">
      <c r="A10" s="65">
        <v>1</v>
      </c>
      <c r="B10" s="65">
        <v>2</v>
      </c>
      <c r="C10" s="65">
        <v>3</v>
      </c>
      <c r="D10" s="68">
        <v>4</v>
      </c>
      <c r="E10" s="65">
        <v>5</v>
      </c>
      <c r="F10" s="65">
        <v>6</v>
      </c>
      <c r="G10" s="65">
        <v>8</v>
      </c>
      <c r="H10" s="65">
        <v>9</v>
      </c>
      <c r="I10" s="65">
        <v>10</v>
      </c>
      <c r="J10" s="65">
        <v>11</v>
      </c>
    </row>
    <row r="11" spans="1:10" s="1" customFormat="1" ht="16.5" customHeight="1" x14ac:dyDescent="0.25">
      <c r="A11" s="88" t="s">
        <v>37</v>
      </c>
      <c r="B11" s="89"/>
      <c r="C11" s="73"/>
      <c r="D11" s="77"/>
      <c r="E11" s="74"/>
      <c r="F11" s="75"/>
      <c r="G11" s="74"/>
      <c r="H11" s="74"/>
      <c r="I11" s="74"/>
      <c r="J11" s="74"/>
    </row>
    <row r="12" spans="1:10" s="50" customFormat="1" ht="39" customHeight="1" x14ac:dyDescent="0.25">
      <c r="A12" s="138">
        <v>1</v>
      </c>
      <c r="B12" s="157" t="s">
        <v>85</v>
      </c>
      <c r="C12" s="158" t="s">
        <v>83</v>
      </c>
      <c r="D12" s="69" t="s">
        <v>12</v>
      </c>
      <c r="E12" s="13" t="s">
        <v>17</v>
      </c>
      <c r="F12" s="13" t="s">
        <v>17</v>
      </c>
      <c r="G12" s="22">
        <f>SUM(H12:J12)</f>
        <v>21924332.780000001</v>
      </c>
      <c r="H12" s="21">
        <f>SUM(H15+H25)</f>
        <v>7429673.1799999997</v>
      </c>
      <c r="I12" s="21">
        <f t="shared" ref="I12:J12" si="0">SUM(I15+I25)</f>
        <v>9406179.5999999996</v>
      </c>
      <c r="J12" s="21">
        <f t="shared" si="0"/>
        <v>5088480</v>
      </c>
    </row>
    <row r="13" spans="1:10" s="50" customFormat="1" ht="47.25" customHeight="1" x14ac:dyDescent="0.25">
      <c r="A13" s="139"/>
      <c r="B13" s="157"/>
      <c r="C13" s="158"/>
      <c r="D13" s="69" t="s">
        <v>28</v>
      </c>
      <c r="E13" s="13" t="s">
        <v>17</v>
      </c>
      <c r="F13" s="13" t="s">
        <v>17</v>
      </c>
      <c r="G13" s="22">
        <f t="shared" ref="G13:G29" si="1">SUM(H13:J13)</f>
        <v>18677207</v>
      </c>
      <c r="H13" s="23">
        <f>H16</f>
        <v>6566697</v>
      </c>
      <c r="I13" s="23">
        <f t="shared" ref="I13:J13" si="2">I16</f>
        <v>12110510</v>
      </c>
      <c r="J13" s="23">
        <f t="shared" si="2"/>
        <v>0</v>
      </c>
    </row>
    <row r="14" spans="1:10" s="50" customFormat="1" ht="45.75" customHeight="1" x14ac:dyDescent="0.25">
      <c r="A14" s="140"/>
      <c r="B14" s="157"/>
      <c r="C14" s="158"/>
      <c r="D14" s="69" t="s">
        <v>82</v>
      </c>
      <c r="E14" s="13" t="s">
        <v>17</v>
      </c>
      <c r="F14" s="13" t="s">
        <v>17</v>
      </c>
      <c r="G14" s="22">
        <f>SUM(H14:J14)</f>
        <v>1207792200</v>
      </c>
      <c r="H14" s="23">
        <f>H17</f>
        <v>424646400</v>
      </c>
      <c r="I14" s="23">
        <f t="shared" ref="I14:J14" si="3">I17</f>
        <v>783145800</v>
      </c>
      <c r="J14" s="23">
        <f t="shared" si="3"/>
        <v>0</v>
      </c>
    </row>
    <row r="15" spans="1:10" s="50" customFormat="1" ht="48" customHeight="1" x14ac:dyDescent="0.25">
      <c r="A15" s="156">
        <v>2</v>
      </c>
      <c r="B15" s="157" t="s">
        <v>108</v>
      </c>
      <c r="C15" s="158" t="s">
        <v>83</v>
      </c>
      <c r="D15" s="69" t="s">
        <v>12</v>
      </c>
      <c r="E15" s="13" t="s">
        <v>17</v>
      </c>
      <c r="F15" s="13" t="s">
        <v>17</v>
      </c>
      <c r="G15" s="24">
        <f>SUM(H15:J15)</f>
        <v>6930842.7799999993</v>
      </c>
      <c r="H15" s="24">
        <f>H18+H19+H22</f>
        <v>2431843.1800000002</v>
      </c>
      <c r="I15" s="24">
        <f t="shared" ref="I15:J15" si="4">I18+I19+I22</f>
        <v>4408349.5999999996</v>
      </c>
      <c r="J15" s="24">
        <f t="shared" si="4"/>
        <v>90650</v>
      </c>
    </row>
    <row r="16" spans="1:10" s="50" customFormat="1" ht="48" customHeight="1" x14ac:dyDescent="0.25">
      <c r="A16" s="156"/>
      <c r="B16" s="157"/>
      <c r="C16" s="158"/>
      <c r="D16" s="69" t="s">
        <v>28</v>
      </c>
      <c r="E16" s="13"/>
      <c r="F16" s="13"/>
      <c r="G16" s="22">
        <f t="shared" si="1"/>
        <v>18677207</v>
      </c>
      <c r="H16" s="24">
        <f>H20+H23</f>
        <v>6566697</v>
      </c>
      <c r="I16" s="24">
        <f t="shared" ref="I16:J16" si="5">I20+I23</f>
        <v>12110510</v>
      </c>
      <c r="J16" s="24">
        <f t="shared" si="5"/>
        <v>0</v>
      </c>
    </row>
    <row r="17" spans="1:16" s="50" customFormat="1" ht="39.75" customHeight="1" x14ac:dyDescent="0.25">
      <c r="A17" s="156"/>
      <c r="B17" s="157"/>
      <c r="C17" s="158"/>
      <c r="D17" s="69" t="s">
        <v>82</v>
      </c>
      <c r="E17" s="13"/>
      <c r="F17" s="13"/>
      <c r="G17" s="22">
        <f>SUM(H17:J17)</f>
        <v>1207792200</v>
      </c>
      <c r="H17" s="24">
        <f>H21+H24</f>
        <v>424646400</v>
      </c>
      <c r="I17" s="24">
        <f t="shared" ref="I17:J17" si="6">I21+I24</f>
        <v>783145800</v>
      </c>
      <c r="J17" s="24">
        <f t="shared" si="6"/>
        <v>0</v>
      </c>
    </row>
    <row r="18" spans="1:16" s="50" customFormat="1" ht="106.5" customHeight="1" x14ac:dyDescent="0.25">
      <c r="A18" s="30">
        <v>3</v>
      </c>
      <c r="B18" s="87" t="s">
        <v>45</v>
      </c>
      <c r="C18" s="13" t="s">
        <v>44</v>
      </c>
      <c r="D18" s="69" t="s">
        <v>12</v>
      </c>
      <c r="E18" s="13" t="s">
        <v>17</v>
      </c>
      <c r="F18" s="13" t="s">
        <v>17</v>
      </c>
      <c r="G18" s="24">
        <f t="shared" si="1"/>
        <v>271950</v>
      </c>
      <c r="H18" s="24">
        <v>90650</v>
      </c>
      <c r="I18" s="24">
        <v>90650</v>
      </c>
      <c r="J18" s="24">
        <v>90650</v>
      </c>
      <c r="O18" s="85"/>
    </row>
    <row r="19" spans="1:16" s="50" customFormat="1" ht="31.5" x14ac:dyDescent="0.25">
      <c r="A19" s="138">
        <v>4</v>
      </c>
      <c r="B19" s="154" t="s">
        <v>88</v>
      </c>
      <c r="C19" s="144" t="s">
        <v>34</v>
      </c>
      <c r="D19" s="91" t="s">
        <v>12</v>
      </c>
      <c r="E19" s="91" t="s">
        <v>17</v>
      </c>
      <c r="F19" s="91" t="s">
        <v>17</v>
      </c>
      <c r="G19" s="24">
        <f>H19+I19</f>
        <v>5281359.2</v>
      </c>
      <c r="H19" s="24">
        <v>2341193.1800000002</v>
      </c>
      <c r="I19" s="24">
        <v>2940166.02</v>
      </c>
      <c r="J19" s="24">
        <v>0</v>
      </c>
      <c r="K19" s="85">
        <f>G19+G20+G21+G22+G23+G24</f>
        <v>1233128299.7800002</v>
      </c>
      <c r="L19" s="85">
        <f t="shared" ref="L19:N19" si="7">H19+H20+H21+H22+H23+H24</f>
        <v>433554290.18000001</v>
      </c>
      <c r="M19" s="85">
        <f t="shared" si="7"/>
        <v>799574009.60000002</v>
      </c>
      <c r="N19" s="85">
        <f t="shared" si="7"/>
        <v>0</v>
      </c>
      <c r="O19" s="85"/>
      <c r="P19" s="85"/>
    </row>
    <row r="20" spans="1:16" s="50" customFormat="1" ht="47.25" x14ac:dyDescent="0.25">
      <c r="A20" s="139"/>
      <c r="B20" s="159"/>
      <c r="C20" s="152"/>
      <c r="D20" s="91" t="s">
        <v>28</v>
      </c>
      <c r="E20" s="91" t="s">
        <v>17</v>
      </c>
      <c r="F20" s="91" t="s">
        <v>17</v>
      </c>
      <c r="G20" s="24">
        <f>SUM(H20:J20)</f>
        <v>14813427</v>
      </c>
      <c r="H20" s="24">
        <v>6566697</v>
      </c>
      <c r="I20" s="24">
        <v>8246730</v>
      </c>
      <c r="J20" s="24">
        <v>0</v>
      </c>
      <c r="K20" s="85">
        <f>G20+G23</f>
        <v>18677207</v>
      </c>
      <c r="L20" s="85">
        <f t="shared" ref="L20:N20" si="8">H20+H23</f>
        <v>6566697</v>
      </c>
      <c r="M20" s="85">
        <f t="shared" si="8"/>
        <v>12110510</v>
      </c>
      <c r="N20" s="85">
        <f t="shared" si="8"/>
        <v>0</v>
      </c>
    </row>
    <row r="21" spans="1:16" s="50" customFormat="1" ht="40.5" customHeight="1" x14ac:dyDescent="0.25">
      <c r="A21" s="140"/>
      <c r="B21" s="155"/>
      <c r="C21" s="145"/>
      <c r="D21" s="91" t="s">
        <v>82</v>
      </c>
      <c r="E21" s="91" t="s">
        <v>17</v>
      </c>
      <c r="F21" s="91" t="s">
        <v>17</v>
      </c>
      <c r="G21" s="24">
        <f t="shared" ref="G21:G24" si="9">SUM(H21:J21)</f>
        <v>957934700</v>
      </c>
      <c r="H21" s="24">
        <v>424646400</v>
      </c>
      <c r="I21" s="24">
        <v>533288300</v>
      </c>
      <c r="J21" s="24">
        <v>0</v>
      </c>
      <c r="K21" s="85">
        <f>G21+G24</f>
        <v>1207792200</v>
      </c>
      <c r="L21" s="85">
        <f t="shared" ref="L21:N21" si="10">H21+H24</f>
        <v>424646400</v>
      </c>
      <c r="M21" s="85">
        <f t="shared" si="10"/>
        <v>783145800</v>
      </c>
      <c r="N21" s="85">
        <f t="shared" si="10"/>
        <v>0</v>
      </c>
    </row>
    <row r="22" spans="1:16" s="50" customFormat="1" ht="31.5" x14ac:dyDescent="0.25">
      <c r="A22" s="138">
        <v>5</v>
      </c>
      <c r="B22" s="160" t="s">
        <v>86</v>
      </c>
      <c r="C22" s="144" t="s">
        <v>34</v>
      </c>
      <c r="D22" s="91" t="s">
        <v>12</v>
      </c>
      <c r="E22" s="91" t="s">
        <v>17</v>
      </c>
      <c r="F22" s="91" t="s">
        <v>17</v>
      </c>
      <c r="G22" s="24">
        <f t="shared" si="9"/>
        <v>1377533.58</v>
      </c>
      <c r="H22" s="24">
        <v>0</v>
      </c>
      <c r="I22" s="24">
        <v>1377533.58</v>
      </c>
      <c r="J22" s="24">
        <v>0</v>
      </c>
      <c r="K22" s="85"/>
      <c r="L22" s="85"/>
      <c r="O22" s="85"/>
      <c r="P22" s="85"/>
    </row>
    <row r="23" spans="1:16" s="50" customFormat="1" ht="47.25" x14ac:dyDescent="0.25">
      <c r="A23" s="139"/>
      <c r="B23" s="161"/>
      <c r="C23" s="152"/>
      <c r="D23" s="91" t="s">
        <v>28</v>
      </c>
      <c r="E23" s="91" t="s">
        <v>17</v>
      </c>
      <c r="F23" s="91" t="s">
        <v>17</v>
      </c>
      <c r="G23" s="24">
        <f t="shared" si="9"/>
        <v>3863780</v>
      </c>
      <c r="H23" s="24">
        <v>0</v>
      </c>
      <c r="I23" s="24">
        <v>3863780</v>
      </c>
      <c r="J23" s="24">
        <v>0</v>
      </c>
      <c r="O23" s="85"/>
      <c r="P23" s="85"/>
    </row>
    <row r="24" spans="1:16" s="50" customFormat="1" ht="31.5" x14ac:dyDescent="0.25">
      <c r="A24" s="140"/>
      <c r="B24" s="162"/>
      <c r="C24" s="145"/>
      <c r="D24" s="91" t="s">
        <v>82</v>
      </c>
      <c r="E24" s="91" t="s">
        <v>17</v>
      </c>
      <c r="F24" s="91" t="s">
        <v>17</v>
      </c>
      <c r="G24" s="24">
        <f t="shared" si="9"/>
        <v>249857500</v>
      </c>
      <c r="H24" s="24">
        <v>0</v>
      </c>
      <c r="I24" s="24">
        <v>249857500</v>
      </c>
      <c r="J24" s="24">
        <v>0</v>
      </c>
      <c r="P24" s="85"/>
    </row>
    <row r="25" spans="1:16" s="50" customFormat="1" ht="48.75" customHeight="1" x14ac:dyDescent="0.25">
      <c r="A25" s="138">
        <v>6</v>
      </c>
      <c r="B25" s="154" t="s">
        <v>40</v>
      </c>
      <c r="C25" s="144" t="s">
        <v>44</v>
      </c>
      <c r="D25" s="69" t="s">
        <v>12</v>
      </c>
      <c r="E25" s="13" t="s">
        <v>17</v>
      </c>
      <c r="F25" s="13" t="s">
        <v>17</v>
      </c>
      <c r="G25" s="24">
        <f t="shared" si="1"/>
        <v>14993490</v>
      </c>
      <c r="H25" s="25">
        <f>SUM(H27+H28)</f>
        <v>4997830</v>
      </c>
      <c r="I25" s="25">
        <f t="shared" ref="I25:J25" si="11">SUM(I27+I28)</f>
        <v>4997830</v>
      </c>
      <c r="J25" s="25">
        <f t="shared" si="11"/>
        <v>4997830</v>
      </c>
      <c r="P25" s="85"/>
    </row>
    <row r="26" spans="1:16" s="50" customFormat="1" ht="45.75" customHeight="1" x14ac:dyDescent="0.25">
      <c r="A26" s="140"/>
      <c r="B26" s="155"/>
      <c r="C26" s="145"/>
      <c r="D26" s="69" t="s">
        <v>28</v>
      </c>
      <c r="E26" s="13" t="s">
        <v>17</v>
      </c>
      <c r="F26" s="13" t="s">
        <v>17</v>
      </c>
      <c r="G26" s="24">
        <v>0</v>
      </c>
      <c r="H26" s="24">
        <v>0</v>
      </c>
      <c r="I26" s="24">
        <v>0</v>
      </c>
      <c r="J26" s="24">
        <v>0</v>
      </c>
      <c r="P26" s="85"/>
    </row>
    <row r="27" spans="1:16" s="50" customFormat="1" ht="98.25" customHeight="1" x14ac:dyDescent="0.25">
      <c r="A27" s="30">
        <v>7</v>
      </c>
      <c r="B27" s="87" t="s">
        <v>41</v>
      </c>
      <c r="C27" s="13" t="s">
        <v>44</v>
      </c>
      <c r="D27" s="69" t="s">
        <v>12</v>
      </c>
      <c r="E27" s="13" t="s">
        <v>17</v>
      </c>
      <c r="F27" s="13" t="s">
        <v>17</v>
      </c>
      <c r="G27" s="25">
        <f t="shared" si="1"/>
        <v>818490</v>
      </c>
      <c r="H27" s="24">
        <v>272830</v>
      </c>
      <c r="I27" s="24">
        <v>272830</v>
      </c>
      <c r="J27" s="24">
        <v>272830</v>
      </c>
      <c r="P27" s="85"/>
    </row>
    <row r="28" spans="1:16" s="50" customFormat="1" ht="51" customHeight="1" x14ac:dyDescent="0.25">
      <c r="A28" s="138">
        <v>8</v>
      </c>
      <c r="B28" s="144" t="s">
        <v>42</v>
      </c>
      <c r="C28" s="144" t="s">
        <v>44</v>
      </c>
      <c r="D28" s="69" t="s">
        <v>12</v>
      </c>
      <c r="E28" s="13" t="s">
        <v>17</v>
      </c>
      <c r="F28" s="13" t="s">
        <v>17</v>
      </c>
      <c r="G28" s="25">
        <f t="shared" si="1"/>
        <v>14175000</v>
      </c>
      <c r="H28" s="25">
        <v>4725000</v>
      </c>
      <c r="I28" s="25">
        <v>4725000</v>
      </c>
      <c r="J28" s="25">
        <v>4725000</v>
      </c>
    </row>
    <row r="29" spans="1:16" s="50" customFormat="1" ht="48.75" customHeight="1" x14ac:dyDescent="0.25">
      <c r="A29" s="140"/>
      <c r="B29" s="145"/>
      <c r="C29" s="145"/>
      <c r="D29" s="69" t="s">
        <v>28</v>
      </c>
      <c r="E29" s="13" t="s">
        <v>17</v>
      </c>
      <c r="F29" s="13" t="s">
        <v>17</v>
      </c>
      <c r="G29" s="25">
        <f t="shared" si="1"/>
        <v>0</v>
      </c>
      <c r="H29" s="25">
        <v>0</v>
      </c>
      <c r="I29" s="24">
        <v>0</v>
      </c>
      <c r="J29" s="24">
        <v>0</v>
      </c>
    </row>
    <row r="30" spans="1:16" s="50" customFormat="1" ht="27.75" customHeight="1" x14ac:dyDescent="0.25">
      <c r="A30" s="30">
        <v>9</v>
      </c>
      <c r="B30" s="146" t="s">
        <v>13</v>
      </c>
      <c r="C30" s="147"/>
      <c r="D30" s="78"/>
      <c r="E30" s="13"/>
      <c r="F30" s="13"/>
      <c r="G30" s="22">
        <f>SUM(H30:J30)</f>
        <v>1248393739.78</v>
      </c>
      <c r="H30" s="22">
        <f>H12+H13+H14</f>
        <v>438642770.18000001</v>
      </c>
      <c r="I30" s="22">
        <f t="shared" ref="I30:J30" si="12">I12+I13+I14</f>
        <v>804662489.60000002</v>
      </c>
      <c r="J30" s="22">
        <f t="shared" si="12"/>
        <v>5088480</v>
      </c>
      <c r="K30" s="85"/>
      <c r="L30" s="85"/>
      <c r="M30" s="85"/>
    </row>
    <row r="31" spans="1:16" s="50" customFormat="1" ht="25.5" customHeight="1" x14ac:dyDescent="0.25">
      <c r="A31" s="30">
        <v>10</v>
      </c>
      <c r="B31" s="146" t="s">
        <v>30</v>
      </c>
      <c r="C31" s="147"/>
      <c r="D31" s="78"/>
      <c r="E31" s="149"/>
      <c r="F31" s="150"/>
      <c r="G31" s="150"/>
      <c r="H31" s="150"/>
      <c r="I31" s="150"/>
      <c r="J31" s="151"/>
    </row>
    <row r="32" spans="1:16" s="50" customFormat="1" ht="26.25" customHeight="1" x14ac:dyDescent="0.25">
      <c r="A32" s="30">
        <v>11</v>
      </c>
      <c r="B32" s="146" t="s">
        <v>12</v>
      </c>
      <c r="C32" s="147"/>
      <c r="D32" s="78"/>
      <c r="E32" s="13"/>
      <c r="F32" s="13"/>
      <c r="G32" s="70">
        <f>SUM(H32:J32)</f>
        <v>21924332.780000001</v>
      </c>
      <c r="H32" s="22">
        <f>H12</f>
        <v>7429673.1799999997</v>
      </c>
      <c r="I32" s="22">
        <f t="shared" ref="I32:J32" si="13">I12</f>
        <v>9406179.5999999996</v>
      </c>
      <c r="J32" s="22">
        <f t="shared" si="13"/>
        <v>5088480</v>
      </c>
    </row>
    <row r="33" spans="1:10" s="50" customFormat="1" ht="27" customHeight="1" x14ac:dyDescent="0.25">
      <c r="A33" s="30">
        <v>12</v>
      </c>
      <c r="B33" s="146" t="s">
        <v>29</v>
      </c>
      <c r="C33" s="147"/>
      <c r="D33" s="78"/>
      <c r="E33" s="13"/>
      <c r="F33" s="13"/>
      <c r="G33" s="70">
        <f>SUM(H33:J33)</f>
        <v>18677207</v>
      </c>
      <c r="H33" s="22">
        <f t="shared" ref="H33:J34" si="14">H13</f>
        <v>6566697</v>
      </c>
      <c r="I33" s="22">
        <f t="shared" si="14"/>
        <v>12110510</v>
      </c>
      <c r="J33" s="22">
        <f t="shared" si="14"/>
        <v>0</v>
      </c>
    </row>
    <row r="34" spans="1:10" s="50" customFormat="1" ht="27" customHeight="1" x14ac:dyDescent="0.25">
      <c r="A34" s="30">
        <v>13</v>
      </c>
      <c r="B34" s="146" t="s">
        <v>82</v>
      </c>
      <c r="C34" s="147"/>
      <c r="D34" s="78"/>
      <c r="E34" s="13"/>
      <c r="F34" s="13"/>
      <c r="G34" s="70">
        <f>SUM(H34:J34)</f>
        <v>1207792200</v>
      </c>
      <c r="H34" s="22">
        <f>H14</f>
        <v>424646400</v>
      </c>
      <c r="I34" s="22">
        <f t="shared" si="14"/>
        <v>783145800</v>
      </c>
      <c r="J34" s="22">
        <f t="shared" si="14"/>
        <v>0</v>
      </c>
    </row>
    <row r="35" spans="1:10" s="71" customFormat="1" ht="23.25" customHeight="1" x14ac:dyDescent="0.25">
      <c r="C35" s="72"/>
      <c r="D35" s="79"/>
    </row>
    <row r="36" spans="1:10" ht="68.25" customHeight="1" x14ac:dyDescent="0.25">
      <c r="B36" s="142" t="s">
        <v>79</v>
      </c>
      <c r="C36" s="142"/>
      <c r="D36" s="80"/>
      <c r="H36" s="5"/>
      <c r="I36" s="5"/>
      <c r="J36" s="49" t="s">
        <v>84</v>
      </c>
    </row>
    <row r="37" spans="1:10" x14ac:dyDescent="0.25">
      <c r="B37" s="6"/>
      <c r="C37" s="18"/>
      <c r="D37" s="4"/>
    </row>
    <row r="38" spans="1:10" s="27" customFormat="1" ht="16.149999999999999" customHeight="1" x14ac:dyDescent="0.25">
      <c r="B38" s="4"/>
      <c r="C38" s="18"/>
      <c r="D38" s="81"/>
    </row>
    <row r="39" spans="1:10" s="27" customFormat="1" ht="15" customHeight="1" x14ac:dyDescent="0.25">
      <c r="B39" s="7"/>
      <c r="C39" s="19"/>
      <c r="D39" s="82"/>
    </row>
    <row r="40" spans="1:10" s="27" customFormat="1" ht="15" customHeight="1" x14ac:dyDescent="0.25">
      <c r="B40" s="8"/>
      <c r="C40" s="20"/>
      <c r="D40" s="83"/>
    </row>
    <row r="41" spans="1:10" s="27" customFormat="1" x14ac:dyDescent="0.25">
      <c r="B41" s="3"/>
      <c r="C41" s="18"/>
      <c r="D41" s="81"/>
    </row>
    <row r="42" spans="1:10" s="27" customFormat="1" x14ac:dyDescent="0.25">
      <c r="C42" s="28"/>
      <c r="D42" s="81"/>
    </row>
    <row r="43" spans="1:10" s="27" customFormat="1" x14ac:dyDescent="0.25">
      <c r="C43" s="28"/>
      <c r="D43" s="81"/>
    </row>
    <row r="44" spans="1:10" s="27" customFormat="1" x14ac:dyDescent="0.25">
      <c r="C44" s="28"/>
      <c r="D44" s="81"/>
    </row>
    <row r="45" spans="1:10" s="27" customFormat="1" x14ac:dyDescent="0.25">
      <c r="C45" s="28"/>
      <c r="D45" s="81"/>
    </row>
    <row r="46" spans="1:10" s="27" customFormat="1" x14ac:dyDescent="0.25">
      <c r="C46" s="28"/>
      <c r="D46" s="81"/>
    </row>
    <row r="47" spans="1:10" s="27" customFormat="1" x14ac:dyDescent="0.25">
      <c r="C47" s="28"/>
      <c r="D47" s="81"/>
    </row>
    <row r="48" spans="1:10" s="27" customFormat="1" x14ac:dyDescent="0.25">
      <c r="C48" s="28"/>
      <c r="D48" s="81"/>
    </row>
    <row r="49" spans="3:7" s="27" customFormat="1" x14ac:dyDescent="0.25">
      <c r="C49" s="28"/>
      <c r="D49" s="81"/>
    </row>
    <row r="50" spans="3:7" x14ac:dyDescent="0.25">
      <c r="F50" s="96"/>
    </row>
    <row r="51" spans="3:7" x14ac:dyDescent="0.25">
      <c r="F51" s="96"/>
      <c r="G51" s="96"/>
    </row>
    <row r="52" spans="3:7" x14ac:dyDescent="0.25">
      <c r="F52" s="96"/>
    </row>
  </sheetData>
  <mergeCells count="35">
    <mergeCell ref="B34:C34"/>
    <mergeCell ref="B12:B14"/>
    <mergeCell ref="C12:C14"/>
    <mergeCell ref="B15:B17"/>
    <mergeCell ref="C15:C17"/>
    <mergeCell ref="B31:C31"/>
    <mergeCell ref="C19:C21"/>
    <mergeCell ref="B19:B21"/>
    <mergeCell ref="B22:B24"/>
    <mergeCell ref="B30:C30"/>
    <mergeCell ref="A19:A21"/>
    <mergeCell ref="A22:A24"/>
    <mergeCell ref="C22:C24"/>
    <mergeCell ref="H2:J3"/>
    <mergeCell ref="A25:A26"/>
    <mergeCell ref="B25:B26"/>
    <mergeCell ref="C25:C26"/>
    <mergeCell ref="A15:A17"/>
    <mergeCell ref="A12:A14"/>
    <mergeCell ref="B36:C36"/>
    <mergeCell ref="G1:J1"/>
    <mergeCell ref="C8:C9"/>
    <mergeCell ref="A8:A9"/>
    <mergeCell ref="B8:B9"/>
    <mergeCell ref="E8:F8"/>
    <mergeCell ref="D8:D9"/>
    <mergeCell ref="A28:A29"/>
    <mergeCell ref="B28:B29"/>
    <mergeCell ref="C28:C29"/>
    <mergeCell ref="B32:C32"/>
    <mergeCell ref="B33:C33"/>
    <mergeCell ref="A5:J5"/>
    <mergeCell ref="A6:J6"/>
    <mergeCell ref="G8:J8"/>
    <mergeCell ref="E31:J31"/>
  </mergeCells>
  <printOptions horizontalCentered="1"/>
  <pageMargins left="0.31496062992125984" right="0.35433070866141736" top="0.23622047244094491" bottom="0.19685039370078741" header="0.43307086614173229" footer="0"/>
  <pageSetup paperSize="9" scale="68" fitToHeight="2" orientation="landscape" r:id="rId1"/>
  <rowBreaks count="1" manualBreakCount="1">
    <brk id="2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Перечень</vt:lpstr>
      <vt:lpstr>Расходы</vt:lpstr>
      <vt:lpstr>Перечень!Заголовки_для_печати</vt:lpstr>
      <vt:lpstr>Расходы!Заголовки_для_печати</vt:lpstr>
      <vt:lpstr>Перечень!Область_печати</vt:lpstr>
      <vt:lpstr>Расходы!Область_печати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2020-05-28T09:53:57Z</dcterms:modified>
</cp:coreProperties>
</file>