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1745" activeTab="1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Расходы!$6:$8</definedName>
    <definedName name="_xlnm.Print_Area" localSheetId="0">Перечень!$A$1:$P$31</definedName>
  </definedNames>
  <calcPr calcId="152511"/>
</workbook>
</file>

<file path=xl/calcChain.xml><?xml version="1.0" encoding="utf-8"?>
<calcChain xmlns="http://schemas.openxmlformats.org/spreadsheetml/2006/main">
  <c r="K14" i="3" l="1"/>
  <c r="I22" i="3"/>
  <c r="M14" i="3" l="1"/>
  <c r="L14" i="3"/>
  <c r="K15" i="3" l="1"/>
  <c r="L23" i="3"/>
  <c r="J23" i="3"/>
  <c r="L12" i="3"/>
  <c r="K12" i="3"/>
  <c r="P29" i="1" l="1"/>
  <c r="P25" i="1"/>
  <c r="P21" i="1"/>
  <c r="P20" i="1"/>
  <c r="P19" i="1"/>
  <c r="P18" i="1"/>
  <c r="P17" i="1"/>
  <c r="P16" i="1"/>
  <c r="P15" i="1"/>
  <c r="K28" i="3" l="1"/>
  <c r="L27" i="3"/>
  <c r="M23" i="3"/>
  <c r="I24" i="3"/>
  <c r="M15" i="3"/>
  <c r="M28" i="3" s="1"/>
  <c r="M11" i="3" s="1"/>
  <c r="L15" i="3"/>
  <c r="L28" i="3" s="1"/>
  <c r="L11" i="3" s="1"/>
  <c r="I21" i="3"/>
  <c r="I20" i="3"/>
  <c r="I19" i="3"/>
  <c r="I18" i="3"/>
  <c r="I17" i="3"/>
  <c r="M12" i="3"/>
  <c r="I11" i="3" l="1"/>
  <c r="L25" i="3"/>
  <c r="L10" i="3"/>
  <c r="M27" i="3"/>
  <c r="K23" i="3"/>
  <c r="K10" i="3" l="1"/>
  <c r="K27" i="3"/>
  <c r="K25" i="3" s="1"/>
  <c r="I23" i="3"/>
  <c r="M25" i="3"/>
  <c r="M10" i="3"/>
  <c r="J15" i="3"/>
  <c r="J16" i="3"/>
  <c r="J14" i="3" s="1"/>
  <c r="J13" i="3"/>
  <c r="J10" i="3" l="1"/>
  <c r="I16" i="3"/>
  <c r="I10" i="3"/>
  <c r="I13" i="3"/>
  <c r="J28" i="3"/>
  <c r="I28" i="3" s="1"/>
  <c r="I15" i="3"/>
  <c r="J12" i="3"/>
  <c r="I12" i="3" s="1"/>
  <c r="J27" i="3" l="1"/>
  <c r="I14" i="3"/>
  <c r="J25" i="3" l="1"/>
  <c r="I25" i="3" s="1"/>
  <c r="I27" i="3"/>
</calcChain>
</file>

<file path=xl/sharedStrings.xml><?xml version="1.0" encoding="utf-8"?>
<sst xmlns="http://schemas.openxmlformats.org/spreadsheetml/2006/main" count="230" uniqueCount="96">
  <si>
    <t xml:space="preserve">Перечень </t>
  </si>
  <si>
    <t>№ п/п</t>
  </si>
  <si>
    <t>Всего</t>
  </si>
  <si>
    <t>в том числе на 01.07</t>
  </si>
  <si>
    <t>Ед.  изм.</t>
  </si>
  <si>
    <t>КОСГУ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</si>
  <si>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</si>
  <si>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</si>
  <si>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</si>
  <si>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</si>
  <si>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</si>
  <si>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</si>
  <si>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</si>
  <si>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</si>
  <si>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</si>
  <si>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</si>
  <si>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</si>
  <si>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</si>
  <si>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</si>
  <si>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</si>
  <si>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</si>
  <si>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</si>
  <si>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2016год</t>
  </si>
  <si>
    <t>2017год</t>
  </si>
  <si>
    <t>2018год</t>
  </si>
  <si>
    <t>2016 год</t>
  </si>
  <si>
    <t>х</t>
  </si>
  <si>
    <t>ед.</t>
  </si>
  <si>
    <r>
      <t xml:space="preserve">Задача 1.2.  </t>
    </r>
    <r>
      <rPr>
        <sz val="10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</si>
  <si>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t>воды</t>
  </si>
  <si>
    <t>почвы</t>
  </si>
  <si>
    <t>воздуха</t>
  </si>
  <si>
    <t>%</t>
  </si>
  <si>
    <r>
      <t xml:space="preserve">Цель 1. 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</si>
  <si>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</si>
  <si>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0"/>
        <rFont val="Times New Roman"/>
        <family val="1"/>
        <charset val="204"/>
      </rPr>
      <t xml:space="preserve">Мероприятие 1.2.2. </t>
    </r>
    <r>
      <rPr>
        <sz val="10"/>
        <rFont val="Times New Roman"/>
        <family val="1"/>
        <charset val="204"/>
      </rPr>
      <t>Проведение работ по рекультивации  полигона ТБО (пос. Фунтово)</t>
    </r>
  </si>
  <si>
    <t>Отчёт-ный 2014 год</t>
  </si>
  <si>
    <t>Теку-щий 2015 год</t>
  </si>
  <si>
    <t xml:space="preserve">Целевое значение показателя   (конечный результат) за весь период реализации программы 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</si>
  <si>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Доля ликвидированных нарушений, выявленных  при контроле качества внутригородских водоемов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</si>
  <si>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взятых проб воды города Астрахани</t>
    </r>
  </si>
  <si>
    <t>га.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</si>
  <si>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взятых проб </t>
    </r>
  </si>
  <si>
    <t>2017 год</t>
  </si>
  <si>
    <t>2018 год</t>
  </si>
  <si>
    <r>
      <t>Цель 1.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</si>
  <si>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</si>
  <si>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t xml:space="preserve">Мероприятие 1.1.1. 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</si>
  <si>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</si>
  <si>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rPr>
        <b/>
        <sz val="10"/>
        <rFont val="Times New Roman"/>
        <family val="1"/>
        <charset val="204"/>
      </rPr>
      <t>Мероприятие 1.2.2.</t>
    </r>
    <r>
      <rPr>
        <sz val="10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</si>
  <si>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1.2.1. </t>
    </r>
    <r>
      <rPr>
        <sz val="10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</si>
  <si>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t>Муниципальная программа муниципального образования "Город Астрахань" "Охрана окружающей среды"</t>
  </si>
  <si>
    <r>
      <t>Мероприятие 1.1.1..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</si>
  <si>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 xml:space="preserve">Мероприятие 1.2.1.  </t>
    </r>
    <r>
      <rPr>
        <sz val="10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</si>
  <si>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t>Управление по коммунальному хозяйству и благоустройству администрации МО "Город Астрахань"</t>
  </si>
  <si>
    <t>муниципальной программы муниципального образования "Город Астрахань" "Охрана окружающей среды"</t>
  </si>
  <si>
    <t>Муниципальная программа муниципального образования  "Город Астрахань" "Охрана окружающей среды"</t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</si>
  <si>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</si>
  <si>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t>муниципального образования "Город Астрахань" "Охрана окружающей среды"</t>
  </si>
  <si>
    <r>
      <rPr>
        <b/>
        <sz val="10"/>
        <color theme="1"/>
        <rFont val="Times New Roman"/>
        <family val="1"/>
        <charset val="204"/>
      </rPr>
      <t xml:space="preserve">Задача 1.3. </t>
    </r>
    <r>
      <rPr>
        <sz val="10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</si>
  <si>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t>шт.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</si>
  <si>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</si>
  <si>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0"/>
        <rFont val="Times New Roman"/>
        <family val="1"/>
        <charset val="204"/>
      </rPr>
      <t xml:space="preserve">Мероприятие 1.3.1 </t>
    </r>
    <r>
      <rPr>
        <sz val="10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</si>
  <si>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t>Бюджет Астраханской области</t>
  </si>
  <si>
    <t xml:space="preserve">Бюджет Астраханской области </t>
  </si>
  <si>
    <r>
      <rPr>
        <b/>
        <sz val="10"/>
        <rFont val="Times New Roman"/>
        <family val="1"/>
        <charset val="204"/>
      </rPr>
      <t>Мероприятие 1.2.4.</t>
    </r>
    <r>
      <rPr>
        <sz val="10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</si>
  <si>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t>в том числе:</t>
  </si>
  <si>
    <r>
      <t xml:space="preserve">Мероприятие 1.2.4. </t>
    </r>
    <r>
      <rPr>
        <sz val="10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</si>
  <si>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0"/>
        <rFont val="Times New Roman"/>
        <family val="1"/>
        <charset val="204"/>
      </rPr>
      <t>Площадь рекультивируемых земель</t>
    </r>
    <r>
      <rPr>
        <b/>
        <sz val="10"/>
        <rFont val="Times New Roman"/>
        <family val="1"/>
        <charset val="204"/>
      </rPr>
      <t xml:space="preserve"> </t>
    </r>
  </si>
  <si>
    <t>тыс. м3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</si>
  <si>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рекультивации  полигона ТБО           (пос. Фунтово)</t>
    </r>
  </si>
  <si>
    <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</si>
  <si>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0"/>
        <rFont val="Times New Roman"/>
        <family val="1"/>
        <charset val="204"/>
      </rP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</si>
  <si>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t>0,3</t>
  </si>
  <si>
    <t>Начальника управления</t>
  </si>
  <si>
    <t>В.В. Наумов</t>
  </si>
  <si>
    <t>Начальник управления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</si>
  <si>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пробуренных смотровых скважин</t>
    </r>
  </si>
  <si>
    <t>2019 год</t>
  </si>
  <si>
    <t>2019год</t>
  </si>
  <si>
    <t>в том числе на 01.07.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</si>
  <si>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</si>
  <si>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0"/>
        <color theme="1"/>
        <rFont val="Times New Roman"/>
        <family val="1"/>
        <charset val="204"/>
      </rPr>
      <t>Мероприятие 1.3.1.</t>
    </r>
    <r>
      <rPr>
        <sz val="10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</si>
  <si>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Объем вывезенных ТКО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</si>
  <si>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 Фунтово, мониторинг грунтовых вод)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</si>
  <si>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(пос.Фунтово, мониторинг грунтовых вод)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</si>
  <si>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Внесение изменений в проектную документацию</t>
    </r>
  </si>
  <si>
    <r>
      <rPr>
        <b/>
        <sz val="10"/>
        <rFont val="Times New Roman"/>
        <family val="1"/>
        <charset val="204"/>
      </rPr>
      <t>Показатель 2.</t>
    </r>
    <r>
      <rPr>
        <sz val="10"/>
        <rFont val="Times New Roman"/>
        <family val="1"/>
        <charset val="204"/>
      </rPr>
      <t xml:space="preserve"> Количество рекультивируемых объектов</t>
    </r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</si>
  <si>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Количество рекультивируемых объектов</t>
    </r>
  </si>
  <si>
    <t>3</t>
  </si>
  <si>
    <r>
      <rPr>
        <b/>
        <sz val="10"/>
        <rFont val="Times New Roman"/>
        <family val="1"/>
        <charset val="204"/>
      </rPr>
      <t xml:space="preserve">Мероприятие 1.2.6. </t>
    </r>
    <r>
      <rPr>
        <sz val="10"/>
        <rFont val="Times New Roman"/>
        <family val="1"/>
        <charset val="204"/>
      </rPr>
      <t>Ликвидация мазутной ямы на земельном участке по ул. Кирова/Чернышевского д 20/3 г.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</si>
  <si>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ликвидированных объектов</t>
    </r>
  </si>
  <si>
    <r>
      <rPr>
        <b/>
        <sz val="10"/>
        <rFont val="Times New Roman"/>
        <family val="1"/>
        <charset val="204"/>
      </rPr>
      <t xml:space="preserve">Мероприятие 1.2.6. </t>
    </r>
    <r>
      <rPr>
        <sz val="10"/>
        <rFont val="Times New Roman"/>
        <family val="1"/>
        <charset val="204"/>
      </rPr>
      <t>Ликвидация мазутной ямы на земельном участке по ул. Кирова/Чернышевского д. 20/3 г. Астрахани</t>
    </r>
  </si>
  <si>
    <t xml:space="preserve">Приложение 1 к муниципальной программе муниципального образования "Город Астрахань" "Охрана окружающей среды"        </t>
  </si>
  <si>
    <t xml:space="preserve">Приложение 2 к муниципальной программе муниципального образования "Город Астрахань" "Охрана окружающей среды" </t>
  </si>
  <si>
    <t>Исп. Мухамедова д.Р. Тел.:25-67-13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</si>
</sst>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3" fontId="9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top" wrapText="1"/>
    </xf>
    <xf numFmtId="0" fontId="7" fillId="0" borderId="0" xfId="1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center"/>
    </xf>
    <xf numFmtId="2" fontId="10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" fontId="11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7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0" xfId="0" applyFont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left" vertical="top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left" vertical="top" wrapText="1"/>
    </xf>
    <xf numFmtId="4" fontId="2" fillId="0" borderId="0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7" fillId="0" borderId="0" xfId="1" applyFont="1" applyAlignment="1"/>
    <xf numFmtId="0" fontId="2" fillId="0" borderId="0" xfId="0" applyFont="1" applyBorder="1" applyAlignment="1">
      <alignment vertical="center" wrapText="1"/>
    </xf>
    <xf numFmtId="0" fontId="7" fillId="0" borderId="0" xfId="1" applyFont="1" applyAlignment="1">
      <alignment wrapText="1"/>
    </xf>
    <xf numFmtId="43" fontId="11" fillId="0" borderId="1" xfId="2" applyFont="1" applyFill="1" applyBorder="1" applyAlignment="1">
      <alignment horizontal="center" vertical="center" wrapText="1"/>
    </xf>
    <xf numFmtId="43" fontId="11" fillId="0" borderId="1" xfId="2" applyFont="1" applyBorder="1" applyAlignment="1">
      <alignment horizontal="center" vertical="center"/>
    </xf>
    <xf numFmtId="43" fontId="2" fillId="0" borderId="1" xfId="2" applyFont="1" applyFill="1" applyBorder="1" applyAlignment="1">
      <alignment horizontal="center" vertical="center" wrapText="1"/>
    </xf>
    <xf numFmtId="43" fontId="2" fillId="0" borderId="1" xfId="2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left" vertical="center" wrapText="1"/>
    </xf>
    <xf numFmtId="2" fontId="2" fillId="0" borderId="5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8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" fontId="13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center" wrapText="1"/>
    </xf>
    <xf numFmtId="2" fontId="2" fillId="0" borderId="6" xfId="0" applyNumberFormat="1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top" wrapText="1"/>
    </xf>
    <xf numFmtId="2" fontId="2" fillId="0" borderId="4" xfId="0" applyNumberFormat="1" applyFont="1" applyFill="1" applyBorder="1" applyAlignment="1">
      <alignment horizontal="center" vertical="top" wrapText="1"/>
    </xf>
    <xf numFmtId="2" fontId="2" fillId="0" borderId="3" xfId="0" applyNumberFormat="1" applyFont="1" applyFill="1" applyBorder="1" applyAlignment="1">
      <alignment horizontal="center" vertical="top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6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2" fontId="5" fillId="0" borderId="6" xfId="0" applyNumberFormat="1" applyFont="1" applyFill="1" applyBorder="1" applyAlignment="1">
      <alignment horizontal="left" vertical="top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A25" zoomScale="80" zoomScaleNormal="80" workbookViewId="0">
      <selection activeCell="C31" sqref="C31"/>
    </sheetView>
  </sheetViews>
  <sheetFormatPr defaultColWidth="11.5703125" defaultRowHeight="15" x14ac:dyDescent="0.25"/>
  <cols>
    <col min="1" max="1" width="3.5703125" customWidth="1"/>
    <col min="2" max="2" width="30.85546875" customWidth="1"/>
    <col min="3" max="3" width="17.85546875" customWidth="1"/>
    <col min="4" max="4" width="19.7109375" customWidth="1"/>
    <col min="5" max="5" width="4.85546875" customWidth="1"/>
    <col min="6" max="6" width="6.7109375" customWidth="1"/>
    <col min="7" max="7" width="7.28515625" customWidth="1"/>
    <col min="8" max="8" width="6.7109375" customWidth="1"/>
    <col min="9" max="9" width="7.140625" customWidth="1"/>
    <col min="10" max="10" width="8.140625" customWidth="1"/>
    <col min="11" max="11" width="5.7109375" customWidth="1"/>
    <col min="12" max="12" width="6.85546875" customWidth="1"/>
    <col min="13" max="13" width="5.85546875" customWidth="1"/>
    <col min="14" max="14" width="6.7109375" customWidth="1"/>
    <col min="15" max="15" width="5.85546875" customWidth="1"/>
    <col min="16" max="16" width="13.28515625" customWidth="1"/>
    <col min="258" max="258" width="4.5703125" customWidth="1"/>
    <col min="259" max="259" width="29.140625" customWidth="1"/>
    <col min="260" max="260" width="14.140625" customWidth="1"/>
    <col min="262" max="262" width="10" customWidth="1"/>
    <col min="263" max="263" width="19.85546875" customWidth="1"/>
    <col min="264" max="264" width="12.28515625" customWidth="1"/>
    <col min="265" max="265" width="10" customWidth="1"/>
    <col min="266" max="266" width="10.140625" customWidth="1"/>
    <col min="267" max="267" width="10.28515625" customWidth="1"/>
    <col min="268" max="268" width="10.42578125" customWidth="1"/>
    <col min="269" max="270" width="10.85546875" customWidth="1"/>
    <col min="271" max="271" width="9.7109375" customWidth="1"/>
    <col min="272" max="272" width="12.85546875" customWidth="1"/>
    <col min="514" max="514" width="4.5703125" customWidth="1"/>
    <col min="515" max="515" width="29.140625" customWidth="1"/>
    <col min="516" max="516" width="14.140625" customWidth="1"/>
    <col min="518" max="518" width="10" customWidth="1"/>
    <col min="519" max="519" width="19.85546875" customWidth="1"/>
    <col min="520" max="520" width="12.28515625" customWidth="1"/>
    <col min="521" max="521" width="10" customWidth="1"/>
    <col min="522" max="522" width="10.140625" customWidth="1"/>
    <col min="523" max="523" width="10.28515625" customWidth="1"/>
    <col min="524" max="524" width="10.42578125" customWidth="1"/>
    <col min="525" max="526" width="10.85546875" customWidth="1"/>
    <col min="527" max="527" width="9.7109375" customWidth="1"/>
    <col min="528" max="528" width="12.85546875" customWidth="1"/>
    <col min="770" max="770" width="4.5703125" customWidth="1"/>
    <col min="771" max="771" width="29.140625" customWidth="1"/>
    <col min="772" max="772" width="14.140625" customWidth="1"/>
    <col min="774" max="774" width="10" customWidth="1"/>
    <col min="775" max="775" width="19.85546875" customWidth="1"/>
    <col min="776" max="776" width="12.28515625" customWidth="1"/>
    <col min="777" max="777" width="10" customWidth="1"/>
    <col min="778" max="778" width="10.140625" customWidth="1"/>
    <col min="779" max="779" width="10.28515625" customWidth="1"/>
    <col min="780" max="780" width="10.42578125" customWidth="1"/>
    <col min="781" max="782" width="10.85546875" customWidth="1"/>
    <col min="783" max="783" width="9.7109375" customWidth="1"/>
    <col min="784" max="784" width="12.85546875" customWidth="1"/>
    <col min="1026" max="1026" width="4.5703125" customWidth="1"/>
    <col min="1027" max="1027" width="29.140625" customWidth="1"/>
    <col min="1028" max="1028" width="14.140625" customWidth="1"/>
    <col min="1030" max="1030" width="10" customWidth="1"/>
    <col min="1031" max="1031" width="19.85546875" customWidth="1"/>
    <col min="1032" max="1032" width="12.28515625" customWidth="1"/>
    <col min="1033" max="1033" width="10" customWidth="1"/>
    <col min="1034" max="1034" width="10.140625" customWidth="1"/>
    <col min="1035" max="1035" width="10.28515625" customWidth="1"/>
    <col min="1036" max="1036" width="10.42578125" customWidth="1"/>
    <col min="1037" max="1038" width="10.85546875" customWidth="1"/>
    <col min="1039" max="1039" width="9.7109375" customWidth="1"/>
    <col min="1040" max="1040" width="12.85546875" customWidth="1"/>
    <col min="1282" max="1282" width="4.5703125" customWidth="1"/>
    <col min="1283" max="1283" width="29.140625" customWidth="1"/>
    <col min="1284" max="1284" width="14.140625" customWidth="1"/>
    <col min="1286" max="1286" width="10" customWidth="1"/>
    <col min="1287" max="1287" width="19.85546875" customWidth="1"/>
    <col min="1288" max="1288" width="12.28515625" customWidth="1"/>
    <col min="1289" max="1289" width="10" customWidth="1"/>
    <col min="1290" max="1290" width="10.140625" customWidth="1"/>
    <col min="1291" max="1291" width="10.28515625" customWidth="1"/>
    <col min="1292" max="1292" width="10.42578125" customWidth="1"/>
    <col min="1293" max="1294" width="10.85546875" customWidth="1"/>
    <col min="1295" max="1295" width="9.7109375" customWidth="1"/>
    <col min="1296" max="1296" width="12.85546875" customWidth="1"/>
    <col min="1538" max="1538" width="4.5703125" customWidth="1"/>
    <col min="1539" max="1539" width="29.140625" customWidth="1"/>
    <col min="1540" max="1540" width="14.140625" customWidth="1"/>
    <col min="1542" max="1542" width="10" customWidth="1"/>
    <col min="1543" max="1543" width="19.85546875" customWidth="1"/>
    <col min="1544" max="1544" width="12.28515625" customWidth="1"/>
    <col min="1545" max="1545" width="10" customWidth="1"/>
    <col min="1546" max="1546" width="10.140625" customWidth="1"/>
    <col min="1547" max="1547" width="10.28515625" customWidth="1"/>
    <col min="1548" max="1548" width="10.42578125" customWidth="1"/>
    <col min="1549" max="1550" width="10.85546875" customWidth="1"/>
    <col min="1551" max="1551" width="9.7109375" customWidth="1"/>
    <col min="1552" max="1552" width="12.85546875" customWidth="1"/>
    <col min="1794" max="1794" width="4.5703125" customWidth="1"/>
    <col min="1795" max="1795" width="29.140625" customWidth="1"/>
    <col min="1796" max="1796" width="14.140625" customWidth="1"/>
    <col min="1798" max="1798" width="10" customWidth="1"/>
    <col min="1799" max="1799" width="19.85546875" customWidth="1"/>
    <col min="1800" max="1800" width="12.28515625" customWidth="1"/>
    <col min="1801" max="1801" width="10" customWidth="1"/>
    <col min="1802" max="1802" width="10.140625" customWidth="1"/>
    <col min="1803" max="1803" width="10.28515625" customWidth="1"/>
    <col min="1804" max="1804" width="10.42578125" customWidth="1"/>
    <col min="1805" max="1806" width="10.85546875" customWidth="1"/>
    <col min="1807" max="1807" width="9.7109375" customWidth="1"/>
    <col min="1808" max="1808" width="12.85546875" customWidth="1"/>
    <col min="2050" max="2050" width="4.5703125" customWidth="1"/>
    <col min="2051" max="2051" width="29.140625" customWidth="1"/>
    <col min="2052" max="2052" width="14.140625" customWidth="1"/>
    <col min="2054" max="2054" width="10" customWidth="1"/>
    <col min="2055" max="2055" width="19.85546875" customWidth="1"/>
    <col min="2056" max="2056" width="12.28515625" customWidth="1"/>
    <col min="2057" max="2057" width="10" customWidth="1"/>
    <col min="2058" max="2058" width="10.140625" customWidth="1"/>
    <col min="2059" max="2059" width="10.28515625" customWidth="1"/>
    <col min="2060" max="2060" width="10.42578125" customWidth="1"/>
    <col min="2061" max="2062" width="10.85546875" customWidth="1"/>
    <col min="2063" max="2063" width="9.7109375" customWidth="1"/>
    <col min="2064" max="2064" width="12.85546875" customWidth="1"/>
    <col min="2306" max="2306" width="4.5703125" customWidth="1"/>
    <col min="2307" max="2307" width="29.140625" customWidth="1"/>
    <col min="2308" max="2308" width="14.140625" customWidth="1"/>
    <col min="2310" max="2310" width="10" customWidth="1"/>
    <col min="2311" max="2311" width="19.85546875" customWidth="1"/>
    <col min="2312" max="2312" width="12.28515625" customWidth="1"/>
    <col min="2313" max="2313" width="10" customWidth="1"/>
    <col min="2314" max="2314" width="10.140625" customWidth="1"/>
    <col min="2315" max="2315" width="10.28515625" customWidth="1"/>
    <col min="2316" max="2316" width="10.42578125" customWidth="1"/>
    <col min="2317" max="2318" width="10.85546875" customWidth="1"/>
    <col min="2319" max="2319" width="9.7109375" customWidth="1"/>
    <col min="2320" max="2320" width="12.85546875" customWidth="1"/>
    <col min="2562" max="2562" width="4.5703125" customWidth="1"/>
    <col min="2563" max="2563" width="29.140625" customWidth="1"/>
    <col min="2564" max="2564" width="14.140625" customWidth="1"/>
    <col min="2566" max="2566" width="10" customWidth="1"/>
    <col min="2567" max="2567" width="19.85546875" customWidth="1"/>
    <col min="2568" max="2568" width="12.28515625" customWidth="1"/>
    <col min="2569" max="2569" width="10" customWidth="1"/>
    <col min="2570" max="2570" width="10.140625" customWidth="1"/>
    <col min="2571" max="2571" width="10.28515625" customWidth="1"/>
    <col min="2572" max="2572" width="10.42578125" customWidth="1"/>
    <col min="2573" max="2574" width="10.85546875" customWidth="1"/>
    <col min="2575" max="2575" width="9.7109375" customWidth="1"/>
    <col min="2576" max="2576" width="12.85546875" customWidth="1"/>
    <col min="2818" max="2818" width="4.5703125" customWidth="1"/>
    <col min="2819" max="2819" width="29.140625" customWidth="1"/>
    <col min="2820" max="2820" width="14.140625" customWidth="1"/>
    <col min="2822" max="2822" width="10" customWidth="1"/>
    <col min="2823" max="2823" width="19.85546875" customWidth="1"/>
    <col min="2824" max="2824" width="12.28515625" customWidth="1"/>
    <col min="2825" max="2825" width="10" customWidth="1"/>
    <col min="2826" max="2826" width="10.140625" customWidth="1"/>
    <col min="2827" max="2827" width="10.28515625" customWidth="1"/>
    <col min="2828" max="2828" width="10.42578125" customWidth="1"/>
    <col min="2829" max="2830" width="10.85546875" customWidth="1"/>
    <col min="2831" max="2831" width="9.7109375" customWidth="1"/>
    <col min="2832" max="2832" width="12.85546875" customWidth="1"/>
    <col min="3074" max="3074" width="4.5703125" customWidth="1"/>
    <col min="3075" max="3075" width="29.140625" customWidth="1"/>
    <col min="3076" max="3076" width="14.140625" customWidth="1"/>
    <col min="3078" max="3078" width="10" customWidth="1"/>
    <col min="3079" max="3079" width="19.85546875" customWidth="1"/>
    <col min="3080" max="3080" width="12.28515625" customWidth="1"/>
    <col min="3081" max="3081" width="10" customWidth="1"/>
    <col min="3082" max="3082" width="10.140625" customWidth="1"/>
    <col min="3083" max="3083" width="10.28515625" customWidth="1"/>
    <col min="3084" max="3084" width="10.42578125" customWidth="1"/>
    <col min="3085" max="3086" width="10.85546875" customWidth="1"/>
    <col min="3087" max="3087" width="9.7109375" customWidth="1"/>
    <col min="3088" max="3088" width="12.85546875" customWidth="1"/>
    <col min="3330" max="3330" width="4.5703125" customWidth="1"/>
    <col min="3331" max="3331" width="29.140625" customWidth="1"/>
    <col min="3332" max="3332" width="14.140625" customWidth="1"/>
    <col min="3334" max="3334" width="10" customWidth="1"/>
    <col min="3335" max="3335" width="19.85546875" customWidth="1"/>
    <col min="3336" max="3336" width="12.28515625" customWidth="1"/>
    <col min="3337" max="3337" width="10" customWidth="1"/>
    <col min="3338" max="3338" width="10.140625" customWidth="1"/>
    <col min="3339" max="3339" width="10.28515625" customWidth="1"/>
    <col min="3340" max="3340" width="10.42578125" customWidth="1"/>
    <col min="3341" max="3342" width="10.85546875" customWidth="1"/>
    <col min="3343" max="3343" width="9.7109375" customWidth="1"/>
    <col min="3344" max="3344" width="12.85546875" customWidth="1"/>
    <col min="3586" max="3586" width="4.5703125" customWidth="1"/>
    <col min="3587" max="3587" width="29.140625" customWidth="1"/>
    <col min="3588" max="3588" width="14.140625" customWidth="1"/>
    <col min="3590" max="3590" width="10" customWidth="1"/>
    <col min="3591" max="3591" width="19.85546875" customWidth="1"/>
    <col min="3592" max="3592" width="12.28515625" customWidth="1"/>
    <col min="3593" max="3593" width="10" customWidth="1"/>
    <col min="3594" max="3594" width="10.140625" customWidth="1"/>
    <col min="3595" max="3595" width="10.28515625" customWidth="1"/>
    <col min="3596" max="3596" width="10.42578125" customWidth="1"/>
    <col min="3597" max="3598" width="10.85546875" customWidth="1"/>
    <col min="3599" max="3599" width="9.7109375" customWidth="1"/>
    <col min="3600" max="3600" width="12.85546875" customWidth="1"/>
    <col min="3842" max="3842" width="4.5703125" customWidth="1"/>
    <col min="3843" max="3843" width="29.140625" customWidth="1"/>
    <col min="3844" max="3844" width="14.140625" customWidth="1"/>
    <col min="3846" max="3846" width="10" customWidth="1"/>
    <col min="3847" max="3847" width="19.85546875" customWidth="1"/>
    <col min="3848" max="3848" width="12.28515625" customWidth="1"/>
    <col min="3849" max="3849" width="10" customWidth="1"/>
    <col min="3850" max="3850" width="10.140625" customWidth="1"/>
    <col min="3851" max="3851" width="10.28515625" customWidth="1"/>
    <col min="3852" max="3852" width="10.42578125" customWidth="1"/>
    <col min="3853" max="3854" width="10.85546875" customWidth="1"/>
    <col min="3855" max="3855" width="9.7109375" customWidth="1"/>
    <col min="3856" max="3856" width="12.85546875" customWidth="1"/>
    <col min="4098" max="4098" width="4.5703125" customWidth="1"/>
    <col min="4099" max="4099" width="29.140625" customWidth="1"/>
    <col min="4100" max="4100" width="14.140625" customWidth="1"/>
    <col min="4102" max="4102" width="10" customWidth="1"/>
    <col min="4103" max="4103" width="19.85546875" customWidth="1"/>
    <col min="4104" max="4104" width="12.28515625" customWidth="1"/>
    <col min="4105" max="4105" width="10" customWidth="1"/>
    <col min="4106" max="4106" width="10.140625" customWidth="1"/>
    <col min="4107" max="4107" width="10.28515625" customWidth="1"/>
    <col min="4108" max="4108" width="10.42578125" customWidth="1"/>
    <col min="4109" max="4110" width="10.85546875" customWidth="1"/>
    <col min="4111" max="4111" width="9.7109375" customWidth="1"/>
    <col min="4112" max="4112" width="12.85546875" customWidth="1"/>
    <col min="4354" max="4354" width="4.5703125" customWidth="1"/>
    <col min="4355" max="4355" width="29.140625" customWidth="1"/>
    <col min="4356" max="4356" width="14.140625" customWidth="1"/>
    <col min="4358" max="4358" width="10" customWidth="1"/>
    <col min="4359" max="4359" width="19.85546875" customWidth="1"/>
    <col min="4360" max="4360" width="12.28515625" customWidth="1"/>
    <col min="4361" max="4361" width="10" customWidth="1"/>
    <col min="4362" max="4362" width="10.140625" customWidth="1"/>
    <col min="4363" max="4363" width="10.28515625" customWidth="1"/>
    <col min="4364" max="4364" width="10.42578125" customWidth="1"/>
    <col min="4365" max="4366" width="10.85546875" customWidth="1"/>
    <col min="4367" max="4367" width="9.7109375" customWidth="1"/>
    <col min="4368" max="4368" width="12.85546875" customWidth="1"/>
    <col min="4610" max="4610" width="4.5703125" customWidth="1"/>
    <col min="4611" max="4611" width="29.140625" customWidth="1"/>
    <col min="4612" max="4612" width="14.140625" customWidth="1"/>
    <col min="4614" max="4614" width="10" customWidth="1"/>
    <col min="4615" max="4615" width="19.85546875" customWidth="1"/>
    <col min="4616" max="4616" width="12.28515625" customWidth="1"/>
    <col min="4617" max="4617" width="10" customWidth="1"/>
    <col min="4618" max="4618" width="10.140625" customWidth="1"/>
    <col min="4619" max="4619" width="10.28515625" customWidth="1"/>
    <col min="4620" max="4620" width="10.42578125" customWidth="1"/>
    <col min="4621" max="4622" width="10.85546875" customWidth="1"/>
    <col min="4623" max="4623" width="9.7109375" customWidth="1"/>
    <col min="4624" max="4624" width="12.85546875" customWidth="1"/>
    <col min="4866" max="4866" width="4.5703125" customWidth="1"/>
    <col min="4867" max="4867" width="29.140625" customWidth="1"/>
    <col min="4868" max="4868" width="14.140625" customWidth="1"/>
    <col min="4870" max="4870" width="10" customWidth="1"/>
    <col min="4871" max="4871" width="19.85546875" customWidth="1"/>
    <col min="4872" max="4872" width="12.28515625" customWidth="1"/>
    <col min="4873" max="4873" width="10" customWidth="1"/>
    <col min="4874" max="4874" width="10.140625" customWidth="1"/>
    <col min="4875" max="4875" width="10.28515625" customWidth="1"/>
    <col min="4876" max="4876" width="10.42578125" customWidth="1"/>
    <col min="4877" max="4878" width="10.85546875" customWidth="1"/>
    <col min="4879" max="4879" width="9.7109375" customWidth="1"/>
    <col min="4880" max="4880" width="12.85546875" customWidth="1"/>
    <col min="5122" max="5122" width="4.5703125" customWidth="1"/>
    <col min="5123" max="5123" width="29.140625" customWidth="1"/>
    <col min="5124" max="5124" width="14.140625" customWidth="1"/>
    <col min="5126" max="5126" width="10" customWidth="1"/>
    <col min="5127" max="5127" width="19.85546875" customWidth="1"/>
    <col min="5128" max="5128" width="12.28515625" customWidth="1"/>
    <col min="5129" max="5129" width="10" customWidth="1"/>
    <col min="5130" max="5130" width="10.140625" customWidth="1"/>
    <col min="5131" max="5131" width="10.28515625" customWidth="1"/>
    <col min="5132" max="5132" width="10.42578125" customWidth="1"/>
    <col min="5133" max="5134" width="10.85546875" customWidth="1"/>
    <col min="5135" max="5135" width="9.7109375" customWidth="1"/>
    <col min="5136" max="5136" width="12.85546875" customWidth="1"/>
    <col min="5378" max="5378" width="4.5703125" customWidth="1"/>
    <col min="5379" max="5379" width="29.140625" customWidth="1"/>
    <col min="5380" max="5380" width="14.140625" customWidth="1"/>
    <col min="5382" max="5382" width="10" customWidth="1"/>
    <col min="5383" max="5383" width="19.85546875" customWidth="1"/>
    <col min="5384" max="5384" width="12.28515625" customWidth="1"/>
    <col min="5385" max="5385" width="10" customWidth="1"/>
    <col min="5386" max="5386" width="10.140625" customWidth="1"/>
    <col min="5387" max="5387" width="10.28515625" customWidth="1"/>
    <col min="5388" max="5388" width="10.42578125" customWidth="1"/>
    <col min="5389" max="5390" width="10.85546875" customWidth="1"/>
    <col min="5391" max="5391" width="9.7109375" customWidth="1"/>
    <col min="5392" max="5392" width="12.85546875" customWidth="1"/>
    <col min="5634" max="5634" width="4.5703125" customWidth="1"/>
    <col min="5635" max="5635" width="29.140625" customWidth="1"/>
    <col min="5636" max="5636" width="14.140625" customWidth="1"/>
    <col min="5638" max="5638" width="10" customWidth="1"/>
    <col min="5639" max="5639" width="19.85546875" customWidth="1"/>
    <col min="5640" max="5640" width="12.28515625" customWidth="1"/>
    <col min="5641" max="5641" width="10" customWidth="1"/>
    <col min="5642" max="5642" width="10.140625" customWidth="1"/>
    <col min="5643" max="5643" width="10.28515625" customWidth="1"/>
    <col min="5644" max="5644" width="10.42578125" customWidth="1"/>
    <col min="5645" max="5646" width="10.85546875" customWidth="1"/>
    <col min="5647" max="5647" width="9.7109375" customWidth="1"/>
    <col min="5648" max="5648" width="12.85546875" customWidth="1"/>
    <col min="5890" max="5890" width="4.5703125" customWidth="1"/>
    <col min="5891" max="5891" width="29.140625" customWidth="1"/>
    <col min="5892" max="5892" width="14.140625" customWidth="1"/>
    <col min="5894" max="5894" width="10" customWidth="1"/>
    <col min="5895" max="5895" width="19.85546875" customWidth="1"/>
    <col min="5896" max="5896" width="12.28515625" customWidth="1"/>
    <col min="5897" max="5897" width="10" customWidth="1"/>
    <col min="5898" max="5898" width="10.140625" customWidth="1"/>
    <col min="5899" max="5899" width="10.28515625" customWidth="1"/>
    <col min="5900" max="5900" width="10.42578125" customWidth="1"/>
    <col min="5901" max="5902" width="10.85546875" customWidth="1"/>
    <col min="5903" max="5903" width="9.7109375" customWidth="1"/>
    <col min="5904" max="5904" width="12.85546875" customWidth="1"/>
    <col min="6146" max="6146" width="4.5703125" customWidth="1"/>
    <col min="6147" max="6147" width="29.140625" customWidth="1"/>
    <col min="6148" max="6148" width="14.140625" customWidth="1"/>
    <col min="6150" max="6150" width="10" customWidth="1"/>
    <col min="6151" max="6151" width="19.85546875" customWidth="1"/>
    <col min="6152" max="6152" width="12.28515625" customWidth="1"/>
    <col min="6153" max="6153" width="10" customWidth="1"/>
    <col min="6154" max="6154" width="10.140625" customWidth="1"/>
    <col min="6155" max="6155" width="10.28515625" customWidth="1"/>
    <col min="6156" max="6156" width="10.42578125" customWidth="1"/>
    <col min="6157" max="6158" width="10.85546875" customWidth="1"/>
    <col min="6159" max="6159" width="9.7109375" customWidth="1"/>
    <col min="6160" max="6160" width="12.85546875" customWidth="1"/>
    <col min="6402" max="6402" width="4.5703125" customWidth="1"/>
    <col min="6403" max="6403" width="29.140625" customWidth="1"/>
    <col min="6404" max="6404" width="14.140625" customWidth="1"/>
    <col min="6406" max="6406" width="10" customWidth="1"/>
    <col min="6407" max="6407" width="19.85546875" customWidth="1"/>
    <col min="6408" max="6408" width="12.28515625" customWidth="1"/>
    <col min="6409" max="6409" width="10" customWidth="1"/>
    <col min="6410" max="6410" width="10.140625" customWidth="1"/>
    <col min="6411" max="6411" width="10.28515625" customWidth="1"/>
    <col min="6412" max="6412" width="10.42578125" customWidth="1"/>
    <col min="6413" max="6414" width="10.85546875" customWidth="1"/>
    <col min="6415" max="6415" width="9.7109375" customWidth="1"/>
    <col min="6416" max="6416" width="12.85546875" customWidth="1"/>
    <col min="6658" max="6658" width="4.5703125" customWidth="1"/>
    <col min="6659" max="6659" width="29.140625" customWidth="1"/>
    <col min="6660" max="6660" width="14.140625" customWidth="1"/>
    <col min="6662" max="6662" width="10" customWidth="1"/>
    <col min="6663" max="6663" width="19.85546875" customWidth="1"/>
    <col min="6664" max="6664" width="12.28515625" customWidth="1"/>
    <col min="6665" max="6665" width="10" customWidth="1"/>
    <col min="6666" max="6666" width="10.140625" customWidth="1"/>
    <col min="6667" max="6667" width="10.28515625" customWidth="1"/>
    <col min="6668" max="6668" width="10.42578125" customWidth="1"/>
    <col min="6669" max="6670" width="10.85546875" customWidth="1"/>
    <col min="6671" max="6671" width="9.7109375" customWidth="1"/>
    <col min="6672" max="6672" width="12.85546875" customWidth="1"/>
    <col min="6914" max="6914" width="4.5703125" customWidth="1"/>
    <col min="6915" max="6915" width="29.140625" customWidth="1"/>
    <col min="6916" max="6916" width="14.140625" customWidth="1"/>
    <col min="6918" max="6918" width="10" customWidth="1"/>
    <col min="6919" max="6919" width="19.85546875" customWidth="1"/>
    <col min="6920" max="6920" width="12.28515625" customWidth="1"/>
    <col min="6921" max="6921" width="10" customWidth="1"/>
    <col min="6922" max="6922" width="10.140625" customWidth="1"/>
    <col min="6923" max="6923" width="10.28515625" customWidth="1"/>
    <col min="6924" max="6924" width="10.42578125" customWidth="1"/>
    <col min="6925" max="6926" width="10.85546875" customWidth="1"/>
    <col min="6927" max="6927" width="9.7109375" customWidth="1"/>
    <col min="6928" max="6928" width="12.85546875" customWidth="1"/>
    <col min="7170" max="7170" width="4.5703125" customWidth="1"/>
    <col min="7171" max="7171" width="29.140625" customWidth="1"/>
    <col min="7172" max="7172" width="14.140625" customWidth="1"/>
    <col min="7174" max="7174" width="10" customWidth="1"/>
    <col min="7175" max="7175" width="19.85546875" customWidth="1"/>
    <col min="7176" max="7176" width="12.28515625" customWidth="1"/>
    <col min="7177" max="7177" width="10" customWidth="1"/>
    <col min="7178" max="7178" width="10.140625" customWidth="1"/>
    <col min="7179" max="7179" width="10.28515625" customWidth="1"/>
    <col min="7180" max="7180" width="10.42578125" customWidth="1"/>
    <col min="7181" max="7182" width="10.85546875" customWidth="1"/>
    <col min="7183" max="7183" width="9.7109375" customWidth="1"/>
    <col min="7184" max="7184" width="12.85546875" customWidth="1"/>
    <col min="7426" max="7426" width="4.5703125" customWidth="1"/>
    <col min="7427" max="7427" width="29.140625" customWidth="1"/>
    <col min="7428" max="7428" width="14.140625" customWidth="1"/>
    <col min="7430" max="7430" width="10" customWidth="1"/>
    <col min="7431" max="7431" width="19.85546875" customWidth="1"/>
    <col min="7432" max="7432" width="12.28515625" customWidth="1"/>
    <col min="7433" max="7433" width="10" customWidth="1"/>
    <col min="7434" max="7434" width="10.140625" customWidth="1"/>
    <col min="7435" max="7435" width="10.28515625" customWidth="1"/>
    <col min="7436" max="7436" width="10.42578125" customWidth="1"/>
    <col min="7437" max="7438" width="10.85546875" customWidth="1"/>
    <col min="7439" max="7439" width="9.7109375" customWidth="1"/>
    <col min="7440" max="7440" width="12.85546875" customWidth="1"/>
    <col min="7682" max="7682" width="4.5703125" customWidth="1"/>
    <col min="7683" max="7683" width="29.140625" customWidth="1"/>
    <col min="7684" max="7684" width="14.140625" customWidth="1"/>
    <col min="7686" max="7686" width="10" customWidth="1"/>
    <col min="7687" max="7687" width="19.85546875" customWidth="1"/>
    <col min="7688" max="7688" width="12.28515625" customWidth="1"/>
    <col min="7689" max="7689" width="10" customWidth="1"/>
    <col min="7690" max="7690" width="10.140625" customWidth="1"/>
    <col min="7691" max="7691" width="10.28515625" customWidth="1"/>
    <col min="7692" max="7692" width="10.42578125" customWidth="1"/>
    <col min="7693" max="7694" width="10.85546875" customWidth="1"/>
    <col min="7695" max="7695" width="9.7109375" customWidth="1"/>
    <col min="7696" max="7696" width="12.85546875" customWidth="1"/>
    <col min="7938" max="7938" width="4.5703125" customWidth="1"/>
    <col min="7939" max="7939" width="29.140625" customWidth="1"/>
    <col min="7940" max="7940" width="14.140625" customWidth="1"/>
    <col min="7942" max="7942" width="10" customWidth="1"/>
    <col min="7943" max="7943" width="19.85546875" customWidth="1"/>
    <col min="7944" max="7944" width="12.28515625" customWidth="1"/>
    <col min="7945" max="7945" width="10" customWidth="1"/>
    <col min="7946" max="7946" width="10.140625" customWidth="1"/>
    <col min="7947" max="7947" width="10.28515625" customWidth="1"/>
    <col min="7948" max="7948" width="10.42578125" customWidth="1"/>
    <col min="7949" max="7950" width="10.85546875" customWidth="1"/>
    <col min="7951" max="7951" width="9.7109375" customWidth="1"/>
    <col min="7952" max="7952" width="12.85546875" customWidth="1"/>
    <col min="8194" max="8194" width="4.5703125" customWidth="1"/>
    <col min="8195" max="8195" width="29.140625" customWidth="1"/>
    <col min="8196" max="8196" width="14.140625" customWidth="1"/>
    <col min="8198" max="8198" width="10" customWidth="1"/>
    <col min="8199" max="8199" width="19.85546875" customWidth="1"/>
    <col min="8200" max="8200" width="12.28515625" customWidth="1"/>
    <col min="8201" max="8201" width="10" customWidth="1"/>
    <col min="8202" max="8202" width="10.140625" customWidth="1"/>
    <col min="8203" max="8203" width="10.28515625" customWidth="1"/>
    <col min="8204" max="8204" width="10.42578125" customWidth="1"/>
    <col min="8205" max="8206" width="10.85546875" customWidth="1"/>
    <col min="8207" max="8207" width="9.7109375" customWidth="1"/>
    <col min="8208" max="8208" width="12.85546875" customWidth="1"/>
    <col min="8450" max="8450" width="4.5703125" customWidth="1"/>
    <col min="8451" max="8451" width="29.140625" customWidth="1"/>
    <col min="8452" max="8452" width="14.140625" customWidth="1"/>
    <col min="8454" max="8454" width="10" customWidth="1"/>
    <col min="8455" max="8455" width="19.85546875" customWidth="1"/>
    <col min="8456" max="8456" width="12.28515625" customWidth="1"/>
    <col min="8457" max="8457" width="10" customWidth="1"/>
    <col min="8458" max="8458" width="10.140625" customWidth="1"/>
    <col min="8459" max="8459" width="10.28515625" customWidth="1"/>
    <col min="8460" max="8460" width="10.42578125" customWidth="1"/>
    <col min="8461" max="8462" width="10.85546875" customWidth="1"/>
    <col min="8463" max="8463" width="9.7109375" customWidth="1"/>
    <col min="8464" max="8464" width="12.85546875" customWidth="1"/>
    <col min="8706" max="8706" width="4.5703125" customWidth="1"/>
    <col min="8707" max="8707" width="29.140625" customWidth="1"/>
    <col min="8708" max="8708" width="14.140625" customWidth="1"/>
    <col min="8710" max="8710" width="10" customWidth="1"/>
    <col min="8711" max="8711" width="19.85546875" customWidth="1"/>
    <col min="8712" max="8712" width="12.28515625" customWidth="1"/>
    <col min="8713" max="8713" width="10" customWidth="1"/>
    <col min="8714" max="8714" width="10.140625" customWidth="1"/>
    <col min="8715" max="8715" width="10.28515625" customWidth="1"/>
    <col min="8716" max="8716" width="10.42578125" customWidth="1"/>
    <col min="8717" max="8718" width="10.85546875" customWidth="1"/>
    <col min="8719" max="8719" width="9.7109375" customWidth="1"/>
    <col min="8720" max="8720" width="12.85546875" customWidth="1"/>
    <col min="8962" max="8962" width="4.5703125" customWidth="1"/>
    <col min="8963" max="8963" width="29.140625" customWidth="1"/>
    <col min="8964" max="8964" width="14.140625" customWidth="1"/>
    <col min="8966" max="8966" width="10" customWidth="1"/>
    <col min="8967" max="8967" width="19.85546875" customWidth="1"/>
    <col min="8968" max="8968" width="12.28515625" customWidth="1"/>
    <col min="8969" max="8969" width="10" customWidth="1"/>
    <col min="8970" max="8970" width="10.140625" customWidth="1"/>
    <col min="8971" max="8971" width="10.28515625" customWidth="1"/>
    <col min="8972" max="8972" width="10.42578125" customWidth="1"/>
    <col min="8973" max="8974" width="10.85546875" customWidth="1"/>
    <col min="8975" max="8975" width="9.7109375" customWidth="1"/>
    <col min="8976" max="8976" width="12.85546875" customWidth="1"/>
    <col min="9218" max="9218" width="4.5703125" customWidth="1"/>
    <col min="9219" max="9219" width="29.140625" customWidth="1"/>
    <col min="9220" max="9220" width="14.140625" customWidth="1"/>
    <col min="9222" max="9222" width="10" customWidth="1"/>
    <col min="9223" max="9223" width="19.85546875" customWidth="1"/>
    <col min="9224" max="9224" width="12.28515625" customWidth="1"/>
    <col min="9225" max="9225" width="10" customWidth="1"/>
    <col min="9226" max="9226" width="10.140625" customWidth="1"/>
    <col min="9227" max="9227" width="10.28515625" customWidth="1"/>
    <col min="9228" max="9228" width="10.42578125" customWidth="1"/>
    <col min="9229" max="9230" width="10.85546875" customWidth="1"/>
    <col min="9231" max="9231" width="9.7109375" customWidth="1"/>
    <col min="9232" max="9232" width="12.85546875" customWidth="1"/>
    <col min="9474" max="9474" width="4.5703125" customWidth="1"/>
    <col min="9475" max="9475" width="29.140625" customWidth="1"/>
    <col min="9476" max="9476" width="14.140625" customWidth="1"/>
    <col min="9478" max="9478" width="10" customWidth="1"/>
    <col min="9479" max="9479" width="19.85546875" customWidth="1"/>
    <col min="9480" max="9480" width="12.28515625" customWidth="1"/>
    <col min="9481" max="9481" width="10" customWidth="1"/>
    <col min="9482" max="9482" width="10.140625" customWidth="1"/>
    <col min="9483" max="9483" width="10.28515625" customWidth="1"/>
    <col min="9484" max="9484" width="10.42578125" customWidth="1"/>
    <col min="9485" max="9486" width="10.85546875" customWidth="1"/>
    <col min="9487" max="9487" width="9.7109375" customWidth="1"/>
    <col min="9488" max="9488" width="12.85546875" customWidth="1"/>
    <col min="9730" max="9730" width="4.5703125" customWidth="1"/>
    <col min="9731" max="9731" width="29.140625" customWidth="1"/>
    <col min="9732" max="9732" width="14.140625" customWidth="1"/>
    <col min="9734" max="9734" width="10" customWidth="1"/>
    <col min="9735" max="9735" width="19.85546875" customWidth="1"/>
    <col min="9736" max="9736" width="12.28515625" customWidth="1"/>
    <col min="9737" max="9737" width="10" customWidth="1"/>
    <col min="9738" max="9738" width="10.140625" customWidth="1"/>
    <col min="9739" max="9739" width="10.28515625" customWidth="1"/>
    <col min="9740" max="9740" width="10.42578125" customWidth="1"/>
    <col min="9741" max="9742" width="10.85546875" customWidth="1"/>
    <col min="9743" max="9743" width="9.7109375" customWidth="1"/>
    <col min="9744" max="9744" width="12.85546875" customWidth="1"/>
    <col min="9986" max="9986" width="4.5703125" customWidth="1"/>
    <col min="9987" max="9987" width="29.140625" customWidth="1"/>
    <col min="9988" max="9988" width="14.140625" customWidth="1"/>
    <col min="9990" max="9990" width="10" customWidth="1"/>
    <col min="9991" max="9991" width="19.85546875" customWidth="1"/>
    <col min="9992" max="9992" width="12.28515625" customWidth="1"/>
    <col min="9993" max="9993" width="10" customWidth="1"/>
    <col min="9994" max="9994" width="10.140625" customWidth="1"/>
    <col min="9995" max="9995" width="10.28515625" customWidth="1"/>
    <col min="9996" max="9996" width="10.42578125" customWidth="1"/>
    <col min="9997" max="9998" width="10.85546875" customWidth="1"/>
    <col min="9999" max="9999" width="9.7109375" customWidth="1"/>
    <col min="10000" max="10000" width="12.85546875" customWidth="1"/>
    <col min="10242" max="10242" width="4.5703125" customWidth="1"/>
    <col min="10243" max="10243" width="29.140625" customWidth="1"/>
    <col min="10244" max="10244" width="14.140625" customWidth="1"/>
    <col min="10246" max="10246" width="10" customWidth="1"/>
    <col min="10247" max="10247" width="19.85546875" customWidth="1"/>
    <col min="10248" max="10248" width="12.28515625" customWidth="1"/>
    <col min="10249" max="10249" width="10" customWidth="1"/>
    <col min="10250" max="10250" width="10.140625" customWidth="1"/>
    <col min="10251" max="10251" width="10.28515625" customWidth="1"/>
    <col min="10252" max="10252" width="10.42578125" customWidth="1"/>
    <col min="10253" max="10254" width="10.85546875" customWidth="1"/>
    <col min="10255" max="10255" width="9.7109375" customWidth="1"/>
    <col min="10256" max="10256" width="12.85546875" customWidth="1"/>
    <col min="10498" max="10498" width="4.5703125" customWidth="1"/>
    <col min="10499" max="10499" width="29.140625" customWidth="1"/>
    <col min="10500" max="10500" width="14.140625" customWidth="1"/>
    <col min="10502" max="10502" width="10" customWidth="1"/>
    <col min="10503" max="10503" width="19.85546875" customWidth="1"/>
    <col min="10504" max="10504" width="12.28515625" customWidth="1"/>
    <col min="10505" max="10505" width="10" customWidth="1"/>
    <col min="10506" max="10506" width="10.140625" customWidth="1"/>
    <col min="10507" max="10507" width="10.28515625" customWidth="1"/>
    <col min="10508" max="10508" width="10.42578125" customWidth="1"/>
    <col min="10509" max="10510" width="10.85546875" customWidth="1"/>
    <col min="10511" max="10511" width="9.7109375" customWidth="1"/>
    <col min="10512" max="10512" width="12.85546875" customWidth="1"/>
    <col min="10754" max="10754" width="4.5703125" customWidth="1"/>
    <col min="10755" max="10755" width="29.140625" customWidth="1"/>
    <col min="10756" max="10756" width="14.140625" customWidth="1"/>
    <col min="10758" max="10758" width="10" customWidth="1"/>
    <col min="10759" max="10759" width="19.85546875" customWidth="1"/>
    <col min="10760" max="10760" width="12.28515625" customWidth="1"/>
    <col min="10761" max="10761" width="10" customWidth="1"/>
    <col min="10762" max="10762" width="10.140625" customWidth="1"/>
    <col min="10763" max="10763" width="10.28515625" customWidth="1"/>
    <col min="10764" max="10764" width="10.42578125" customWidth="1"/>
    <col min="10765" max="10766" width="10.85546875" customWidth="1"/>
    <col min="10767" max="10767" width="9.7109375" customWidth="1"/>
    <col min="10768" max="10768" width="12.85546875" customWidth="1"/>
    <col min="11010" max="11010" width="4.5703125" customWidth="1"/>
    <col min="11011" max="11011" width="29.140625" customWidth="1"/>
    <col min="11012" max="11012" width="14.140625" customWidth="1"/>
    <col min="11014" max="11014" width="10" customWidth="1"/>
    <col min="11015" max="11015" width="19.85546875" customWidth="1"/>
    <col min="11016" max="11016" width="12.28515625" customWidth="1"/>
    <col min="11017" max="11017" width="10" customWidth="1"/>
    <col min="11018" max="11018" width="10.140625" customWidth="1"/>
    <col min="11019" max="11019" width="10.28515625" customWidth="1"/>
    <col min="11020" max="11020" width="10.42578125" customWidth="1"/>
    <col min="11021" max="11022" width="10.85546875" customWidth="1"/>
    <col min="11023" max="11023" width="9.7109375" customWidth="1"/>
    <col min="11024" max="11024" width="12.85546875" customWidth="1"/>
    <col min="11266" max="11266" width="4.5703125" customWidth="1"/>
    <col min="11267" max="11267" width="29.140625" customWidth="1"/>
    <col min="11268" max="11268" width="14.140625" customWidth="1"/>
    <col min="11270" max="11270" width="10" customWidth="1"/>
    <col min="11271" max="11271" width="19.85546875" customWidth="1"/>
    <col min="11272" max="11272" width="12.28515625" customWidth="1"/>
    <col min="11273" max="11273" width="10" customWidth="1"/>
    <col min="11274" max="11274" width="10.140625" customWidth="1"/>
    <col min="11275" max="11275" width="10.28515625" customWidth="1"/>
    <col min="11276" max="11276" width="10.42578125" customWidth="1"/>
    <col min="11277" max="11278" width="10.85546875" customWidth="1"/>
    <col min="11279" max="11279" width="9.7109375" customWidth="1"/>
    <col min="11280" max="11280" width="12.85546875" customWidth="1"/>
    <col min="11522" max="11522" width="4.5703125" customWidth="1"/>
    <col min="11523" max="11523" width="29.140625" customWidth="1"/>
    <col min="11524" max="11524" width="14.140625" customWidth="1"/>
    <col min="11526" max="11526" width="10" customWidth="1"/>
    <col min="11527" max="11527" width="19.85546875" customWidth="1"/>
    <col min="11528" max="11528" width="12.28515625" customWidth="1"/>
    <col min="11529" max="11529" width="10" customWidth="1"/>
    <col min="11530" max="11530" width="10.140625" customWidth="1"/>
    <col min="11531" max="11531" width="10.28515625" customWidth="1"/>
    <col min="11532" max="11532" width="10.42578125" customWidth="1"/>
    <col min="11533" max="11534" width="10.85546875" customWidth="1"/>
    <col min="11535" max="11535" width="9.7109375" customWidth="1"/>
    <col min="11536" max="11536" width="12.85546875" customWidth="1"/>
    <col min="11778" max="11778" width="4.5703125" customWidth="1"/>
    <col min="11779" max="11779" width="29.140625" customWidth="1"/>
    <col min="11780" max="11780" width="14.140625" customWidth="1"/>
    <col min="11782" max="11782" width="10" customWidth="1"/>
    <col min="11783" max="11783" width="19.85546875" customWidth="1"/>
    <col min="11784" max="11784" width="12.28515625" customWidth="1"/>
    <col min="11785" max="11785" width="10" customWidth="1"/>
    <col min="11786" max="11786" width="10.140625" customWidth="1"/>
    <col min="11787" max="11787" width="10.28515625" customWidth="1"/>
    <col min="11788" max="11788" width="10.42578125" customWidth="1"/>
    <col min="11789" max="11790" width="10.85546875" customWidth="1"/>
    <col min="11791" max="11791" width="9.7109375" customWidth="1"/>
    <col min="11792" max="11792" width="12.85546875" customWidth="1"/>
    <col min="12034" max="12034" width="4.5703125" customWidth="1"/>
    <col min="12035" max="12035" width="29.140625" customWidth="1"/>
    <col min="12036" max="12036" width="14.140625" customWidth="1"/>
    <col min="12038" max="12038" width="10" customWidth="1"/>
    <col min="12039" max="12039" width="19.85546875" customWidth="1"/>
    <col min="12040" max="12040" width="12.28515625" customWidth="1"/>
    <col min="12041" max="12041" width="10" customWidth="1"/>
    <col min="12042" max="12042" width="10.140625" customWidth="1"/>
    <col min="12043" max="12043" width="10.28515625" customWidth="1"/>
    <col min="12044" max="12044" width="10.42578125" customWidth="1"/>
    <col min="12045" max="12046" width="10.85546875" customWidth="1"/>
    <col min="12047" max="12047" width="9.7109375" customWidth="1"/>
    <col min="12048" max="12048" width="12.85546875" customWidth="1"/>
    <col min="12290" max="12290" width="4.5703125" customWidth="1"/>
    <col min="12291" max="12291" width="29.140625" customWidth="1"/>
    <col min="12292" max="12292" width="14.140625" customWidth="1"/>
    <col min="12294" max="12294" width="10" customWidth="1"/>
    <col min="12295" max="12295" width="19.85546875" customWidth="1"/>
    <col min="12296" max="12296" width="12.28515625" customWidth="1"/>
    <col min="12297" max="12297" width="10" customWidth="1"/>
    <col min="12298" max="12298" width="10.140625" customWidth="1"/>
    <col min="12299" max="12299" width="10.28515625" customWidth="1"/>
    <col min="12300" max="12300" width="10.42578125" customWidth="1"/>
    <col min="12301" max="12302" width="10.85546875" customWidth="1"/>
    <col min="12303" max="12303" width="9.7109375" customWidth="1"/>
    <col min="12304" max="12304" width="12.85546875" customWidth="1"/>
    <col min="12546" max="12546" width="4.5703125" customWidth="1"/>
    <col min="12547" max="12547" width="29.140625" customWidth="1"/>
    <col min="12548" max="12548" width="14.140625" customWidth="1"/>
    <col min="12550" max="12550" width="10" customWidth="1"/>
    <col min="12551" max="12551" width="19.85546875" customWidth="1"/>
    <col min="12552" max="12552" width="12.28515625" customWidth="1"/>
    <col min="12553" max="12553" width="10" customWidth="1"/>
    <col min="12554" max="12554" width="10.140625" customWidth="1"/>
    <col min="12555" max="12555" width="10.28515625" customWidth="1"/>
    <col min="12556" max="12556" width="10.42578125" customWidth="1"/>
    <col min="12557" max="12558" width="10.85546875" customWidth="1"/>
    <col min="12559" max="12559" width="9.7109375" customWidth="1"/>
    <col min="12560" max="12560" width="12.85546875" customWidth="1"/>
    <col min="12802" max="12802" width="4.5703125" customWidth="1"/>
    <col min="12803" max="12803" width="29.140625" customWidth="1"/>
    <col min="12804" max="12804" width="14.140625" customWidth="1"/>
    <col min="12806" max="12806" width="10" customWidth="1"/>
    <col min="12807" max="12807" width="19.85546875" customWidth="1"/>
    <col min="12808" max="12808" width="12.28515625" customWidth="1"/>
    <col min="12809" max="12809" width="10" customWidth="1"/>
    <col min="12810" max="12810" width="10.140625" customWidth="1"/>
    <col min="12811" max="12811" width="10.28515625" customWidth="1"/>
    <col min="12812" max="12812" width="10.42578125" customWidth="1"/>
    <col min="12813" max="12814" width="10.85546875" customWidth="1"/>
    <col min="12815" max="12815" width="9.7109375" customWidth="1"/>
    <col min="12816" max="12816" width="12.85546875" customWidth="1"/>
    <col min="13058" max="13058" width="4.5703125" customWidth="1"/>
    <col min="13059" max="13059" width="29.140625" customWidth="1"/>
    <col min="13060" max="13060" width="14.140625" customWidth="1"/>
    <col min="13062" max="13062" width="10" customWidth="1"/>
    <col min="13063" max="13063" width="19.85546875" customWidth="1"/>
    <col min="13064" max="13064" width="12.28515625" customWidth="1"/>
    <col min="13065" max="13065" width="10" customWidth="1"/>
    <col min="13066" max="13066" width="10.140625" customWidth="1"/>
    <col min="13067" max="13067" width="10.28515625" customWidth="1"/>
    <col min="13068" max="13068" width="10.42578125" customWidth="1"/>
    <col min="13069" max="13070" width="10.85546875" customWidth="1"/>
    <col min="13071" max="13071" width="9.7109375" customWidth="1"/>
    <col min="13072" max="13072" width="12.85546875" customWidth="1"/>
    <col min="13314" max="13314" width="4.5703125" customWidth="1"/>
    <col min="13315" max="13315" width="29.140625" customWidth="1"/>
    <col min="13316" max="13316" width="14.140625" customWidth="1"/>
    <col min="13318" max="13318" width="10" customWidth="1"/>
    <col min="13319" max="13319" width="19.85546875" customWidth="1"/>
    <col min="13320" max="13320" width="12.28515625" customWidth="1"/>
    <col min="13321" max="13321" width="10" customWidth="1"/>
    <col min="13322" max="13322" width="10.140625" customWidth="1"/>
    <col min="13323" max="13323" width="10.28515625" customWidth="1"/>
    <col min="13324" max="13324" width="10.42578125" customWidth="1"/>
    <col min="13325" max="13326" width="10.85546875" customWidth="1"/>
    <col min="13327" max="13327" width="9.7109375" customWidth="1"/>
    <col min="13328" max="13328" width="12.85546875" customWidth="1"/>
    <col min="13570" max="13570" width="4.5703125" customWidth="1"/>
    <col min="13571" max="13571" width="29.140625" customWidth="1"/>
    <col min="13572" max="13572" width="14.140625" customWidth="1"/>
    <col min="13574" max="13574" width="10" customWidth="1"/>
    <col min="13575" max="13575" width="19.85546875" customWidth="1"/>
    <col min="13576" max="13576" width="12.28515625" customWidth="1"/>
    <col min="13577" max="13577" width="10" customWidth="1"/>
    <col min="13578" max="13578" width="10.140625" customWidth="1"/>
    <col min="13579" max="13579" width="10.28515625" customWidth="1"/>
    <col min="13580" max="13580" width="10.42578125" customWidth="1"/>
    <col min="13581" max="13582" width="10.85546875" customWidth="1"/>
    <col min="13583" max="13583" width="9.7109375" customWidth="1"/>
    <col min="13584" max="13584" width="12.85546875" customWidth="1"/>
    <col min="13826" max="13826" width="4.5703125" customWidth="1"/>
    <col min="13827" max="13827" width="29.140625" customWidth="1"/>
    <col min="13828" max="13828" width="14.140625" customWidth="1"/>
    <col min="13830" max="13830" width="10" customWidth="1"/>
    <col min="13831" max="13831" width="19.85546875" customWidth="1"/>
    <col min="13832" max="13832" width="12.28515625" customWidth="1"/>
    <col min="13833" max="13833" width="10" customWidth="1"/>
    <col min="13834" max="13834" width="10.140625" customWidth="1"/>
    <col min="13835" max="13835" width="10.28515625" customWidth="1"/>
    <col min="13836" max="13836" width="10.42578125" customWidth="1"/>
    <col min="13837" max="13838" width="10.85546875" customWidth="1"/>
    <col min="13839" max="13839" width="9.7109375" customWidth="1"/>
    <col min="13840" max="13840" width="12.85546875" customWidth="1"/>
    <col min="14082" max="14082" width="4.5703125" customWidth="1"/>
    <col min="14083" max="14083" width="29.140625" customWidth="1"/>
    <col min="14084" max="14084" width="14.140625" customWidth="1"/>
    <col min="14086" max="14086" width="10" customWidth="1"/>
    <col min="14087" max="14087" width="19.85546875" customWidth="1"/>
    <col min="14088" max="14088" width="12.28515625" customWidth="1"/>
    <col min="14089" max="14089" width="10" customWidth="1"/>
    <col min="14090" max="14090" width="10.140625" customWidth="1"/>
    <col min="14091" max="14091" width="10.28515625" customWidth="1"/>
    <col min="14092" max="14092" width="10.42578125" customWidth="1"/>
    <col min="14093" max="14094" width="10.85546875" customWidth="1"/>
    <col min="14095" max="14095" width="9.7109375" customWidth="1"/>
    <col min="14096" max="14096" width="12.85546875" customWidth="1"/>
    <col min="14338" max="14338" width="4.5703125" customWidth="1"/>
    <col min="14339" max="14339" width="29.140625" customWidth="1"/>
    <col min="14340" max="14340" width="14.140625" customWidth="1"/>
    <col min="14342" max="14342" width="10" customWidth="1"/>
    <col min="14343" max="14343" width="19.85546875" customWidth="1"/>
    <col min="14344" max="14344" width="12.28515625" customWidth="1"/>
    <col min="14345" max="14345" width="10" customWidth="1"/>
    <col min="14346" max="14346" width="10.140625" customWidth="1"/>
    <col min="14347" max="14347" width="10.28515625" customWidth="1"/>
    <col min="14348" max="14348" width="10.42578125" customWidth="1"/>
    <col min="14349" max="14350" width="10.85546875" customWidth="1"/>
    <col min="14351" max="14351" width="9.7109375" customWidth="1"/>
    <col min="14352" max="14352" width="12.85546875" customWidth="1"/>
    <col min="14594" max="14594" width="4.5703125" customWidth="1"/>
    <col min="14595" max="14595" width="29.140625" customWidth="1"/>
    <col min="14596" max="14596" width="14.140625" customWidth="1"/>
    <col min="14598" max="14598" width="10" customWidth="1"/>
    <col min="14599" max="14599" width="19.85546875" customWidth="1"/>
    <col min="14600" max="14600" width="12.28515625" customWidth="1"/>
    <col min="14601" max="14601" width="10" customWidth="1"/>
    <col min="14602" max="14602" width="10.140625" customWidth="1"/>
    <col min="14603" max="14603" width="10.28515625" customWidth="1"/>
    <col min="14604" max="14604" width="10.42578125" customWidth="1"/>
    <col min="14605" max="14606" width="10.85546875" customWidth="1"/>
    <col min="14607" max="14607" width="9.7109375" customWidth="1"/>
    <col min="14608" max="14608" width="12.85546875" customWidth="1"/>
    <col min="14850" max="14850" width="4.5703125" customWidth="1"/>
    <col min="14851" max="14851" width="29.140625" customWidth="1"/>
    <col min="14852" max="14852" width="14.140625" customWidth="1"/>
    <col min="14854" max="14854" width="10" customWidth="1"/>
    <col min="14855" max="14855" width="19.85546875" customWidth="1"/>
    <col min="14856" max="14856" width="12.28515625" customWidth="1"/>
    <col min="14857" max="14857" width="10" customWidth="1"/>
    <col min="14858" max="14858" width="10.140625" customWidth="1"/>
    <col min="14859" max="14859" width="10.28515625" customWidth="1"/>
    <col min="14860" max="14860" width="10.42578125" customWidth="1"/>
    <col min="14861" max="14862" width="10.85546875" customWidth="1"/>
    <col min="14863" max="14863" width="9.7109375" customWidth="1"/>
    <col min="14864" max="14864" width="12.85546875" customWidth="1"/>
    <col min="15106" max="15106" width="4.5703125" customWidth="1"/>
    <col min="15107" max="15107" width="29.140625" customWidth="1"/>
    <col min="15108" max="15108" width="14.140625" customWidth="1"/>
    <col min="15110" max="15110" width="10" customWidth="1"/>
    <col min="15111" max="15111" width="19.85546875" customWidth="1"/>
    <col min="15112" max="15112" width="12.28515625" customWidth="1"/>
    <col min="15113" max="15113" width="10" customWidth="1"/>
    <col min="15114" max="15114" width="10.140625" customWidth="1"/>
    <col min="15115" max="15115" width="10.28515625" customWidth="1"/>
    <col min="15116" max="15116" width="10.42578125" customWidth="1"/>
    <col min="15117" max="15118" width="10.85546875" customWidth="1"/>
    <col min="15119" max="15119" width="9.7109375" customWidth="1"/>
    <col min="15120" max="15120" width="12.85546875" customWidth="1"/>
    <col min="15362" max="15362" width="4.5703125" customWidth="1"/>
    <col min="15363" max="15363" width="29.140625" customWidth="1"/>
    <col min="15364" max="15364" width="14.140625" customWidth="1"/>
    <col min="15366" max="15366" width="10" customWidth="1"/>
    <col min="15367" max="15367" width="19.85546875" customWidth="1"/>
    <col min="15368" max="15368" width="12.28515625" customWidth="1"/>
    <col min="15369" max="15369" width="10" customWidth="1"/>
    <col min="15370" max="15370" width="10.140625" customWidth="1"/>
    <col min="15371" max="15371" width="10.28515625" customWidth="1"/>
    <col min="15372" max="15372" width="10.42578125" customWidth="1"/>
    <col min="15373" max="15374" width="10.85546875" customWidth="1"/>
    <col min="15375" max="15375" width="9.7109375" customWidth="1"/>
    <col min="15376" max="15376" width="12.85546875" customWidth="1"/>
    <col min="15618" max="15618" width="4.5703125" customWidth="1"/>
    <col min="15619" max="15619" width="29.140625" customWidth="1"/>
    <col min="15620" max="15620" width="14.140625" customWidth="1"/>
    <col min="15622" max="15622" width="10" customWidth="1"/>
    <col min="15623" max="15623" width="19.85546875" customWidth="1"/>
    <col min="15624" max="15624" width="12.28515625" customWidth="1"/>
    <col min="15625" max="15625" width="10" customWidth="1"/>
    <col min="15626" max="15626" width="10.140625" customWidth="1"/>
    <col min="15627" max="15627" width="10.28515625" customWidth="1"/>
    <col min="15628" max="15628" width="10.42578125" customWidth="1"/>
    <col min="15629" max="15630" width="10.85546875" customWidth="1"/>
    <col min="15631" max="15631" width="9.7109375" customWidth="1"/>
    <col min="15632" max="15632" width="12.85546875" customWidth="1"/>
    <col min="15874" max="15874" width="4.5703125" customWidth="1"/>
    <col min="15875" max="15875" width="29.140625" customWidth="1"/>
    <col min="15876" max="15876" width="14.140625" customWidth="1"/>
    <col min="15878" max="15878" width="10" customWidth="1"/>
    <col min="15879" max="15879" width="19.85546875" customWidth="1"/>
    <col min="15880" max="15880" width="12.28515625" customWidth="1"/>
    <col min="15881" max="15881" width="10" customWidth="1"/>
    <col min="15882" max="15882" width="10.140625" customWidth="1"/>
    <col min="15883" max="15883" width="10.28515625" customWidth="1"/>
    <col min="15884" max="15884" width="10.42578125" customWidth="1"/>
    <col min="15885" max="15886" width="10.85546875" customWidth="1"/>
    <col min="15887" max="15887" width="9.7109375" customWidth="1"/>
    <col min="15888" max="15888" width="12.85546875" customWidth="1"/>
    <col min="16130" max="16130" width="4.5703125" customWidth="1"/>
    <col min="16131" max="16131" width="29.140625" customWidth="1"/>
    <col min="16132" max="16132" width="14.140625" customWidth="1"/>
    <col min="16134" max="16134" width="10" customWidth="1"/>
    <col min="16135" max="16135" width="19.85546875" customWidth="1"/>
    <col min="16136" max="16136" width="12.28515625" customWidth="1"/>
    <col min="16137" max="16137" width="10" customWidth="1"/>
    <col min="16138" max="16138" width="10.140625" customWidth="1"/>
    <col min="16139" max="16139" width="10.28515625" customWidth="1"/>
    <col min="16140" max="16140" width="10.42578125" customWidth="1"/>
    <col min="16141" max="16142" width="10.85546875" customWidth="1"/>
    <col min="16143" max="16143" width="9.7109375" customWidth="1"/>
    <col min="16144" max="16144" width="12.85546875" customWidth="1"/>
  </cols>
  <sheetData>
    <row r="1" spans="1:16" ht="114.75" customHeight="1" x14ac:dyDescent="0.25">
      <c r="I1" s="105" t="s">
        <v>93</v>
      </c>
      <c r="J1" s="106"/>
      <c r="K1" s="106"/>
      <c r="L1" s="106"/>
      <c r="M1" s="106"/>
      <c r="N1" s="106"/>
      <c r="O1" s="106"/>
      <c r="P1" s="106"/>
    </row>
    <row r="2" spans="1:16" ht="66.75" hidden="1" customHeight="1" x14ac:dyDescent="0.25">
      <c r="I2" s="106"/>
      <c r="J2" s="106"/>
      <c r="K2" s="106"/>
      <c r="L2" s="106"/>
      <c r="M2" s="106"/>
      <c r="N2" s="106"/>
      <c r="O2" s="106"/>
      <c r="P2" s="106"/>
    </row>
    <row r="3" spans="1:16" ht="29.25" customHeight="1" x14ac:dyDescent="0.25">
      <c r="A3" s="94" t="s">
        <v>0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</row>
    <row r="4" spans="1:16" ht="26.25" customHeight="1" x14ac:dyDescent="0.25">
      <c r="A4" s="94" t="s">
        <v>15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</row>
    <row r="5" spans="1:16" ht="15" customHeight="1" x14ac:dyDescent="0.25">
      <c r="A5" s="94" t="s">
        <v>55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</row>
    <row r="6" spans="1:16" ht="8.25" customHeight="1" x14ac:dyDescent="0.25">
      <c r="A6" s="94"/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</row>
    <row r="7" spans="1:16" s="1" customFormat="1" ht="15" customHeight="1" x14ac:dyDescent="0.25">
      <c r="A7" s="95" t="s">
        <v>1</v>
      </c>
      <c r="B7" s="95" t="s">
        <v>13</v>
      </c>
      <c r="C7" s="81" t="s">
        <v>19</v>
      </c>
      <c r="D7" s="95" t="s">
        <v>16</v>
      </c>
      <c r="E7" s="95" t="s">
        <v>4</v>
      </c>
      <c r="F7" s="96" t="s">
        <v>36</v>
      </c>
      <c r="G7" s="96" t="s">
        <v>37</v>
      </c>
      <c r="H7" s="97" t="s">
        <v>7</v>
      </c>
      <c r="I7" s="98"/>
      <c r="J7" s="98"/>
      <c r="K7" s="98"/>
      <c r="L7" s="98"/>
      <c r="M7" s="98"/>
      <c r="N7" s="98"/>
      <c r="O7" s="99"/>
      <c r="P7" s="95" t="s">
        <v>38</v>
      </c>
    </row>
    <row r="8" spans="1:16" s="1" customFormat="1" x14ac:dyDescent="0.25">
      <c r="A8" s="95"/>
      <c r="B8" s="95"/>
      <c r="C8" s="89"/>
      <c r="D8" s="95"/>
      <c r="E8" s="95"/>
      <c r="F8" s="96"/>
      <c r="G8" s="96"/>
      <c r="H8" s="100"/>
      <c r="I8" s="101"/>
      <c r="J8" s="101"/>
      <c r="K8" s="101"/>
      <c r="L8" s="101"/>
      <c r="M8" s="101"/>
      <c r="N8" s="101"/>
      <c r="O8" s="102"/>
      <c r="P8" s="95"/>
    </row>
    <row r="9" spans="1:16" s="1" customFormat="1" ht="26.25" customHeight="1" x14ac:dyDescent="0.25">
      <c r="A9" s="95"/>
      <c r="B9" s="95"/>
      <c r="C9" s="89"/>
      <c r="D9" s="95"/>
      <c r="E9" s="95"/>
      <c r="F9" s="96"/>
      <c r="G9" s="96"/>
      <c r="H9" s="95" t="s">
        <v>22</v>
      </c>
      <c r="I9" s="95"/>
      <c r="J9" s="95" t="s">
        <v>23</v>
      </c>
      <c r="K9" s="95"/>
      <c r="L9" s="95" t="s">
        <v>24</v>
      </c>
      <c r="M9" s="95"/>
      <c r="N9" s="103" t="s">
        <v>79</v>
      </c>
      <c r="O9" s="104"/>
      <c r="P9" s="95"/>
    </row>
    <row r="10" spans="1:16" s="1" customFormat="1" ht="55.5" customHeight="1" x14ac:dyDescent="0.25">
      <c r="A10" s="95"/>
      <c r="B10" s="95"/>
      <c r="C10" s="82"/>
      <c r="D10" s="95"/>
      <c r="E10" s="95"/>
      <c r="F10" s="96"/>
      <c r="G10" s="96"/>
      <c r="H10" s="9" t="s">
        <v>2</v>
      </c>
      <c r="I10" s="9" t="s">
        <v>3</v>
      </c>
      <c r="J10" s="9" t="s">
        <v>2</v>
      </c>
      <c r="K10" s="9" t="s">
        <v>3</v>
      </c>
      <c r="L10" s="9" t="s">
        <v>2</v>
      </c>
      <c r="M10" s="9" t="s">
        <v>3</v>
      </c>
      <c r="N10" s="50" t="s">
        <v>2</v>
      </c>
      <c r="O10" s="50" t="s">
        <v>80</v>
      </c>
      <c r="P10" s="95"/>
    </row>
    <row r="11" spans="1:16" s="1" customFormat="1" ht="18.75" customHeight="1" x14ac:dyDescent="0.25">
      <c r="A11" s="8">
        <v>1</v>
      </c>
      <c r="B11" s="8">
        <v>2</v>
      </c>
      <c r="C11" s="12">
        <v>3</v>
      </c>
      <c r="D11" s="8">
        <v>4</v>
      </c>
      <c r="E11" s="8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8">
        <v>12</v>
      </c>
      <c r="M11" s="8">
        <v>13</v>
      </c>
      <c r="N11" s="50">
        <v>14</v>
      </c>
      <c r="O11" s="50">
        <v>15</v>
      </c>
      <c r="P11" s="8">
        <v>16</v>
      </c>
    </row>
    <row r="12" spans="1:16" s="1" customFormat="1" ht="13.5" customHeight="1" x14ac:dyDescent="0.25">
      <c r="A12" s="9">
        <v>2</v>
      </c>
      <c r="B12" s="86" t="s">
        <v>56</v>
      </c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8"/>
    </row>
    <row r="13" spans="1:16" s="1" customFormat="1" ht="128.25" customHeight="1" x14ac:dyDescent="0.25">
      <c r="A13" s="15">
        <v>3</v>
      </c>
      <c r="B13" s="59" t="s">
        <v>45</v>
      </c>
      <c r="C13" s="62" t="s">
        <v>54</v>
      </c>
      <c r="D13" s="62" t="s">
        <v>57</v>
      </c>
      <c r="E13" s="17" t="s">
        <v>32</v>
      </c>
      <c r="F13" s="17">
        <v>30</v>
      </c>
      <c r="G13" s="17">
        <v>25</v>
      </c>
      <c r="H13" s="17">
        <v>25</v>
      </c>
      <c r="I13" s="17">
        <v>25</v>
      </c>
      <c r="J13" s="17">
        <v>40</v>
      </c>
      <c r="K13" s="17">
        <v>40</v>
      </c>
      <c r="L13" s="17">
        <v>40</v>
      </c>
      <c r="M13" s="17">
        <v>40</v>
      </c>
      <c r="N13" s="50">
        <v>40</v>
      </c>
      <c r="O13" s="50">
        <v>40</v>
      </c>
      <c r="P13" s="17">
        <v>40</v>
      </c>
    </row>
    <row r="14" spans="1:16" s="1" customFormat="1" ht="85.15" customHeight="1" x14ac:dyDescent="0.25">
      <c r="A14" s="17">
        <v>4</v>
      </c>
      <c r="B14" s="59" t="s">
        <v>46</v>
      </c>
      <c r="C14" s="62" t="s">
        <v>54</v>
      </c>
      <c r="D14" s="62" t="s">
        <v>39</v>
      </c>
      <c r="E14" s="17" t="s">
        <v>32</v>
      </c>
      <c r="F14" s="17">
        <v>100</v>
      </c>
      <c r="G14" s="17">
        <v>100</v>
      </c>
      <c r="H14" s="17">
        <v>100</v>
      </c>
      <c r="I14" s="17">
        <v>100</v>
      </c>
      <c r="J14" s="17">
        <v>100</v>
      </c>
      <c r="K14" s="17">
        <v>100</v>
      </c>
      <c r="L14" s="17">
        <v>100</v>
      </c>
      <c r="M14" s="17">
        <v>100</v>
      </c>
      <c r="N14" s="50">
        <v>100</v>
      </c>
      <c r="O14" s="50">
        <v>100</v>
      </c>
      <c r="P14" s="17">
        <v>100</v>
      </c>
    </row>
    <row r="15" spans="1:16" s="1" customFormat="1" ht="102" customHeight="1" x14ac:dyDescent="0.25">
      <c r="A15" s="17">
        <v>5</v>
      </c>
      <c r="B15" s="59" t="s">
        <v>47</v>
      </c>
      <c r="C15" s="62" t="s">
        <v>54</v>
      </c>
      <c r="D15" s="62" t="s">
        <v>40</v>
      </c>
      <c r="E15" s="17" t="s">
        <v>27</v>
      </c>
      <c r="F15" s="17">
        <v>2</v>
      </c>
      <c r="G15" s="17">
        <v>14</v>
      </c>
      <c r="H15" s="17">
        <v>14</v>
      </c>
      <c r="I15" s="17">
        <v>7</v>
      </c>
      <c r="J15" s="17">
        <v>14</v>
      </c>
      <c r="K15" s="17">
        <v>7</v>
      </c>
      <c r="L15" s="17">
        <v>14</v>
      </c>
      <c r="M15" s="17">
        <v>7</v>
      </c>
      <c r="N15" s="50">
        <v>14</v>
      </c>
      <c r="O15" s="50">
        <v>7</v>
      </c>
      <c r="P15" s="17">
        <f t="shared" ref="P15:P21" si="0">N15+L15+J15+H15</f>
        <v>56</v>
      </c>
    </row>
    <row r="16" spans="1:16" s="1" customFormat="1" ht="100.5" customHeight="1" x14ac:dyDescent="0.25">
      <c r="A16" s="20">
        <v>6</v>
      </c>
      <c r="B16" s="59" t="s">
        <v>28</v>
      </c>
      <c r="C16" s="62" t="s">
        <v>54</v>
      </c>
      <c r="D16" s="62" t="s">
        <v>48</v>
      </c>
      <c r="E16" s="17" t="s">
        <v>32</v>
      </c>
      <c r="F16" s="17">
        <v>15</v>
      </c>
      <c r="G16" s="17">
        <v>0</v>
      </c>
      <c r="H16" s="52">
        <v>1.2</v>
      </c>
      <c r="I16" s="52">
        <v>0.5</v>
      </c>
      <c r="J16" s="17">
        <v>15</v>
      </c>
      <c r="K16" s="17">
        <v>15</v>
      </c>
      <c r="L16" s="17">
        <v>30</v>
      </c>
      <c r="M16" s="17">
        <v>30</v>
      </c>
      <c r="N16" s="50">
        <v>30</v>
      </c>
      <c r="O16" s="50">
        <v>30</v>
      </c>
      <c r="P16" s="17">
        <f t="shared" si="0"/>
        <v>76.2</v>
      </c>
    </row>
    <row r="17" spans="1:16" s="1" customFormat="1" ht="39.75" customHeight="1" x14ac:dyDescent="0.25">
      <c r="A17" s="81">
        <v>7</v>
      </c>
      <c r="B17" s="79" t="s">
        <v>50</v>
      </c>
      <c r="C17" s="83" t="s">
        <v>54</v>
      </c>
      <c r="D17" s="62" t="s">
        <v>42</v>
      </c>
      <c r="E17" s="81" t="s">
        <v>27</v>
      </c>
      <c r="F17" s="17">
        <v>7</v>
      </c>
      <c r="G17" s="17">
        <v>0</v>
      </c>
      <c r="H17" s="17">
        <v>32</v>
      </c>
      <c r="I17" s="17">
        <v>16</v>
      </c>
      <c r="J17" s="17">
        <v>32</v>
      </c>
      <c r="K17" s="17">
        <v>16</v>
      </c>
      <c r="L17" s="17">
        <v>32</v>
      </c>
      <c r="M17" s="17">
        <v>16</v>
      </c>
      <c r="N17" s="50">
        <v>32</v>
      </c>
      <c r="O17" s="50">
        <v>16</v>
      </c>
      <c r="P17" s="17">
        <f t="shared" si="0"/>
        <v>128</v>
      </c>
    </row>
    <row r="18" spans="1:16" s="1" customFormat="1" ht="16.5" customHeight="1" x14ac:dyDescent="0.25">
      <c r="A18" s="89"/>
      <c r="B18" s="90"/>
      <c r="C18" s="91"/>
      <c r="D18" s="62" t="s">
        <v>29</v>
      </c>
      <c r="E18" s="89"/>
      <c r="F18" s="17">
        <v>3</v>
      </c>
      <c r="G18" s="17">
        <v>0</v>
      </c>
      <c r="H18" s="17">
        <v>16</v>
      </c>
      <c r="I18" s="17">
        <v>8</v>
      </c>
      <c r="J18" s="17">
        <v>16</v>
      </c>
      <c r="K18" s="17">
        <v>8</v>
      </c>
      <c r="L18" s="17">
        <v>16</v>
      </c>
      <c r="M18" s="17">
        <v>8</v>
      </c>
      <c r="N18" s="50">
        <v>16</v>
      </c>
      <c r="O18" s="50">
        <v>8</v>
      </c>
      <c r="P18" s="17">
        <f t="shared" si="0"/>
        <v>64</v>
      </c>
    </row>
    <row r="19" spans="1:16" s="1" customFormat="1" ht="15" customHeight="1" x14ac:dyDescent="0.25">
      <c r="A19" s="89"/>
      <c r="B19" s="90"/>
      <c r="C19" s="91"/>
      <c r="D19" s="62" t="s">
        <v>30</v>
      </c>
      <c r="E19" s="89"/>
      <c r="F19" s="17">
        <v>2</v>
      </c>
      <c r="G19" s="17">
        <v>0</v>
      </c>
      <c r="H19" s="17">
        <v>8</v>
      </c>
      <c r="I19" s="17">
        <v>4</v>
      </c>
      <c r="J19" s="17">
        <v>8</v>
      </c>
      <c r="K19" s="17">
        <v>4</v>
      </c>
      <c r="L19" s="17">
        <v>8</v>
      </c>
      <c r="M19" s="17">
        <v>4</v>
      </c>
      <c r="N19" s="50">
        <v>8</v>
      </c>
      <c r="O19" s="50">
        <v>4</v>
      </c>
      <c r="P19" s="17">
        <f t="shared" si="0"/>
        <v>32</v>
      </c>
    </row>
    <row r="20" spans="1:16" s="1" customFormat="1" ht="33" customHeight="1" x14ac:dyDescent="0.25">
      <c r="A20" s="82"/>
      <c r="B20" s="80"/>
      <c r="C20" s="84"/>
      <c r="D20" s="62" t="s">
        <v>31</v>
      </c>
      <c r="E20" s="82"/>
      <c r="F20" s="17">
        <v>2</v>
      </c>
      <c r="G20" s="17">
        <v>0</v>
      </c>
      <c r="H20" s="17">
        <v>8</v>
      </c>
      <c r="I20" s="17">
        <v>4</v>
      </c>
      <c r="J20" s="17">
        <v>8</v>
      </c>
      <c r="K20" s="17">
        <v>4</v>
      </c>
      <c r="L20" s="17">
        <v>8</v>
      </c>
      <c r="M20" s="17">
        <v>4</v>
      </c>
      <c r="N20" s="50">
        <v>8</v>
      </c>
      <c r="O20" s="50">
        <v>4</v>
      </c>
      <c r="P20" s="17">
        <f t="shared" si="0"/>
        <v>32</v>
      </c>
    </row>
    <row r="21" spans="1:16" s="1" customFormat="1" ht="80.45" customHeight="1" x14ac:dyDescent="0.25">
      <c r="A21" s="81">
        <v>8</v>
      </c>
      <c r="B21" s="92" t="s">
        <v>49</v>
      </c>
      <c r="C21" s="83" t="s">
        <v>54</v>
      </c>
      <c r="D21" s="62" t="s">
        <v>70</v>
      </c>
      <c r="E21" s="17" t="s">
        <v>41</v>
      </c>
      <c r="F21" s="27">
        <v>4</v>
      </c>
      <c r="G21" s="17">
        <v>0</v>
      </c>
      <c r="H21" s="40" t="s">
        <v>73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50">
        <v>0</v>
      </c>
      <c r="O21" s="50">
        <v>0</v>
      </c>
      <c r="P21" s="40">
        <f t="shared" si="0"/>
        <v>0.3</v>
      </c>
    </row>
    <row r="22" spans="1:16" s="1" customFormat="1" ht="66" customHeight="1" x14ac:dyDescent="0.25">
      <c r="A22" s="82"/>
      <c r="B22" s="93"/>
      <c r="C22" s="84"/>
      <c r="D22" s="62" t="s">
        <v>88</v>
      </c>
      <c r="E22" s="55" t="s">
        <v>27</v>
      </c>
      <c r="F22" s="27" t="s">
        <v>26</v>
      </c>
      <c r="G22" s="55" t="s">
        <v>26</v>
      </c>
      <c r="H22" s="40" t="s">
        <v>26</v>
      </c>
      <c r="I22" s="55" t="s">
        <v>26</v>
      </c>
      <c r="J22" s="55">
        <v>1</v>
      </c>
      <c r="K22" s="55">
        <v>0</v>
      </c>
      <c r="L22" s="55">
        <v>1</v>
      </c>
      <c r="M22" s="55">
        <v>0</v>
      </c>
      <c r="N22" s="55">
        <v>1</v>
      </c>
      <c r="O22" s="55">
        <v>0</v>
      </c>
      <c r="P22" s="40" t="s">
        <v>89</v>
      </c>
    </row>
    <row r="23" spans="1:16" s="1" customFormat="1" ht="72.75" customHeight="1" x14ac:dyDescent="0.25">
      <c r="A23" s="81">
        <v>9</v>
      </c>
      <c r="B23" s="79" t="s">
        <v>71</v>
      </c>
      <c r="C23" s="83" t="s">
        <v>54</v>
      </c>
      <c r="D23" s="62" t="s">
        <v>86</v>
      </c>
      <c r="E23" s="41" t="s">
        <v>27</v>
      </c>
      <c r="F23" s="21" t="s">
        <v>26</v>
      </c>
      <c r="G23" s="21" t="s">
        <v>26</v>
      </c>
      <c r="H23" s="44" t="s">
        <v>26</v>
      </c>
      <c r="I23" s="44" t="s">
        <v>26</v>
      </c>
      <c r="J23" s="41">
        <v>1</v>
      </c>
      <c r="K23" s="41">
        <v>0</v>
      </c>
      <c r="L23" s="41">
        <v>0</v>
      </c>
      <c r="M23" s="41">
        <v>0</v>
      </c>
      <c r="N23" s="50">
        <v>0</v>
      </c>
      <c r="O23" s="50">
        <v>0</v>
      </c>
      <c r="P23" s="41">
        <v>1</v>
      </c>
    </row>
    <row r="24" spans="1:16" s="1" customFormat="1" ht="64.5" customHeight="1" x14ac:dyDescent="0.25">
      <c r="A24" s="82"/>
      <c r="B24" s="80"/>
      <c r="C24" s="84"/>
      <c r="D24" s="62" t="s">
        <v>87</v>
      </c>
      <c r="E24" s="54" t="s">
        <v>27</v>
      </c>
      <c r="F24" s="21" t="s">
        <v>26</v>
      </c>
      <c r="G24" s="21" t="s">
        <v>26</v>
      </c>
      <c r="H24" s="44" t="s">
        <v>26</v>
      </c>
      <c r="I24" s="44" t="s">
        <v>26</v>
      </c>
      <c r="J24" s="54">
        <v>0</v>
      </c>
      <c r="K24" s="54">
        <v>0</v>
      </c>
      <c r="L24" s="54">
        <v>0</v>
      </c>
      <c r="M24" s="54">
        <v>0</v>
      </c>
      <c r="N24" s="54">
        <v>1</v>
      </c>
      <c r="O24" s="54">
        <v>0</v>
      </c>
      <c r="P24" s="54">
        <v>1</v>
      </c>
    </row>
    <row r="25" spans="1:16" s="1" customFormat="1" ht="90" customHeight="1" x14ac:dyDescent="0.25">
      <c r="A25" s="38">
        <v>10</v>
      </c>
      <c r="B25" s="59" t="s">
        <v>67</v>
      </c>
      <c r="C25" s="62" t="s">
        <v>54</v>
      </c>
      <c r="D25" s="26" t="s">
        <v>68</v>
      </c>
      <c r="E25" s="38" t="s">
        <v>41</v>
      </c>
      <c r="F25" s="21">
        <v>0</v>
      </c>
      <c r="G25" s="21">
        <v>0</v>
      </c>
      <c r="H25" s="38">
        <v>0.15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1">
        <f>N25+L25+J25+H25</f>
        <v>0.15</v>
      </c>
    </row>
    <row r="26" spans="1:16" s="1" customFormat="1" ht="90" customHeight="1" x14ac:dyDescent="0.25">
      <c r="A26" s="49">
        <v>11</v>
      </c>
      <c r="B26" s="60" t="s">
        <v>84</v>
      </c>
      <c r="C26" s="42" t="s">
        <v>54</v>
      </c>
      <c r="D26" s="63" t="s">
        <v>77</v>
      </c>
      <c r="E26" s="49" t="s">
        <v>27</v>
      </c>
      <c r="F26" s="49" t="s">
        <v>26</v>
      </c>
      <c r="G26" s="49" t="s">
        <v>26</v>
      </c>
      <c r="H26" s="49" t="s">
        <v>26</v>
      </c>
      <c r="I26" s="43" t="s">
        <v>26</v>
      </c>
      <c r="J26" s="43">
        <v>4</v>
      </c>
      <c r="K26" s="43">
        <v>2</v>
      </c>
      <c r="L26" s="43">
        <v>4</v>
      </c>
      <c r="M26" s="43">
        <v>2</v>
      </c>
      <c r="N26" s="43">
        <v>4</v>
      </c>
      <c r="O26" s="43">
        <v>2</v>
      </c>
      <c r="P26" s="43">
        <v>12</v>
      </c>
    </row>
    <row r="27" spans="1:16" s="1" customFormat="1" ht="90" customHeight="1" x14ac:dyDescent="0.25">
      <c r="A27" s="58">
        <v>12</v>
      </c>
      <c r="B27" s="60" t="s">
        <v>90</v>
      </c>
      <c r="C27" s="42" t="s">
        <v>54</v>
      </c>
      <c r="D27" s="63" t="s">
        <v>91</v>
      </c>
      <c r="E27" s="58" t="s">
        <v>27</v>
      </c>
      <c r="F27" s="58" t="s">
        <v>26</v>
      </c>
      <c r="G27" s="58" t="s">
        <v>26</v>
      </c>
      <c r="H27" s="58" t="s">
        <v>26</v>
      </c>
      <c r="I27" s="43" t="s">
        <v>26</v>
      </c>
      <c r="J27" s="43">
        <v>1</v>
      </c>
      <c r="K27" s="43">
        <v>0</v>
      </c>
      <c r="L27" s="43">
        <v>0</v>
      </c>
      <c r="M27" s="43">
        <v>0</v>
      </c>
      <c r="N27" s="43">
        <v>0</v>
      </c>
      <c r="O27" s="43">
        <v>0</v>
      </c>
      <c r="P27" s="43">
        <v>1</v>
      </c>
    </row>
    <row r="28" spans="1:16" ht="89.25" customHeight="1" x14ac:dyDescent="0.25">
      <c r="A28" s="28">
        <v>13</v>
      </c>
      <c r="B28" s="53" t="s">
        <v>59</v>
      </c>
      <c r="C28" s="61" t="s">
        <v>54</v>
      </c>
      <c r="D28" s="29" t="s">
        <v>81</v>
      </c>
      <c r="E28" s="30" t="s">
        <v>60</v>
      </c>
      <c r="F28" s="28">
        <v>248</v>
      </c>
      <c r="G28" s="28">
        <v>248</v>
      </c>
      <c r="H28" s="28">
        <v>248</v>
      </c>
      <c r="I28" s="28">
        <v>248</v>
      </c>
      <c r="J28" s="28">
        <v>0</v>
      </c>
      <c r="K28" s="28">
        <v>0</v>
      </c>
      <c r="L28" s="28">
        <v>0</v>
      </c>
      <c r="M28" s="28">
        <v>0</v>
      </c>
      <c r="N28" s="28">
        <v>0</v>
      </c>
      <c r="O28" s="28">
        <v>0</v>
      </c>
      <c r="P28" s="28">
        <v>248</v>
      </c>
    </row>
    <row r="29" spans="1:16" ht="92.25" customHeight="1" x14ac:dyDescent="0.25">
      <c r="A29" s="28">
        <v>14</v>
      </c>
      <c r="B29" s="53" t="s">
        <v>82</v>
      </c>
      <c r="C29" s="61" t="s">
        <v>54</v>
      </c>
      <c r="D29" s="29" t="s">
        <v>83</v>
      </c>
      <c r="E29" s="39" t="s">
        <v>69</v>
      </c>
      <c r="F29" s="28">
        <v>121.24</v>
      </c>
      <c r="G29" s="28">
        <v>121.24</v>
      </c>
      <c r="H29" s="51">
        <v>161.41</v>
      </c>
      <c r="I29" s="28">
        <v>80.290000000000006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f>N29+L29+J29+H29</f>
        <v>161.41</v>
      </c>
    </row>
    <row r="30" spans="1:16" ht="30.75" customHeight="1" x14ac:dyDescent="0.25">
      <c r="A30" s="31"/>
      <c r="B30" s="32"/>
      <c r="C30" s="33"/>
      <c r="D30" s="32"/>
      <c r="E30" s="34"/>
      <c r="F30" s="34"/>
      <c r="G30" s="34"/>
      <c r="H30" s="34"/>
      <c r="I30" s="34"/>
      <c r="J30" s="35"/>
      <c r="K30" s="35"/>
      <c r="L30" s="35"/>
      <c r="M30" s="35"/>
      <c r="N30" s="35"/>
      <c r="O30" s="35"/>
      <c r="P30" s="34"/>
    </row>
    <row r="31" spans="1:16" ht="27" customHeight="1" x14ac:dyDescent="0.25">
      <c r="B31" s="64" t="s">
        <v>76</v>
      </c>
      <c r="C31" s="13"/>
      <c r="N31" s="85" t="s">
        <v>75</v>
      </c>
      <c r="O31" s="85"/>
      <c r="P31" s="85"/>
    </row>
    <row r="32" spans="1:16" ht="30" customHeight="1" x14ac:dyDescent="0.25">
      <c r="B32" s="11"/>
      <c r="C32" s="14"/>
    </row>
    <row r="33" spans="2:3" ht="33" customHeight="1" x14ac:dyDescent="0.25">
      <c r="B33" s="19"/>
      <c r="C33" s="5"/>
    </row>
    <row r="34" spans="2:3" x14ac:dyDescent="0.25">
      <c r="B34" s="6"/>
    </row>
    <row r="35" spans="2:3" ht="24" customHeight="1" x14ac:dyDescent="0.25">
      <c r="B35" s="19"/>
    </row>
    <row r="36" spans="2:3" ht="15" customHeight="1" x14ac:dyDescent="0.25">
      <c r="B36" s="10"/>
    </row>
    <row r="37" spans="2:3" x14ac:dyDescent="0.25">
      <c r="B37" s="5"/>
    </row>
  </sheetData>
  <mergeCells count="31">
    <mergeCell ref="I1:P1"/>
    <mergeCell ref="I2:P2"/>
    <mergeCell ref="A3:P3"/>
    <mergeCell ref="A4:P4"/>
    <mergeCell ref="A5:P5"/>
    <mergeCell ref="A6:P6"/>
    <mergeCell ref="J9:K9"/>
    <mergeCell ref="A7:A10"/>
    <mergeCell ref="B7:B10"/>
    <mergeCell ref="D7:D10"/>
    <mergeCell ref="E7:E10"/>
    <mergeCell ref="F7:F10"/>
    <mergeCell ref="P7:P10"/>
    <mergeCell ref="G7:G10"/>
    <mergeCell ref="H9:I9"/>
    <mergeCell ref="C7:C10"/>
    <mergeCell ref="L9:M9"/>
    <mergeCell ref="H7:O8"/>
    <mergeCell ref="N9:O9"/>
    <mergeCell ref="B23:B24"/>
    <mergeCell ref="A23:A24"/>
    <mergeCell ref="C23:C24"/>
    <mergeCell ref="N31:P31"/>
    <mergeCell ref="B12:P12"/>
    <mergeCell ref="A17:A20"/>
    <mergeCell ref="B17:B20"/>
    <mergeCell ref="C17:C20"/>
    <mergeCell ref="E17:E20"/>
    <mergeCell ref="B21:B22"/>
    <mergeCell ref="C21:C22"/>
    <mergeCell ref="A21:A22"/>
  </mergeCells>
  <pageMargins left="0.31496062992125984" right="0.31496062992125984" top="0.59055118110236227" bottom="0.15748031496062992" header="0" footer="0.31496062992125984"/>
  <pageSetup paperSize="9" scale="88" fitToHeight="2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4" zoomScale="90" zoomScaleNormal="90" zoomScaleSheetLayoutView="76" workbookViewId="0">
      <pane ySplit="4" topLeftCell="A14" activePane="bottomLeft" state="frozen"/>
      <selection activeCell="A4" sqref="A4"/>
      <selection pane="bottomLeft" activeCell="A8" sqref="A8"/>
    </sheetView>
  </sheetViews>
  <sheetFormatPr defaultColWidth="11.5703125" defaultRowHeight="15" x14ac:dyDescent="0.25"/>
  <cols>
    <col min="1" max="1" width="2.7109375" customWidth="1"/>
    <col min="2" max="2" width="21.7109375" customWidth="1"/>
    <col min="3" max="3" width="15.28515625" customWidth="1"/>
    <col min="4" max="4" width="12" customWidth="1"/>
    <col min="5" max="5" width="9" customWidth="1"/>
    <col min="6" max="6" width="7" customWidth="1"/>
    <col min="7" max="7" width="8" customWidth="1"/>
    <col min="8" max="8" width="7.28515625" customWidth="1"/>
    <col min="9" max="9" width="14.5703125" customWidth="1"/>
    <col min="10" max="10" width="14.42578125" customWidth="1"/>
    <col min="11" max="11" width="14.140625" customWidth="1"/>
    <col min="12" max="12" width="14.42578125" customWidth="1"/>
    <col min="13" max="13" width="16.28515625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3" x14ac:dyDescent="0.25">
      <c r="G1" s="4"/>
      <c r="H1" s="4"/>
      <c r="I1" s="109"/>
      <c r="J1" s="109"/>
      <c r="K1" s="109"/>
      <c r="L1" s="109"/>
    </row>
    <row r="2" spans="1:13" ht="111.75" customHeight="1" x14ac:dyDescent="0.25">
      <c r="G2" s="3"/>
      <c r="H2" s="3"/>
      <c r="I2" s="106" t="s">
        <v>94</v>
      </c>
      <c r="J2" s="106"/>
      <c r="K2" s="106"/>
      <c r="L2" s="106"/>
    </row>
    <row r="3" spans="1:13" ht="9" customHeight="1" x14ac:dyDescent="0.25">
      <c r="G3" s="2"/>
      <c r="H3" s="2"/>
      <c r="I3" s="2"/>
      <c r="J3" s="2"/>
      <c r="K3" s="2"/>
      <c r="L3" s="2"/>
    </row>
    <row r="4" spans="1:13" ht="13.5" customHeight="1" x14ac:dyDescent="0.25">
      <c r="A4" s="94" t="s">
        <v>8</v>
      </c>
      <c r="B4" s="94"/>
      <c r="C4" s="94"/>
      <c r="D4" s="94"/>
      <c r="E4" s="94"/>
      <c r="F4" s="94"/>
      <c r="G4" s="94"/>
      <c r="H4" s="94"/>
      <c r="I4" s="94"/>
      <c r="J4" s="94"/>
      <c r="K4" s="94"/>
      <c r="L4" s="94"/>
    </row>
    <row r="5" spans="1:13" ht="14.25" customHeight="1" x14ac:dyDescent="0.25">
      <c r="A5" s="94" t="s">
        <v>58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</row>
    <row r="6" spans="1:13" s="1" customFormat="1" ht="21" customHeight="1" x14ac:dyDescent="0.25">
      <c r="A6" s="95" t="s">
        <v>1</v>
      </c>
      <c r="B6" s="95" t="s">
        <v>14</v>
      </c>
      <c r="C6" s="95" t="s">
        <v>19</v>
      </c>
      <c r="D6" s="95" t="s">
        <v>20</v>
      </c>
      <c r="E6" s="95" t="s">
        <v>6</v>
      </c>
      <c r="F6" s="95"/>
      <c r="G6" s="95"/>
      <c r="H6" s="95"/>
      <c r="I6" s="103" t="s">
        <v>21</v>
      </c>
      <c r="J6" s="110"/>
      <c r="K6" s="110"/>
      <c r="L6" s="110"/>
      <c r="M6" s="104"/>
    </row>
    <row r="7" spans="1:13" s="1" customFormat="1" ht="49.9" customHeight="1" x14ac:dyDescent="0.25">
      <c r="A7" s="95"/>
      <c r="B7" s="95"/>
      <c r="C7" s="95"/>
      <c r="D7" s="95"/>
      <c r="E7" s="8" t="s">
        <v>11</v>
      </c>
      <c r="F7" s="8" t="s">
        <v>9</v>
      </c>
      <c r="G7" s="8" t="s">
        <v>10</v>
      </c>
      <c r="H7" s="8" t="s">
        <v>5</v>
      </c>
      <c r="I7" s="8" t="s">
        <v>12</v>
      </c>
      <c r="J7" s="18" t="s">
        <v>25</v>
      </c>
      <c r="K7" s="18" t="s">
        <v>43</v>
      </c>
      <c r="L7" s="23" t="s">
        <v>44</v>
      </c>
      <c r="M7" s="57" t="s">
        <v>78</v>
      </c>
    </row>
    <row r="8" spans="1:13" s="1" customFormat="1" ht="10.5" customHeight="1" x14ac:dyDescent="0.25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8">
        <v>12</v>
      </c>
      <c r="M8" s="57">
        <v>13</v>
      </c>
    </row>
    <row r="9" spans="1:13" s="1" customFormat="1" ht="16.5" customHeight="1" x14ac:dyDescent="0.25">
      <c r="A9" s="9">
        <v>2</v>
      </c>
      <c r="B9" s="86" t="s">
        <v>51</v>
      </c>
      <c r="C9" s="87"/>
      <c r="D9" s="87"/>
      <c r="E9" s="87"/>
      <c r="F9" s="87"/>
      <c r="G9" s="87"/>
      <c r="H9" s="87"/>
      <c r="I9" s="87"/>
      <c r="J9" s="87"/>
      <c r="K9" s="87"/>
      <c r="L9" s="87"/>
      <c r="M9" s="88"/>
    </row>
    <row r="10" spans="1:13" s="1" customFormat="1" ht="47.25" customHeight="1" x14ac:dyDescent="0.25">
      <c r="A10" s="81">
        <v>3</v>
      </c>
      <c r="B10" s="118" t="s">
        <v>33</v>
      </c>
      <c r="C10" s="116" t="s">
        <v>54</v>
      </c>
      <c r="D10" s="67" t="s">
        <v>17</v>
      </c>
      <c r="E10" s="45" t="s">
        <v>26</v>
      </c>
      <c r="F10" s="45" t="s">
        <v>26</v>
      </c>
      <c r="G10" s="45" t="s">
        <v>26</v>
      </c>
      <c r="H10" s="45" t="s">
        <v>26</v>
      </c>
      <c r="I10" s="75">
        <f>J10+K10+L10+M10</f>
        <v>121256082.72</v>
      </c>
      <c r="J10" s="76">
        <f>+J13+J16+J19+J24</f>
        <v>55141496.719999999</v>
      </c>
      <c r="K10" s="75">
        <f>K12+K14+K23</f>
        <v>4978560</v>
      </c>
      <c r="L10" s="75">
        <f>L27</f>
        <v>30568013</v>
      </c>
      <c r="M10" s="74">
        <f>M27</f>
        <v>30568013</v>
      </c>
    </row>
    <row r="11" spans="1:13" s="1" customFormat="1" ht="44.45" customHeight="1" x14ac:dyDescent="0.25">
      <c r="A11" s="82"/>
      <c r="B11" s="119"/>
      <c r="C11" s="117"/>
      <c r="D11" s="67" t="s">
        <v>63</v>
      </c>
      <c r="E11" s="45" t="s">
        <v>26</v>
      </c>
      <c r="F11" s="45" t="s">
        <v>26</v>
      </c>
      <c r="G11" s="45" t="s">
        <v>26</v>
      </c>
      <c r="H11" s="45" t="s">
        <v>26</v>
      </c>
      <c r="I11" s="75">
        <f>J11+K11+L11+M11</f>
        <v>1246160</v>
      </c>
      <c r="J11" s="76">
        <v>1246160</v>
      </c>
      <c r="K11" s="45">
        <v>0</v>
      </c>
      <c r="L11" s="45">
        <f>L28</f>
        <v>0</v>
      </c>
      <c r="M11" s="51">
        <f>M28</f>
        <v>0</v>
      </c>
    </row>
    <row r="12" spans="1:13" s="1" customFormat="1" ht="99.75" customHeight="1" x14ac:dyDescent="0.25">
      <c r="A12" s="16">
        <v>4</v>
      </c>
      <c r="B12" s="65" t="s">
        <v>34</v>
      </c>
      <c r="C12" s="67" t="s">
        <v>54</v>
      </c>
      <c r="D12" s="67" t="s">
        <v>17</v>
      </c>
      <c r="E12" s="45" t="s">
        <v>26</v>
      </c>
      <c r="F12" s="45" t="s">
        <v>26</v>
      </c>
      <c r="G12" s="45" t="s">
        <v>26</v>
      </c>
      <c r="H12" s="45" t="s">
        <v>26</v>
      </c>
      <c r="I12" s="73">
        <f>K12+L12+J12+M12</f>
        <v>357646.32</v>
      </c>
      <c r="J12" s="73">
        <f>J13</f>
        <v>85696.320000000007</v>
      </c>
      <c r="K12" s="73">
        <f>K13</f>
        <v>90650</v>
      </c>
      <c r="L12" s="73">
        <f>L13</f>
        <v>90650</v>
      </c>
      <c r="M12" s="74">
        <f>M13</f>
        <v>90650</v>
      </c>
    </row>
    <row r="13" spans="1:13" s="1" customFormat="1" ht="97.15" customHeight="1" x14ac:dyDescent="0.25">
      <c r="A13" s="23">
        <v>5</v>
      </c>
      <c r="B13" s="65" t="s">
        <v>52</v>
      </c>
      <c r="C13" s="67" t="s">
        <v>54</v>
      </c>
      <c r="D13" s="67" t="s">
        <v>17</v>
      </c>
      <c r="E13" s="45" t="s">
        <v>26</v>
      </c>
      <c r="F13" s="45" t="s">
        <v>26</v>
      </c>
      <c r="G13" s="45" t="s">
        <v>26</v>
      </c>
      <c r="H13" s="45" t="s">
        <v>26</v>
      </c>
      <c r="I13" s="73">
        <f>J13+K13+L13+M13</f>
        <v>357646.32</v>
      </c>
      <c r="J13" s="73">
        <f>90650-4953.68</f>
        <v>85696.320000000007</v>
      </c>
      <c r="K13" s="73">
        <v>90650</v>
      </c>
      <c r="L13" s="73">
        <v>90650</v>
      </c>
      <c r="M13" s="74">
        <v>90650</v>
      </c>
    </row>
    <row r="14" spans="1:13" s="1" customFormat="1" ht="51" customHeight="1" x14ac:dyDescent="0.25">
      <c r="A14" s="81">
        <v>6</v>
      </c>
      <c r="B14" s="118" t="s">
        <v>28</v>
      </c>
      <c r="C14" s="116" t="s">
        <v>54</v>
      </c>
      <c r="D14" s="67" t="s">
        <v>17</v>
      </c>
      <c r="E14" s="45" t="s">
        <v>26</v>
      </c>
      <c r="F14" s="45" t="s">
        <v>26</v>
      </c>
      <c r="G14" s="45" t="s">
        <v>26</v>
      </c>
      <c r="H14" s="45" t="s">
        <v>26</v>
      </c>
      <c r="I14" s="73">
        <f>J14+K14+L14+M14</f>
        <v>66050246.799999997</v>
      </c>
      <c r="J14" s="73">
        <f>J16+J17+J19+J21</f>
        <v>207610.8</v>
      </c>
      <c r="K14" s="73">
        <f>K16+K17+K19+K21+K22</f>
        <v>4887910</v>
      </c>
      <c r="L14" s="73">
        <f>L16+L17+L19+L21</f>
        <v>30477363</v>
      </c>
      <c r="M14" s="74">
        <f>M16+M17+M19+M21</f>
        <v>30477363</v>
      </c>
    </row>
    <row r="15" spans="1:13" s="1" customFormat="1" ht="50.25" customHeight="1" x14ac:dyDescent="0.25">
      <c r="A15" s="82"/>
      <c r="B15" s="119"/>
      <c r="C15" s="117"/>
      <c r="D15" s="67" t="s">
        <v>63</v>
      </c>
      <c r="E15" s="45" t="s">
        <v>26</v>
      </c>
      <c r="F15" s="45" t="s">
        <v>26</v>
      </c>
      <c r="G15" s="45" t="s">
        <v>26</v>
      </c>
      <c r="H15" s="45" t="s">
        <v>26</v>
      </c>
      <c r="I15" s="73">
        <f t="shared" ref="I15:I25" si="0">J15+K15+L15+M15</f>
        <v>1246160</v>
      </c>
      <c r="J15" s="73">
        <f>J18+J20</f>
        <v>1246160</v>
      </c>
      <c r="K15" s="46">
        <f>K18+K20</f>
        <v>0</v>
      </c>
      <c r="L15" s="46">
        <f>L18+L20</f>
        <v>0</v>
      </c>
      <c r="M15" s="51">
        <f>M18+M20</f>
        <v>0</v>
      </c>
    </row>
    <row r="16" spans="1:13" s="1" customFormat="1" ht="100.5" customHeight="1" x14ac:dyDescent="0.25">
      <c r="A16" s="23">
        <v>7</v>
      </c>
      <c r="B16" s="65" t="s">
        <v>53</v>
      </c>
      <c r="C16" s="67" t="s">
        <v>54</v>
      </c>
      <c r="D16" s="77" t="s">
        <v>17</v>
      </c>
      <c r="E16" s="45" t="s">
        <v>26</v>
      </c>
      <c r="F16" s="45" t="s">
        <v>26</v>
      </c>
      <c r="G16" s="45" t="s">
        <v>26</v>
      </c>
      <c r="H16" s="45" t="s">
        <v>26</v>
      </c>
      <c r="I16" s="46">
        <f t="shared" si="0"/>
        <v>1026100.8</v>
      </c>
      <c r="J16" s="46">
        <f>272830-65219.2</f>
        <v>207610.8</v>
      </c>
      <c r="K16" s="46">
        <v>272830</v>
      </c>
      <c r="L16" s="46">
        <v>272830</v>
      </c>
      <c r="M16" s="51">
        <v>272830</v>
      </c>
    </row>
    <row r="17" spans="1:13" s="1" customFormat="1" ht="58.9" customHeight="1" x14ac:dyDescent="0.25">
      <c r="A17" s="81">
        <v>8</v>
      </c>
      <c r="B17" s="111" t="s">
        <v>35</v>
      </c>
      <c r="C17" s="116" t="s">
        <v>54</v>
      </c>
      <c r="D17" s="77" t="s">
        <v>17</v>
      </c>
      <c r="E17" s="45" t="s">
        <v>26</v>
      </c>
      <c r="F17" s="45" t="s">
        <v>26</v>
      </c>
      <c r="G17" s="45" t="s">
        <v>26</v>
      </c>
      <c r="H17" s="45" t="s">
        <v>26</v>
      </c>
      <c r="I17" s="73">
        <f t="shared" si="0"/>
        <v>8354292</v>
      </c>
      <c r="J17" s="48">
        <v>0</v>
      </c>
      <c r="K17" s="73">
        <v>2784764</v>
      </c>
      <c r="L17" s="73">
        <v>2784764</v>
      </c>
      <c r="M17" s="74">
        <v>2784764</v>
      </c>
    </row>
    <row r="18" spans="1:13" s="1" customFormat="1" ht="51.75" customHeight="1" x14ac:dyDescent="0.25">
      <c r="A18" s="82"/>
      <c r="B18" s="112"/>
      <c r="C18" s="117"/>
      <c r="D18" s="77" t="s">
        <v>63</v>
      </c>
      <c r="E18" s="45" t="s">
        <v>26</v>
      </c>
      <c r="F18" s="45" t="s">
        <v>26</v>
      </c>
      <c r="G18" s="45" t="s">
        <v>26</v>
      </c>
      <c r="H18" s="45" t="s">
        <v>26</v>
      </c>
      <c r="I18" s="73">
        <f t="shared" si="0"/>
        <v>1142660</v>
      </c>
      <c r="J18" s="48">
        <v>1142660</v>
      </c>
      <c r="K18" s="46">
        <v>0</v>
      </c>
      <c r="L18" s="46">
        <v>0</v>
      </c>
      <c r="M18" s="51">
        <v>0</v>
      </c>
    </row>
    <row r="19" spans="1:13" s="1" customFormat="1" ht="99.75" customHeight="1" x14ac:dyDescent="0.25">
      <c r="A19" s="22">
        <v>9</v>
      </c>
      <c r="B19" s="78" t="s">
        <v>72</v>
      </c>
      <c r="C19" s="66" t="s">
        <v>54</v>
      </c>
      <c r="D19" s="77" t="s">
        <v>17</v>
      </c>
      <c r="E19" s="45" t="s">
        <v>26</v>
      </c>
      <c r="F19" s="45" t="s">
        <v>26</v>
      </c>
      <c r="G19" s="45" t="s">
        <v>26</v>
      </c>
      <c r="H19" s="45" t="s">
        <v>26</v>
      </c>
      <c r="I19" s="73">
        <f t="shared" si="0"/>
        <v>55629854</v>
      </c>
      <c r="J19" s="46">
        <v>0</v>
      </c>
      <c r="K19" s="73">
        <v>1290316</v>
      </c>
      <c r="L19" s="73">
        <v>27169769</v>
      </c>
      <c r="M19" s="74">
        <v>27169769</v>
      </c>
    </row>
    <row r="20" spans="1:13" s="1" customFormat="1" ht="96" customHeight="1" x14ac:dyDescent="0.25">
      <c r="A20" s="36">
        <v>10</v>
      </c>
      <c r="B20" s="78" t="s">
        <v>65</v>
      </c>
      <c r="C20" s="66" t="s">
        <v>54</v>
      </c>
      <c r="D20" s="67" t="s">
        <v>64</v>
      </c>
      <c r="E20" s="45" t="s">
        <v>26</v>
      </c>
      <c r="F20" s="45" t="s">
        <v>26</v>
      </c>
      <c r="G20" s="45" t="s">
        <v>26</v>
      </c>
      <c r="H20" s="45" t="s">
        <v>26</v>
      </c>
      <c r="I20" s="73">
        <f t="shared" si="0"/>
        <v>103500</v>
      </c>
      <c r="J20" s="73">
        <v>103500</v>
      </c>
      <c r="K20" s="46">
        <v>0</v>
      </c>
      <c r="L20" s="46">
        <v>0</v>
      </c>
      <c r="M20" s="51">
        <v>0</v>
      </c>
    </row>
    <row r="21" spans="1:13" s="1" customFormat="1" ht="94.9" customHeight="1" x14ac:dyDescent="0.25">
      <c r="A21" s="47">
        <v>11</v>
      </c>
      <c r="B21" s="66" t="s">
        <v>85</v>
      </c>
      <c r="C21" s="66" t="s">
        <v>54</v>
      </c>
      <c r="D21" s="67" t="s">
        <v>17</v>
      </c>
      <c r="E21" s="45" t="s">
        <v>26</v>
      </c>
      <c r="F21" s="45" t="s">
        <v>26</v>
      </c>
      <c r="G21" s="45" t="s">
        <v>26</v>
      </c>
      <c r="H21" s="45" t="s">
        <v>26</v>
      </c>
      <c r="I21" s="73">
        <f t="shared" si="0"/>
        <v>750000</v>
      </c>
      <c r="J21" s="46">
        <v>0</v>
      </c>
      <c r="K21" s="73">
        <v>250000</v>
      </c>
      <c r="L21" s="73">
        <v>250000</v>
      </c>
      <c r="M21" s="74">
        <v>250000</v>
      </c>
    </row>
    <row r="22" spans="1:13" s="1" customFormat="1" ht="106.5" customHeight="1" x14ac:dyDescent="0.25">
      <c r="A22" s="56">
        <v>12</v>
      </c>
      <c r="B22" s="66" t="s">
        <v>92</v>
      </c>
      <c r="C22" s="66" t="s">
        <v>54</v>
      </c>
      <c r="D22" s="67" t="s">
        <v>17</v>
      </c>
      <c r="E22" s="45" t="s">
        <v>26</v>
      </c>
      <c r="F22" s="45" t="s">
        <v>26</v>
      </c>
      <c r="G22" s="45" t="s">
        <v>26</v>
      </c>
      <c r="H22" s="45" t="s">
        <v>26</v>
      </c>
      <c r="I22" s="73">
        <f>J22+K22+L22+M22</f>
        <v>290000</v>
      </c>
      <c r="J22" s="46">
        <v>0</v>
      </c>
      <c r="K22" s="73">
        <v>290000</v>
      </c>
      <c r="L22" s="46">
        <v>0</v>
      </c>
      <c r="M22" s="51">
        <v>0</v>
      </c>
    </row>
    <row r="23" spans="1:13" s="1" customFormat="1" ht="105.75" customHeight="1" x14ac:dyDescent="0.25">
      <c r="A23" s="25">
        <v>13</v>
      </c>
      <c r="B23" s="66" t="s">
        <v>61</v>
      </c>
      <c r="C23" s="66" t="s">
        <v>54</v>
      </c>
      <c r="D23" s="67" t="s">
        <v>17</v>
      </c>
      <c r="E23" s="45" t="s">
        <v>26</v>
      </c>
      <c r="F23" s="45" t="s">
        <v>26</v>
      </c>
      <c r="G23" s="45" t="s">
        <v>26</v>
      </c>
      <c r="H23" s="45" t="s">
        <v>26</v>
      </c>
      <c r="I23" s="73">
        <f t="shared" si="0"/>
        <v>54848189.600000001</v>
      </c>
      <c r="J23" s="73">
        <f>J24</f>
        <v>54848189.600000001</v>
      </c>
      <c r="K23" s="46">
        <f>K24</f>
        <v>0</v>
      </c>
      <c r="L23" s="46">
        <f>L24</f>
        <v>0</v>
      </c>
      <c r="M23" s="51">
        <f>M24</f>
        <v>0</v>
      </c>
    </row>
    <row r="24" spans="1:13" s="1" customFormat="1" ht="121.15" customHeight="1" x14ac:dyDescent="0.25">
      <c r="A24" s="25">
        <v>14</v>
      </c>
      <c r="B24" s="66" t="s">
        <v>62</v>
      </c>
      <c r="C24" s="66" t="s">
        <v>54</v>
      </c>
      <c r="D24" s="67" t="s">
        <v>17</v>
      </c>
      <c r="E24" s="45" t="s">
        <v>26</v>
      </c>
      <c r="F24" s="45" t="s">
        <v>26</v>
      </c>
      <c r="G24" s="45" t="s">
        <v>26</v>
      </c>
      <c r="H24" s="45" t="s">
        <v>26</v>
      </c>
      <c r="I24" s="73">
        <f t="shared" si="0"/>
        <v>54848189.600000001</v>
      </c>
      <c r="J24" s="73">
        <v>54848189.600000001</v>
      </c>
      <c r="K24" s="46">
        <v>0</v>
      </c>
      <c r="L24" s="46">
        <v>0</v>
      </c>
      <c r="M24" s="51">
        <v>0</v>
      </c>
    </row>
    <row r="25" spans="1:13" s="1" customFormat="1" ht="42" customHeight="1" x14ac:dyDescent="0.25">
      <c r="A25" s="24">
        <v>15</v>
      </c>
      <c r="B25" s="65" t="s">
        <v>18</v>
      </c>
      <c r="C25" s="67"/>
      <c r="D25" s="67"/>
      <c r="E25" s="45"/>
      <c r="F25" s="45"/>
      <c r="G25" s="45"/>
      <c r="H25" s="45"/>
      <c r="I25" s="75">
        <f t="shared" si="0"/>
        <v>122502242.72</v>
      </c>
      <c r="J25" s="75">
        <f>J27+J28</f>
        <v>56387656.719999999</v>
      </c>
      <c r="K25" s="75">
        <f>K27+K28</f>
        <v>4978560</v>
      </c>
      <c r="L25" s="75">
        <f>L27+L28</f>
        <v>30568013</v>
      </c>
      <c r="M25" s="74">
        <f>M27+M28</f>
        <v>30568013</v>
      </c>
    </row>
    <row r="26" spans="1:13" s="1" customFormat="1" ht="24.75" customHeight="1" x14ac:dyDescent="0.25">
      <c r="A26" s="37">
        <v>16</v>
      </c>
      <c r="B26" s="65" t="s">
        <v>66</v>
      </c>
      <c r="C26" s="67"/>
      <c r="D26" s="113"/>
      <c r="E26" s="114"/>
      <c r="F26" s="114"/>
      <c r="G26" s="114"/>
      <c r="H26" s="114"/>
      <c r="I26" s="114"/>
      <c r="J26" s="114"/>
      <c r="K26" s="114"/>
      <c r="L26" s="114"/>
      <c r="M26" s="115"/>
    </row>
    <row r="27" spans="1:13" s="1" customFormat="1" ht="42" customHeight="1" x14ac:dyDescent="0.25">
      <c r="A27" s="37">
        <v>17</v>
      </c>
      <c r="B27" s="65" t="s">
        <v>17</v>
      </c>
      <c r="C27" s="67"/>
      <c r="D27" s="67"/>
      <c r="E27" s="45"/>
      <c r="F27" s="45"/>
      <c r="G27" s="45"/>
      <c r="H27" s="45"/>
      <c r="I27" s="75">
        <f>J27+K27+L27+M27</f>
        <v>121256082.72</v>
      </c>
      <c r="J27" s="75">
        <f>J23+J14+J12</f>
        <v>55141496.719999999</v>
      </c>
      <c r="K27" s="75">
        <f>K23+K14+K12</f>
        <v>4978560</v>
      </c>
      <c r="L27" s="75">
        <f>L23+L14+L12</f>
        <v>30568013</v>
      </c>
      <c r="M27" s="74">
        <f>M23+M14+M12</f>
        <v>30568013</v>
      </c>
    </row>
    <row r="28" spans="1:13" s="1" customFormat="1" ht="40.15" customHeight="1" x14ac:dyDescent="0.25">
      <c r="A28" s="37">
        <v>18</v>
      </c>
      <c r="B28" s="65" t="s">
        <v>64</v>
      </c>
      <c r="C28" s="67"/>
      <c r="D28" s="67"/>
      <c r="E28" s="45"/>
      <c r="F28" s="45"/>
      <c r="G28" s="45"/>
      <c r="H28" s="45"/>
      <c r="I28" s="75">
        <f>J28+K28+L28+M28</f>
        <v>1246160</v>
      </c>
      <c r="J28" s="75">
        <f>J15</f>
        <v>1246160</v>
      </c>
      <c r="K28" s="45">
        <f>K15</f>
        <v>0</v>
      </c>
      <c r="L28" s="45">
        <f>L15</f>
        <v>0</v>
      </c>
      <c r="M28" s="51">
        <f>M15</f>
        <v>0</v>
      </c>
    </row>
    <row r="29" spans="1:13" ht="23.25" customHeight="1" x14ac:dyDescent="0.25"/>
    <row r="30" spans="1:13" ht="15" customHeight="1" x14ac:dyDescent="0.25">
      <c r="B30" s="108" t="s">
        <v>74</v>
      </c>
      <c r="C30" s="108"/>
      <c r="D30" s="69"/>
      <c r="J30" s="68"/>
      <c r="K30" s="68"/>
      <c r="L30" s="107" t="s">
        <v>75</v>
      </c>
      <c r="M30" s="107"/>
    </row>
    <row r="31" spans="1:13" x14ac:dyDescent="0.25">
      <c r="B31" s="70"/>
      <c r="C31" s="70"/>
      <c r="D31" s="70"/>
      <c r="I31" s="70"/>
      <c r="J31" s="70"/>
      <c r="K31" s="70"/>
      <c r="L31" s="70"/>
    </row>
    <row r="32" spans="1:13" ht="16.149999999999999" customHeight="1" x14ac:dyDescent="0.25">
      <c r="B32" s="7"/>
      <c r="C32" s="7"/>
    </row>
    <row r="33" spans="2:4" ht="15" customHeight="1" x14ac:dyDescent="0.25">
      <c r="B33" s="71"/>
      <c r="C33" s="71"/>
      <c r="D33" s="71"/>
    </row>
    <row r="34" spans="2:4" ht="15" customHeight="1" x14ac:dyDescent="0.25">
      <c r="B34" s="72"/>
      <c r="C34" s="72"/>
      <c r="D34" s="72"/>
    </row>
    <row r="35" spans="2:4" x14ac:dyDescent="0.25">
      <c r="B35" s="5" t="s">
        <v>95</v>
      </c>
      <c r="C35" s="5"/>
    </row>
  </sheetData>
  <mergeCells count="23">
    <mergeCell ref="C17:C18"/>
    <mergeCell ref="A10:A11"/>
    <mergeCell ref="B10:B11"/>
    <mergeCell ref="C10:C11"/>
    <mergeCell ref="A14:A15"/>
    <mergeCell ref="B14:B15"/>
    <mergeCell ref="C14:C15"/>
    <mergeCell ref="L30:M30"/>
    <mergeCell ref="B30:C30"/>
    <mergeCell ref="B9:M9"/>
    <mergeCell ref="I1:L1"/>
    <mergeCell ref="I2:L2"/>
    <mergeCell ref="C6:C7"/>
    <mergeCell ref="A4:L4"/>
    <mergeCell ref="A5:L5"/>
    <mergeCell ref="A6:A7"/>
    <mergeCell ref="B6:B7"/>
    <mergeCell ref="E6:H6"/>
    <mergeCell ref="D6:D7"/>
    <mergeCell ref="I6:M6"/>
    <mergeCell ref="A17:A18"/>
    <mergeCell ref="B17:B18"/>
    <mergeCell ref="D26:M26"/>
  </mergeCells>
  <pageMargins left="0.70866141732283472" right="0.51181102362204722" top="1.1811023622047245" bottom="0.35433070866141736" header="0.78740157480314965" footer="0"/>
  <pageSetup paperSize="9" scale="85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2017-04-11T13:13:03Z</dcterms:modified>
</cp:coreProperties>
</file>