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95"/>
  </bookViews>
  <sheets>
    <sheet name="Перечень" sheetId="1" r:id="rId1"/>
  </sheets>
  <definedNames>
    <definedName name="_xlnm._FilterDatabase" localSheetId="0" hidden="1">Перечень!$A$7:$X$88</definedName>
    <definedName name="_xlnm.Print_Titles" localSheetId="0">Перечень!$7:$11</definedName>
    <definedName name="_xlnm.Print_Area" localSheetId="0">Перечень!$A$1:$X$88</definedName>
  </definedNames>
  <calcPr calcId="144525"/>
</workbook>
</file>

<file path=xl/calcChain.xml><?xml version="1.0" encoding="utf-8"?>
<calcChain xmlns="http://schemas.openxmlformats.org/spreadsheetml/2006/main">
  <c r="X31" i="1" l="1"/>
  <c r="X30" i="1"/>
  <c r="X76" i="1" l="1"/>
  <c r="X75" i="1"/>
  <c r="X74" i="1"/>
  <c r="X69" i="1"/>
  <c r="X64" i="1"/>
  <c r="X51" i="1"/>
  <c r="X50" i="1"/>
  <c r="X48" i="1" s="1"/>
  <c r="X42" i="1"/>
  <c r="X41" i="1"/>
  <c r="X40" i="1"/>
  <c r="X39" i="1"/>
  <c r="X17" i="1"/>
  <c r="X19" i="1"/>
  <c r="X25" i="1"/>
  <c r="X24" i="1"/>
  <c r="X23" i="1"/>
  <c r="X22" i="1"/>
  <c r="R36" i="1"/>
  <c r="S36" i="1"/>
  <c r="X20" i="1" l="1"/>
  <c r="X62" i="1"/>
  <c r="X77" i="1" l="1"/>
  <c r="S73" i="1"/>
  <c r="O73" i="1"/>
  <c r="P73" i="1"/>
  <c r="Q73" i="1"/>
  <c r="R73" i="1"/>
  <c r="N73" i="1"/>
  <c r="X73" i="1" s="1"/>
  <c r="R20" i="1" l="1"/>
  <c r="M48" i="1" l="1"/>
  <c r="N48" i="1"/>
  <c r="O48" i="1"/>
  <c r="L48" i="1"/>
  <c r="X35" i="1" l="1"/>
  <c r="L15" i="1"/>
  <c r="M20" i="1" l="1"/>
  <c r="L20" i="1"/>
  <c r="P36" i="1"/>
  <c r="Q36" i="1"/>
  <c r="P48" i="1"/>
  <c r="Q48" i="1"/>
  <c r="Q27" i="1" l="1"/>
  <c r="P27" i="1"/>
  <c r="Q26" i="1"/>
  <c r="P26" i="1"/>
  <c r="S25" i="1"/>
  <c r="Q24" i="1"/>
  <c r="S24" i="1" s="1"/>
  <c r="S20" i="1" l="1"/>
  <c r="P20" i="1"/>
  <c r="Q20" i="1"/>
  <c r="O20" i="1" l="1"/>
  <c r="N20" i="1"/>
  <c r="K20" i="1"/>
  <c r="J20" i="1"/>
  <c r="I20" i="1"/>
  <c r="H20" i="1"/>
  <c r="K48" i="1" l="1"/>
  <c r="J48" i="1"/>
  <c r="I48" i="1"/>
  <c r="H48" i="1"/>
  <c r="G48" i="1"/>
  <c r="F48" i="1"/>
  <c r="O36" i="1" l="1"/>
  <c r="N36" i="1"/>
  <c r="M36" i="1"/>
  <c r="L36" i="1"/>
  <c r="K36" i="1"/>
  <c r="J36" i="1"/>
  <c r="I36" i="1"/>
  <c r="H36" i="1"/>
  <c r="X36" i="1" s="1"/>
  <c r="O15" i="1" l="1"/>
</calcChain>
</file>

<file path=xl/sharedStrings.xml><?xml version="1.0" encoding="utf-8"?>
<sst xmlns="http://schemas.openxmlformats.org/spreadsheetml/2006/main" count="608" uniqueCount="149">
  <si>
    <t xml:space="preserve">Перечень </t>
  </si>
  <si>
    <t>№ п/п</t>
  </si>
  <si>
    <t>Всего</t>
  </si>
  <si>
    <t>в том числе на 01.07</t>
  </si>
  <si>
    <t>Ед.  изм.</t>
  </si>
  <si>
    <t>Планируемое значение показателя по годам реализации</t>
  </si>
  <si>
    <t xml:space="preserve">Цели, задачи, наименование программных мероприятий </t>
  </si>
  <si>
    <t xml:space="preserve"> программных мероприятий, показателей (индикаторов) и результатов </t>
  </si>
  <si>
    <t xml:space="preserve">Наименование показателя (индикатора) </t>
  </si>
  <si>
    <t>Ответственные исполнители, соисполнители, участники</t>
  </si>
  <si>
    <t>Муниципальная программа МО "Город Астрахань" "Повышение уровня благоустройства и улучшение  санитарного состояния города Астрахани"</t>
  </si>
  <si>
    <t>тыс. м2</t>
  </si>
  <si>
    <t>ед.</t>
  </si>
  <si>
    <t xml:space="preserve">Целевое значение показателя   (конечный результат) за весь период реализации программы </t>
  </si>
  <si>
    <t>2018 год</t>
  </si>
  <si>
    <t>2017 год</t>
  </si>
  <si>
    <t>2016 год</t>
  </si>
  <si>
    <t>%</t>
  </si>
  <si>
    <r>
      <rPr>
        <b/>
        <sz val="10"/>
        <rFont val="Times New Roman"/>
        <family val="1"/>
        <charset val="204"/>
      </rPr>
      <t>Мероприятие 1.1.1.</t>
    </r>
    <r>
      <rPr>
        <sz val="10"/>
        <rFont val="Times New Roman"/>
        <family val="1"/>
        <charset val="204"/>
      </rPr>
      <t xml:space="preserve"> Паспортизация объектов внешнего благоустройства</t>
    </r>
  </si>
  <si>
    <r>
      <rPr>
        <b/>
        <sz val="10"/>
        <rFont val="Times New Roman"/>
        <family val="1"/>
        <charset val="204"/>
      </rPr>
      <t xml:space="preserve">Мероприятие 1.1.2. </t>
    </r>
    <r>
      <rPr>
        <sz val="10"/>
        <rFont val="Times New Roman"/>
        <family val="1"/>
        <charset val="204"/>
      </rPr>
      <t>Содержание зеленых насаждений и скос сорной растительности</t>
    </r>
  </si>
  <si>
    <r>
      <rPr>
        <b/>
        <sz val="10"/>
        <rFont val="Times New Roman"/>
        <family val="1"/>
        <charset val="204"/>
      </rPr>
      <t xml:space="preserve">Мероприятие 1.1.4. </t>
    </r>
    <r>
      <rPr>
        <sz val="10"/>
        <rFont val="Times New Roman"/>
        <family val="1"/>
        <charset val="204"/>
      </rPr>
      <t>Освещение города Астрахани</t>
    </r>
  </si>
  <si>
    <r>
      <t xml:space="preserve">Мероприятие 1.1.5.  </t>
    </r>
    <r>
      <rPr>
        <sz val="10"/>
        <rFont val="Times New Roman"/>
        <family val="1"/>
        <charset val="204"/>
      </rPr>
      <t>Текущие расходы по благоустройству</t>
    </r>
  </si>
  <si>
    <r>
      <t xml:space="preserve">Задача 1.2. </t>
    </r>
    <r>
      <rPr>
        <sz val="10"/>
        <rFont val="Times New Roman"/>
        <family val="1"/>
        <charset val="204"/>
      </rPr>
      <t xml:space="preserve"> Организация праздничного пространства на территории МО "Город Астрахань"</t>
    </r>
  </si>
  <si>
    <r>
      <t xml:space="preserve">Мероприятие 1.2.1 </t>
    </r>
    <r>
      <rPr>
        <sz val="10"/>
        <rFont val="Times New Roman"/>
        <family val="1"/>
        <charset val="204"/>
      </rPr>
      <t>Организация и содержание новогодней ели и праздничной иллюминации</t>
    </r>
  </si>
  <si>
    <r>
      <t xml:space="preserve">Показатель1. </t>
    </r>
    <r>
      <rPr>
        <sz val="10"/>
        <rFont val="Times New Roman"/>
        <family val="1"/>
        <charset val="204"/>
      </rPr>
      <t>Количество благоустроенных кладбищ</t>
    </r>
  </si>
  <si>
    <t>га</t>
  </si>
  <si>
    <r>
      <rPr>
        <b/>
        <sz val="10"/>
        <rFont val="Times New Roman"/>
        <family val="1"/>
        <charset val="204"/>
      </rPr>
      <t xml:space="preserve">Задача 1.1. </t>
    </r>
    <r>
      <rPr>
        <sz val="10"/>
        <rFont val="Times New Roman"/>
        <family val="1"/>
        <charset val="204"/>
      </rPr>
      <t>Содержание, строительство и благоустройство мест захоронений</t>
    </r>
  </si>
  <si>
    <t>Управление по коммунальному хозяйству и благоустройству администрации МО  "Город Астрахань"</t>
  </si>
  <si>
    <t>Управление по коммунальному хозяйству и благоустройству администрации МО "Город Астрахань"</t>
  </si>
  <si>
    <r>
      <t xml:space="preserve">Цель 1. </t>
    </r>
    <r>
      <rPr>
        <sz val="10"/>
        <rFont val="Times New Roman"/>
        <family val="1"/>
        <charset val="204"/>
      </rPr>
      <t>Поддержание благоустроенности и санитарного состояния муниципального образования «Город Астрахань»</t>
    </r>
  </si>
  <si>
    <r>
      <t xml:space="preserve">Основное мероприятие 1.1.1. </t>
    </r>
    <r>
      <rPr>
        <sz val="10"/>
        <rFont val="Times New Roman"/>
        <family val="1"/>
        <charset val="204"/>
      </rPr>
      <t>Организация и обеспечение надлежащей эксплуатации и содержание мест захоронений</t>
    </r>
  </si>
  <si>
    <r>
      <rPr>
        <b/>
        <sz val="10"/>
        <rFont val="Times New Roman"/>
        <family val="1"/>
        <charset val="204"/>
      </rPr>
      <t>Показатель 1.</t>
    </r>
    <r>
      <rPr>
        <sz val="10"/>
        <rFont val="Times New Roman"/>
        <family val="1"/>
        <charset val="204"/>
      </rPr>
      <t xml:space="preserve"> Доля благоустроенной территории муниципального образования «Город Астрахань»</t>
    </r>
  </si>
  <si>
    <r>
      <t xml:space="preserve">Основное мероприятие 1.2.1. </t>
    </r>
    <r>
      <rPr>
        <sz val="10"/>
        <rFont val="Times New Roman"/>
        <family val="1"/>
        <charset val="204"/>
      </rPr>
      <t>Освобождение земельных участков от незаконно установленных строений</t>
    </r>
  </si>
  <si>
    <t xml:space="preserve">Администрации Кировского района, Ленинского района, Советского района, Трусовского района города Астрахани </t>
  </si>
  <si>
    <r>
      <t xml:space="preserve">Показатель 1. </t>
    </r>
    <r>
      <rPr>
        <sz val="10"/>
        <rFont val="Times New Roman"/>
        <family val="1"/>
        <charset val="204"/>
      </rPr>
      <t>Количество демонтированных самовольно установленных объектов с городских территорий</t>
    </r>
  </si>
  <si>
    <r>
      <t xml:space="preserve">Задача 1.1.  </t>
    </r>
    <r>
      <rPr>
        <sz val="10"/>
        <rFont val="Times New Roman"/>
        <family val="1"/>
        <charset val="204"/>
      </rPr>
      <t xml:space="preserve"> Содержание  рекреационных зон в границах МО "Город Астрахань"</t>
    </r>
  </si>
  <si>
    <t>Администрации Трусовского района, Кировского района, Ленинского района, Советского района города Астрахани</t>
  </si>
  <si>
    <t>Администрации Ленинского района, Советского района города Астрахани</t>
  </si>
  <si>
    <r>
      <t xml:space="preserve">Показатель1.  </t>
    </r>
    <r>
      <rPr>
        <sz val="10"/>
        <color theme="1"/>
        <rFont val="Times New Roman"/>
        <family val="1"/>
        <charset val="204"/>
      </rPr>
      <t>Количество праздничных пространств</t>
    </r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</si>
  <si>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Количество новогодних елей и праздничной иллюминации</t>
    </r>
  </si>
  <si>
    <r>
      <t xml:space="preserve">Цель 1.1. </t>
    </r>
    <r>
      <rPr>
        <sz val="10"/>
        <rFont val="Times New Roman"/>
        <family val="1"/>
        <charset val="204"/>
      </rPr>
      <t>Поддержание благоприятных и комфортных условий для отдыха и досуга жителей города</t>
    </r>
  </si>
  <si>
    <r>
      <rPr>
        <b/>
        <sz val="10"/>
        <rFont val="Times New Roman"/>
        <family val="1"/>
        <charset val="204"/>
      </rPr>
      <t xml:space="preserve">Показатель 1.               </t>
    </r>
    <r>
      <rPr>
        <sz val="10"/>
        <rFont val="Times New Roman"/>
        <family val="1"/>
        <charset val="204"/>
      </rPr>
      <t>Удовлетворение потребностей жителей города в комфортных условиях для отдыха и досуга</t>
    </r>
  </si>
  <si>
    <r>
      <t xml:space="preserve">Показатель 1. </t>
    </r>
    <r>
      <rPr>
        <sz val="10"/>
        <rFont val="Times New Roman"/>
        <family val="1"/>
        <charset val="204"/>
      </rPr>
      <t>Количество обслуженных светоточек</t>
    </r>
  </si>
  <si>
    <t>мес.</t>
  </si>
  <si>
    <r>
      <t xml:space="preserve">Показатель 1.     </t>
    </r>
    <r>
      <rPr>
        <sz val="10"/>
        <rFont val="Times New Roman"/>
        <family val="1"/>
        <charset val="204"/>
      </rPr>
      <t>Общая площадь обслуженных мест захоронений</t>
    </r>
  </si>
  <si>
    <r>
      <t xml:space="preserve">Задача 1.2. </t>
    </r>
    <r>
      <rPr>
        <sz val="10"/>
        <rFont val="Times New Roman"/>
        <family val="1"/>
        <charset val="204"/>
      </rPr>
      <t>Благоустройство городских территориий освобожденных от незаконно установленных строений</t>
    </r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</si>
  <si>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Доля благоустроенных  городских  территорий от общей площади освобожденных территорий</t>
    </r>
  </si>
  <si>
    <r>
      <t>Мероприятие 1.</t>
    </r>
    <r>
      <rPr>
        <sz val="10"/>
        <rFont val="Times New Roman"/>
        <family val="1"/>
        <charset val="204"/>
      </rPr>
      <t>Демонтаж самовольно установленных строений</t>
    </r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</si>
  <si>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>Количество выданных паспортов  объектов внешнего благоустройства</t>
    </r>
  </si>
  <si>
    <r>
      <t xml:space="preserve">Показатель 3. </t>
    </r>
    <r>
      <rPr>
        <sz val="10"/>
        <color theme="1"/>
        <rFont val="Times New Roman"/>
        <family val="1"/>
        <charset val="204"/>
      </rPr>
      <t xml:space="preserve">Количество проведенных субботников </t>
    </r>
  </si>
  <si>
    <r>
      <t xml:space="preserve">Показатель 4. </t>
    </r>
    <r>
      <rPr>
        <sz val="10"/>
        <color theme="1"/>
        <rFont val="Times New Roman"/>
        <family val="1"/>
        <charset val="204"/>
      </rPr>
      <t>Продолжительность хранения незаконно установленных объектов движимого имущества (гаражи, тонары, киоски)</t>
    </r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</si>
  <si>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Количество отловленных безнадзорных животных</t>
    </r>
  </si>
  <si>
    <t>голов</t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</si>
  <si>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 xml:space="preserve"> Доля благоустроенных рекреационных зон от общей доли рекреационных зон</t>
    </r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</si>
  <si>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Количество обслуженных  фонтанов (оплата коммунальных услуг)</t>
    </r>
  </si>
  <si>
    <r>
      <t xml:space="preserve">Показатель 2.   </t>
    </r>
    <r>
      <rPr>
        <sz val="10"/>
        <color theme="1"/>
        <rFont val="Times New Roman"/>
        <family val="1"/>
        <charset val="204"/>
      </rPr>
      <t>Доля фонтанов от общего количества фонтанов требующих ремонта</t>
    </r>
  </si>
  <si>
    <r>
      <t>Показатель 5.</t>
    </r>
    <r>
      <rPr>
        <sz val="10"/>
        <color theme="1"/>
        <rFont val="Times New Roman"/>
        <family val="1"/>
        <charset val="204"/>
      </rPr>
      <t xml:space="preserve"> Продолжительность работы мемориала  "Вечный огонь"</t>
    </r>
  </si>
  <si>
    <t>ч</t>
  </si>
  <si>
    <r>
      <t xml:space="preserve">Показатель 1.    </t>
    </r>
    <r>
      <rPr>
        <sz val="10"/>
        <color theme="1"/>
        <rFont val="Times New Roman"/>
        <family val="1"/>
        <charset val="204"/>
      </rPr>
      <t>Районы города, на которых производится уборка улиц (МБУ г. Астрахани "Чистый город")</t>
    </r>
  </si>
  <si>
    <t>муниципальной программы муниципального образования "Город Астрахань" "Повышение уровня благоустройства и улучшение  санитарного состояния города Астрахани"</t>
  </si>
  <si>
    <t>м2</t>
  </si>
  <si>
    <t>ед</t>
  </si>
  <si>
    <t xml:space="preserve">Управление по коммунальному хозяйству и благоустройству администрации МО "Город Астрахань" </t>
  </si>
  <si>
    <r>
      <t xml:space="preserve">Мероприятие 2. </t>
    </r>
    <r>
      <rPr>
        <sz val="10"/>
        <color theme="1"/>
        <rFont val="Times New Roman"/>
        <family val="1"/>
        <charset val="204"/>
      </rPr>
      <t>Строительство кладбища</t>
    </r>
  </si>
  <si>
    <r>
      <t xml:space="preserve">Показатель 1.  </t>
    </r>
    <r>
      <rPr>
        <sz val="10"/>
        <color theme="1"/>
        <rFont val="Times New Roman"/>
        <family val="1"/>
        <charset val="204"/>
      </rPr>
      <t xml:space="preserve">Увеличение площади мест захоронений на территории кладбища (Алевчиков бугор) </t>
    </r>
  </si>
  <si>
    <r>
      <t xml:space="preserve">Показатель 7. </t>
    </r>
    <r>
      <rPr>
        <sz val="10"/>
        <color theme="1"/>
        <rFont val="Times New Roman"/>
        <family val="1"/>
        <charset val="204"/>
      </rPr>
      <t>Площадь скошенной растительности на территории кладбища</t>
    </r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</si>
  <si>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Количество открытых официальных мест массового летнего отдыха</t>
    </r>
  </si>
  <si>
    <r>
      <t xml:space="preserve">Показатель 6. </t>
    </r>
    <r>
      <rPr>
        <sz val="10"/>
        <color theme="1"/>
        <rFont val="Times New Roman"/>
        <family val="1"/>
        <charset val="204"/>
      </rPr>
      <t>Площадь территории подвергщейся гербецидной обработке</t>
    </r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</si>
  <si>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>Количество обслуженных парков, скверов и набережных (МБУ г.Астрахани "Зеленый город")</t>
    </r>
  </si>
  <si>
    <r>
      <rPr>
        <b/>
        <sz val="10"/>
        <rFont val="Times New Roman"/>
        <family val="1"/>
        <charset val="204"/>
      </rPr>
      <t>Мероприятие 1.1.3</t>
    </r>
    <r>
      <rPr>
        <sz val="10"/>
        <rFont val="Times New Roman"/>
        <family val="1"/>
        <charset val="204"/>
      </rPr>
      <t xml:space="preserve"> Комплексное содержание парков, скверов и набережных (МБУ г.Астрахани "Зеленый город")</t>
    </r>
  </si>
  <si>
    <t>в том числе на 01.07.</t>
  </si>
  <si>
    <r>
      <rPr>
        <b/>
        <sz val="10"/>
        <rFont val="Times New Roman"/>
        <family val="1"/>
        <charset val="204"/>
      </rPr>
      <t xml:space="preserve">Задача 1.3. </t>
    </r>
    <r>
      <rPr>
        <sz val="10"/>
        <rFont val="Times New Roman"/>
        <family val="1"/>
        <charset val="204"/>
      </rPr>
      <t>Поддержание благоприятных и комфортных условий для отдыха и досуга жителей города</t>
    </r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</si>
  <si>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 xml:space="preserve"> Доля благоустроенных мест захоронений от общего количества мест захоронений                   </t>
    </r>
  </si>
  <si>
    <t>в том числе:</t>
  </si>
  <si>
    <t>Администрация Кировского района</t>
  </si>
  <si>
    <t>Администрация Ленинского района</t>
  </si>
  <si>
    <t>Администрация Советского района</t>
  </si>
  <si>
    <t>Администрация Трусовского района</t>
  </si>
  <si>
    <t>х</t>
  </si>
  <si>
    <r>
      <rPr>
        <b/>
        <sz val="10"/>
        <rFont val="Times New Roman"/>
        <family val="1"/>
        <charset val="204"/>
      </rPr>
      <t xml:space="preserve">Показатель 1.  </t>
    </r>
    <r>
      <rPr>
        <sz val="10"/>
        <rFont val="Times New Roman"/>
        <family val="1"/>
        <charset val="204"/>
      </rPr>
      <t xml:space="preserve">             Удовлетворенность потребностей жителей города в комфортных условиях для отдыха и досуга</t>
    </r>
  </si>
  <si>
    <t>Управление по коммунальному хозяйству и благоусвтройству администраци МО "Город Астрахань", МБУ г.Астрахань "Чистый Город"</t>
  </si>
  <si>
    <t>Подпрограмма 2 "Формирование современной городской среды"</t>
  </si>
  <si>
    <r>
      <t xml:space="preserve">Задача 2.1. </t>
    </r>
    <r>
      <rPr>
        <sz val="10"/>
        <rFont val="Times New Roman"/>
        <family val="1"/>
        <charset val="204"/>
      </rPr>
      <t>Формирование единых ключевых подходов и приоритетов становления комфортной городской среды на территории города Астрахани с учетом основных подходов территориального развития</t>
    </r>
  </si>
  <si>
    <r>
      <t xml:space="preserve">Мероприятие 2.1.1. </t>
    </r>
    <r>
      <rPr>
        <sz val="10"/>
        <rFont val="Times New Roman"/>
        <family val="1"/>
        <charset val="204"/>
      </rPr>
      <t>Благоустройство дворовых территорий многоквартирных домов</t>
    </r>
  </si>
  <si>
    <r>
      <t xml:space="preserve">Показатель 1. </t>
    </r>
    <r>
      <rPr>
        <sz val="10"/>
        <rFont val="Times New Roman"/>
        <family val="1"/>
        <charset val="204"/>
      </rPr>
      <t>Количество благоустроенных дворовых территорий</t>
    </r>
  </si>
  <si>
    <r>
      <t xml:space="preserve">Мероприятие 2.1.2. </t>
    </r>
    <r>
      <rPr>
        <sz val="10"/>
        <rFont val="Times New Roman"/>
        <family val="1"/>
        <charset val="204"/>
      </rPr>
      <t>Благоустройство муниципальных территорий общего пользования (парки, скверы, набережные и т.д.)</t>
    </r>
  </si>
  <si>
    <r>
      <t xml:space="preserve">Позазатель 1. </t>
    </r>
    <r>
      <rPr>
        <sz val="10"/>
        <rFont val="Times New Roman"/>
        <family val="1"/>
        <charset val="204"/>
      </rPr>
      <t>Доля населения города Астрахани, охваченного формированием городской среды</t>
    </r>
  </si>
  <si>
    <r>
      <t xml:space="preserve">Мероприятие 2.2.1. </t>
    </r>
    <r>
      <rPr>
        <sz val="10"/>
        <rFont val="Times New Roman"/>
        <family val="1"/>
        <charset val="204"/>
      </rPr>
      <t>Вовлечение заинтересованных граждан, организаций в реализацию мероприятий по благоустройству территории муниципального образования "Город Астрахань"</t>
    </r>
  </si>
  <si>
    <t>Управление по коммунальному хозяйству и благоустройству администрации МО "Город Астрахань</t>
  </si>
  <si>
    <r>
      <t xml:space="preserve">Показатель 1. </t>
    </r>
    <r>
      <rPr>
        <sz val="10"/>
        <rFont val="Times New Roman"/>
        <family val="1"/>
        <charset val="204"/>
      </rPr>
      <t>Доля вовлеченных заинтересованных граждан, организаций в реализацию мероприятий по благоустройству территории муниципального образования "Город Астрахань"</t>
    </r>
  </si>
  <si>
    <r>
      <t xml:space="preserve">Задача 1.4. </t>
    </r>
    <r>
      <rPr>
        <sz val="10"/>
        <rFont val="Times New Roman"/>
        <family val="1"/>
        <charset val="204"/>
      </rPr>
      <t xml:space="preserve"> Повышение качества и комфорта городской среды на территории города Астрахани</t>
    </r>
  </si>
  <si>
    <r>
      <t xml:space="preserve">Цель 2.1. </t>
    </r>
    <r>
      <rPr>
        <sz val="10"/>
        <rFont val="Times New Roman"/>
        <family val="1"/>
        <charset val="204"/>
      </rPr>
      <t>Повышение качества и комфорта городской среды на территории города Астрахани</t>
    </r>
  </si>
  <si>
    <r>
      <t xml:space="preserve">Показатель 8. </t>
    </r>
    <r>
      <rPr>
        <sz val="10"/>
        <color theme="1"/>
        <rFont val="Times New Roman"/>
        <family val="1"/>
        <charset val="204"/>
      </rPr>
      <t>Количество подпорных стенок на прилегающей территории к дому по ул. С.Перовской,94</t>
    </r>
  </si>
  <si>
    <r>
      <t xml:space="preserve">Показатель 1. </t>
    </r>
    <r>
      <rPr>
        <sz val="10"/>
        <rFont val="Times New Roman"/>
        <family val="1"/>
        <charset val="204"/>
      </rPr>
      <t>Уровень благоустроенных территорий общего пользования и дворовых территорий участвующих в Подпрограмме</t>
    </r>
  </si>
  <si>
    <r>
      <t xml:space="preserve">Показатель 2. </t>
    </r>
    <r>
      <rPr>
        <sz val="10"/>
        <rFont val="Times New Roman"/>
        <family val="1"/>
        <charset val="204"/>
      </rPr>
      <t>Доля благоустроенных  дворовых территорий участвующих в Подпрограмме</t>
    </r>
  </si>
  <si>
    <t>Подпрограмма 1 "Благоустройство территории  города для обеспечения отдыха и досуга жителей"</t>
  </si>
  <si>
    <r>
      <t xml:space="preserve">Показатель 1. </t>
    </r>
    <r>
      <rPr>
        <sz val="10"/>
        <rFont val="Times New Roman"/>
        <family val="1"/>
        <charset val="204"/>
      </rPr>
      <t>Уровень благоустроенных территорий общего пользования (парки, скверы, набережные и т.д.) и дворовых территорий участвующих в Подпрограмме</t>
    </r>
  </si>
  <si>
    <r>
      <t xml:space="preserve">Показатель 1. </t>
    </r>
    <r>
      <rPr>
        <sz val="10"/>
        <rFont val="Times New Roman"/>
        <family val="1"/>
        <charset val="204"/>
      </rPr>
      <t>Доля благоустроенных территорий общего пользования (парки, скверы, набережные и т.д.) участвующих в Подпрограмме</t>
    </r>
  </si>
  <si>
    <r>
      <t xml:space="preserve">Показатель 1. </t>
    </r>
    <r>
      <rPr>
        <sz val="10"/>
        <rFont val="Times New Roman"/>
        <family val="1"/>
        <charset val="204"/>
      </rPr>
      <t>Количество благоустроенных муниципальных территорий общего пользования</t>
    </r>
  </si>
  <si>
    <r>
      <rPr>
        <b/>
        <sz val="10"/>
        <rFont val="Times New Roman"/>
        <family val="1"/>
        <charset val="204"/>
      </rPr>
      <t xml:space="preserve">Мероприятие 1. </t>
    </r>
    <r>
      <rPr>
        <sz val="10"/>
        <rFont val="Times New Roman"/>
        <family val="1"/>
        <charset val="204"/>
      </rPr>
      <t>Содержание мест захоронений (МБУ г.Астрахани "Чистый город", Управление по коммунальному хозяйству и благоустройству администрации муниципального образования "Город Астрахань")</t>
    </r>
  </si>
  <si>
    <t>Управление по коммунальному хозяйству и благоусвтройству администраци МО "Город Астрахань"</t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</si>
  <si>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Количество благоустроенных и озелененных территорий по итогам проведенного конкурса</t>
    </r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</si>
  <si>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Количество благоустроенных придомовых территорий</t>
    </r>
  </si>
  <si>
    <r>
      <t xml:space="preserve">Мероприятие 1.1.11. Изготовление и установка </t>
    </r>
    <r>
      <rPr>
        <sz val="10"/>
        <rFont val="Times New Roman"/>
        <family val="1"/>
        <charset val="204"/>
      </rPr>
      <t>аншлагов топонимических объектов</t>
    </r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</si>
  <si>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Количество изготовленных и установленных аншлагов топонимических объектов</t>
    </r>
  </si>
  <si>
    <t>шт.</t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</si>
  <si>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Количество разработанной  технической документации</t>
    </r>
  </si>
  <si>
    <t xml:space="preserve">2019 год </t>
  </si>
  <si>
    <t>2020 год</t>
  </si>
  <si>
    <r>
      <t xml:space="preserve">Показатель 1. </t>
    </r>
    <r>
      <rPr>
        <sz val="10"/>
        <rFont val="Times New Roman"/>
        <family val="1"/>
        <charset val="204"/>
      </rPr>
      <t>Количество приобретенной специализированной техники</t>
    </r>
  </si>
  <si>
    <r>
      <t xml:space="preserve">Мероприятие 1. </t>
    </r>
    <r>
      <rPr>
        <sz val="10"/>
        <rFont val="Times New Roman"/>
        <family val="1"/>
        <charset val="204"/>
      </rPr>
      <t>Закупка специализированной техники для муниципальныхучреждений дорожного и коммунального хозяйства</t>
    </r>
    <r>
      <rPr>
        <b/>
        <sz val="10"/>
        <rFont val="Times New Roman"/>
        <family val="1"/>
        <charset val="204"/>
      </rPr>
      <t xml:space="preserve"> </t>
    </r>
  </si>
  <si>
    <r>
      <t xml:space="preserve">Показатель 1. </t>
    </r>
    <r>
      <rPr>
        <sz val="10"/>
        <rFont val="Times New Roman"/>
        <family val="1"/>
        <charset val="204"/>
      </rPr>
      <t>Количество приобретенной техники для муниципальных бюджетных учреждений</t>
    </r>
  </si>
  <si>
    <r>
      <t xml:space="preserve">Показатель 9. </t>
    </r>
    <r>
      <rPr>
        <sz val="10"/>
        <color theme="1"/>
        <rFont val="Times New Roman"/>
        <family val="1"/>
        <charset val="204"/>
      </rPr>
      <t xml:space="preserve">Изготовление и установка агитационных щитов </t>
    </r>
  </si>
  <si>
    <r>
      <t xml:space="preserve">Показатель 10 </t>
    </r>
    <r>
      <rPr>
        <sz val="10"/>
        <color theme="1"/>
        <rFont val="Times New Roman"/>
        <family val="1"/>
        <charset val="204"/>
      </rPr>
      <t xml:space="preserve">Изготовление аншлагов топонимических объектов </t>
    </r>
  </si>
  <si>
    <t>2021 год</t>
  </si>
  <si>
    <t>2022 год</t>
  </si>
  <si>
    <t>2023 год</t>
  </si>
  <si>
    <r>
      <t xml:space="preserve">Основное мероприятие 1.3.1. </t>
    </r>
    <r>
      <rPr>
        <sz val="10"/>
        <rFont val="Times New Roman"/>
        <family val="1"/>
        <charset val="204"/>
      </rPr>
      <t>Приобретение техники в лизинг</t>
    </r>
  </si>
  <si>
    <t>Администрация муниципального образования "Город Астрахань" (Управление экономики администрации МО "Город Астрахань")</t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</si>
  <si>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>Площадь скошенной растительности</t>
    </r>
  </si>
  <si>
    <t>Администрация Ленинского района, Трусовского района, Кировского района города Астрахани</t>
  </si>
  <si>
    <t>Администрации районов, Управление по коммунальному хозяйству и благоустройству администрации МО "Город Астрахань" (МБУ г. Астрахани "Зеленй город")</t>
  </si>
  <si>
    <r>
      <t xml:space="preserve">Мероприятие 1.1.6. </t>
    </r>
    <r>
      <rPr>
        <sz val="10"/>
        <rFont val="Times New Roman"/>
        <family val="1"/>
        <charset val="204"/>
      </rPr>
      <t>Организация мероприятий  при осуществлении деятельности по обращению с животными без владельцев</t>
    </r>
  </si>
  <si>
    <t>Администрации Ленинского района,Трусовского района,Кировского района, Советского района</t>
  </si>
  <si>
    <r>
      <rPr>
        <b/>
        <sz val="10"/>
        <color theme="1"/>
        <rFont val="Times New Roman"/>
        <family val="1"/>
        <charset val="204"/>
      </rPr>
      <t>Показатель</t>
    </r>
    <r>
      <rPr>
        <sz val="10"/>
        <color theme="1"/>
        <rFont val="Times New Roman"/>
        <family val="1"/>
        <charset val="204"/>
      </rPr>
      <t xml:space="preserve"> 1. Количество обустроенных контейнерных площадок</t>
    </r>
  </si>
  <si>
    <t xml:space="preserve">Приложение 2 к постановлению администрации муниципального образования "Город Астрахань" от _____________№____________                                                                                                                              Приложение 1 к муниципальной программе муниципального образования "Город Астрахань" "Повышение уровня благоустройства и улучшение санитарного состояния города Астрахани"                                                                                                                                             </t>
  </si>
  <si>
    <r>
      <t>Задача 2.2. С</t>
    </r>
    <r>
      <rPr>
        <sz val="10"/>
        <rFont val="Times New Roman"/>
        <family val="1"/>
        <charset val="204"/>
      </rPr>
      <t>оздание универсальных механизмов вовлеченности заинтересованных граждан, организаций в реализацию мероприятий по благоустройству территории муниципального образования "Город Астрахань"</t>
    </r>
  </si>
  <si>
    <t xml:space="preserve"> Администрация Ленинского района</t>
  </si>
  <si>
    <r>
      <t xml:space="preserve">Мероприятие 1.1.7. </t>
    </r>
    <r>
      <rPr>
        <sz val="10"/>
        <rFont val="Times New Roman"/>
        <family val="1"/>
        <charset val="204"/>
      </rPr>
      <t>Устройство приюта для безнадзорных  животных на 300 мест в Наримановском районе Астраханской области</t>
    </r>
  </si>
  <si>
    <t>Управление по капитальному строительтву админстрации МО "Город Астрахань"</t>
  </si>
  <si>
    <r>
      <t xml:space="preserve">Показатель 1. </t>
    </r>
    <r>
      <rPr>
        <sz val="10"/>
        <color theme="1"/>
        <rFont val="Times New Roman"/>
        <family val="1"/>
        <charset val="204"/>
      </rPr>
      <t>Количество устроенных приютов</t>
    </r>
  </si>
  <si>
    <r>
      <t xml:space="preserve">Мероприятие 1.1.8.  </t>
    </r>
    <r>
      <rPr>
        <sz val="10"/>
        <rFont val="Times New Roman"/>
        <family val="1"/>
        <charset val="204"/>
      </rPr>
      <t>Уборка улиц города</t>
    </r>
  </si>
  <si>
    <r>
      <t xml:space="preserve">Мероприятие 1.1.9. </t>
    </r>
    <r>
      <rPr>
        <sz val="10"/>
        <rFont val="Times New Roman"/>
        <family val="1"/>
        <charset val="204"/>
      </rPr>
      <t>Создание условий для массового летнего отдыха населения города Астрахани</t>
    </r>
  </si>
  <si>
    <r>
      <t xml:space="preserve">Мероприятие 1.1.10.  </t>
    </r>
    <r>
      <rPr>
        <sz val="10"/>
        <rFont val="Times New Roman"/>
        <family val="1"/>
        <charset val="204"/>
      </rPr>
      <t>Благоустройство придомовых территорий</t>
    </r>
  </si>
  <si>
    <r>
      <t xml:space="preserve">Мероприятие 1.1.11. </t>
    </r>
    <r>
      <rPr>
        <sz val="10"/>
        <rFont val="Times New Roman"/>
        <family val="1"/>
        <charset val="204"/>
      </rPr>
      <t>Проведение городского конкурса на лучшее благоустройство и озеленение территорий, прилегающих к многоквартирным домам, предприятиям общественного питания и торговли»</t>
    </r>
  </si>
  <si>
    <r>
      <t xml:space="preserve">Мероприятие 1.1.12. </t>
    </r>
    <r>
      <rPr>
        <sz val="10"/>
        <rFont val="Times New Roman"/>
        <family val="1"/>
        <charset val="204"/>
      </rPr>
      <t>Разработка рабочей документации по благоустройству муниципальных территорий общего пользования (парки, скверы, набережные и т.д.)</t>
    </r>
  </si>
  <si>
    <r>
      <t xml:space="preserve">Мероприятие 1.1.13 </t>
    </r>
    <r>
      <rPr>
        <sz val="10"/>
        <rFont val="Times New Roman"/>
        <family val="1"/>
        <charset val="204"/>
      </rPr>
      <t>Развитие территориальных округов</t>
    </r>
  </si>
  <si>
    <r>
      <t xml:space="preserve">Мероприятие 1.1.14 </t>
    </r>
    <r>
      <rPr>
        <sz val="10"/>
        <rFont val="Times New Roman"/>
        <family val="1"/>
        <charset val="204"/>
      </rPr>
      <t>Обустройство контейнерных площадок</t>
    </r>
  </si>
  <si>
    <t>Начальник управления</t>
  </si>
  <si>
    <t>Ю.Ю. Иванов</t>
  </si>
  <si>
    <r>
      <rPr>
        <b/>
        <sz val="10"/>
        <color theme="1"/>
        <rFont val="Times New Roman"/>
        <family val="1"/>
        <charset val="204"/>
      </rPr>
      <t>Показатель 11</t>
    </r>
    <r>
      <rPr>
        <sz val="10"/>
        <color theme="1"/>
        <rFont val="Times New Roman"/>
        <family val="1"/>
        <charset val="204"/>
      </rPr>
      <t xml:space="preserve"> Элементы городской навигации</t>
    </r>
  </si>
  <si>
    <t xml:space="preserve"> </t>
  </si>
  <si>
    <t>Текущий 2015 год</t>
  </si>
  <si>
    <t>Отчётный 2014 год</t>
  </si>
  <si>
    <r>
      <t xml:space="preserve">Показатель1. </t>
    </r>
    <r>
      <rPr>
        <sz val="10"/>
        <rFont val="Times New Roman"/>
        <family val="1"/>
        <charset val="204"/>
      </rPr>
      <t>Обеспечение населения теплоэнергией</t>
    </r>
  </si>
  <si>
    <r>
      <t>Задача 1.5.</t>
    </r>
    <r>
      <rPr>
        <sz val="10"/>
        <color theme="1"/>
        <rFont val="Times New Roman"/>
        <family val="1"/>
        <charset val="204"/>
      </rPr>
      <t>Повышение уровня материальной обеспеченности и качества эксплуатации коммунальной инфраструктуры</t>
    </r>
  </si>
  <si>
    <r>
      <t xml:space="preserve">Основное мероприятие 1.5.1. </t>
    </r>
    <r>
      <rPr>
        <sz val="10"/>
        <color theme="1"/>
        <rFont val="Times New Roman"/>
        <family val="1"/>
        <charset val="204"/>
      </rPr>
      <t>Погашение кредиторской задолженности муниципальных унитарных предприятии перед поставщиками за потребленный природный газ</t>
    </r>
  </si>
  <si>
    <r>
      <t xml:space="preserve">Показатель 1. </t>
    </r>
    <r>
      <rPr>
        <sz val="10"/>
        <rFont val="Times New Roman"/>
        <family val="1"/>
        <charset val="204"/>
      </rPr>
      <t>Доля кредиторской задолженности, сниженная по сравнению с аналогичным периодом прошлого года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</si>
  <si>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Доля  городских территорий освобожденных от незаконно установленных строений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</si>
</sst>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7">
    <xf numFmtId="0" fontId="0" fillId="0" borderId="0" xfId="0"/>
    <xf numFmtId="0" fontId="0" fillId="0" borderId="0" xfId="0" applyBorder="1"/>
    <xf numFmtId="0" fontId="6" fillId="0" borderId="1" xfId="1" applyFont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0" fillId="0" borderId="0" xfId="0" applyFont="1"/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vertical="top" wrapText="1"/>
    </xf>
    <xf numFmtId="0" fontId="7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top" wrapText="1"/>
    </xf>
    <xf numFmtId="0" fontId="0" fillId="0" borderId="0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/>
    <xf numFmtId="0" fontId="9" fillId="2" borderId="0" xfId="0" applyFont="1" applyFill="1" applyAlignment="1"/>
    <xf numFmtId="0" fontId="6" fillId="2" borderId="1" xfId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10" fillId="2" borderId="0" xfId="0" applyFont="1" applyFill="1" applyBorder="1" applyAlignment="1">
      <alignment vertical="top" wrapText="1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3" borderId="0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6" fillId="0" borderId="1" xfId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2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tabSelected="1" view="pageBreakPreview" topLeftCell="A19" zoomScale="74" zoomScaleNormal="70" zoomScaleSheetLayoutView="74" workbookViewId="0">
      <selection activeCell="I18" sqref="I18"/>
    </sheetView>
  </sheetViews>
  <sheetFormatPr defaultColWidth="11.5703125" defaultRowHeight="15" x14ac:dyDescent="0.25"/>
  <cols>
    <col min="1" max="1" width="4.140625" customWidth="1"/>
    <col min="2" max="2" width="34.85546875" style="63" customWidth="1"/>
    <col min="3" max="3" width="28.5703125" style="63" customWidth="1"/>
    <col min="4" max="4" width="25.42578125" style="63" customWidth="1"/>
    <col min="5" max="5" width="6.140625" customWidth="1"/>
    <col min="6" max="6" width="12" customWidth="1"/>
    <col min="7" max="7" width="12.5703125" customWidth="1"/>
    <col min="8" max="8" width="11.5703125" customWidth="1"/>
    <col min="9" max="9" width="9.85546875" customWidth="1"/>
    <col min="10" max="10" width="10.42578125" style="17" customWidth="1"/>
    <col min="11" max="11" width="7.85546875" customWidth="1"/>
    <col min="12" max="12" width="8.28515625" style="35" customWidth="1"/>
    <col min="13" max="13" width="7.5703125" style="35" customWidth="1"/>
    <col min="14" max="14" width="6.7109375" style="46" customWidth="1"/>
    <col min="15" max="15" width="7.7109375" style="46" customWidth="1"/>
    <col min="16" max="17" width="10.140625" style="46" customWidth="1"/>
    <col min="18" max="18" width="8.85546875" style="46" customWidth="1"/>
    <col min="19" max="19" width="8.42578125" style="46" customWidth="1"/>
    <col min="20" max="20" width="6.42578125" style="35" customWidth="1"/>
    <col min="21" max="21" width="8.7109375" style="35" customWidth="1"/>
    <col min="22" max="22" width="7" style="35" customWidth="1"/>
    <col min="23" max="23" width="8.28515625" style="3" customWidth="1"/>
    <col min="24" max="24" width="19.42578125" customWidth="1"/>
    <col min="266" max="266" width="4.5703125" customWidth="1"/>
    <col min="267" max="267" width="29.140625" customWidth="1"/>
    <col min="268" max="268" width="14.140625" customWidth="1"/>
    <col min="270" max="270" width="10" customWidth="1"/>
    <col min="271" max="271" width="19.85546875" customWidth="1"/>
    <col min="272" max="272" width="12.28515625" customWidth="1"/>
    <col min="273" max="273" width="10" customWidth="1"/>
    <col min="274" max="274" width="10.140625" customWidth="1"/>
    <col min="275" max="275" width="10.28515625" customWidth="1"/>
    <col min="276" max="276" width="10.42578125" customWidth="1"/>
    <col min="277" max="278" width="10.85546875" customWidth="1"/>
    <col min="279" max="279" width="9.7109375" customWidth="1"/>
    <col min="280" max="280" width="12.85546875" customWidth="1"/>
    <col min="522" max="522" width="4.5703125" customWidth="1"/>
    <col min="523" max="523" width="29.140625" customWidth="1"/>
    <col min="524" max="524" width="14.140625" customWidth="1"/>
    <col min="526" max="526" width="10" customWidth="1"/>
    <col min="527" max="527" width="19.85546875" customWidth="1"/>
    <col min="528" max="528" width="12.28515625" customWidth="1"/>
    <col min="529" max="529" width="10" customWidth="1"/>
    <col min="530" max="530" width="10.140625" customWidth="1"/>
    <col min="531" max="531" width="10.28515625" customWidth="1"/>
    <col min="532" max="532" width="10.42578125" customWidth="1"/>
    <col min="533" max="534" width="10.85546875" customWidth="1"/>
    <col min="535" max="535" width="9.7109375" customWidth="1"/>
    <col min="536" max="536" width="12.85546875" customWidth="1"/>
    <col min="778" max="778" width="4.5703125" customWidth="1"/>
    <col min="779" max="779" width="29.140625" customWidth="1"/>
    <col min="780" max="780" width="14.140625" customWidth="1"/>
    <col min="782" max="782" width="10" customWidth="1"/>
    <col min="783" max="783" width="19.85546875" customWidth="1"/>
    <col min="784" max="784" width="12.28515625" customWidth="1"/>
    <col min="785" max="785" width="10" customWidth="1"/>
    <col min="786" max="786" width="10.140625" customWidth="1"/>
    <col min="787" max="787" width="10.28515625" customWidth="1"/>
    <col min="788" max="788" width="10.42578125" customWidth="1"/>
    <col min="789" max="790" width="10.85546875" customWidth="1"/>
    <col min="791" max="791" width="9.7109375" customWidth="1"/>
    <col min="792" max="792" width="12.85546875" customWidth="1"/>
    <col min="1034" max="1034" width="4.5703125" customWidth="1"/>
    <col min="1035" max="1035" width="29.140625" customWidth="1"/>
    <col min="1036" max="1036" width="14.140625" customWidth="1"/>
    <col min="1038" max="1038" width="10" customWidth="1"/>
    <col min="1039" max="1039" width="19.85546875" customWidth="1"/>
    <col min="1040" max="1040" width="12.28515625" customWidth="1"/>
    <col min="1041" max="1041" width="10" customWidth="1"/>
    <col min="1042" max="1042" width="10.140625" customWidth="1"/>
    <col min="1043" max="1043" width="10.28515625" customWidth="1"/>
    <col min="1044" max="1044" width="10.42578125" customWidth="1"/>
    <col min="1045" max="1046" width="10.85546875" customWidth="1"/>
    <col min="1047" max="1047" width="9.7109375" customWidth="1"/>
    <col min="1048" max="1048" width="12.85546875" customWidth="1"/>
    <col min="1290" max="1290" width="4.5703125" customWidth="1"/>
    <col min="1291" max="1291" width="29.140625" customWidth="1"/>
    <col min="1292" max="1292" width="14.140625" customWidth="1"/>
    <col min="1294" max="1294" width="10" customWidth="1"/>
    <col min="1295" max="1295" width="19.85546875" customWidth="1"/>
    <col min="1296" max="1296" width="12.28515625" customWidth="1"/>
    <col min="1297" max="1297" width="10" customWidth="1"/>
    <col min="1298" max="1298" width="10.140625" customWidth="1"/>
    <col min="1299" max="1299" width="10.28515625" customWidth="1"/>
    <col min="1300" max="1300" width="10.42578125" customWidth="1"/>
    <col min="1301" max="1302" width="10.85546875" customWidth="1"/>
    <col min="1303" max="1303" width="9.7109375" customWidth="1"/>
    <col min="1304" max="1304" width="12.85546875" customWidth="1"/>
    <col min="1546" max="1546" width="4.5703125" customWidth="1"/>
    <col min="1547" max="1547" width="29.140625" customWidth="1"/>
    <col min="1548" max="1548" width="14.140625" customWidth="1"/>
    <col min="1550" max="1550" width="10" customWidth="1"/>
    <col min="1551" max="1551" width="19.85546875" customWidth="1"/>
    <col min="1552" max="1552" width="12.28515625" customWidth="1"/>
    <col min="1553" max="1553" width="10" customWidth="1"/>
    <col min="1554" max="1554" width="10.140625" customWidth="1"/>
    <col min="1555" max="1555" width="10.28515625" customWidth="1"/>
    <col min="1556" max="1556" width="10.42578125" customWidth="1"/>
    <col min="1557" max="1558" width="10.85546875" customWidth="1"/>
    <col min="1559" max="1559" width="9.7109375" customWidth="1"/>
    <col min="1560" max="1560" width="12.85546875" customWidth="1"/>
    <col min="1802" max="1802" width="4.5703125" customWidth="1"/>
    <col min="1803" max="1803" width="29.140625" customWidth="1"/>
    <col min="1804" max="1804" width="14.140625" customWidth="1"/>
    <col min="1806" max="1806" width="10" customWidth="1"/>
    <col min="1807" max="1807" width="19.85546875" customWidth="1"/>
    <col min="1808" max="1808" width="12.28515625" customWidth="1"/>
    <col min="1809" max="1809" width="10" customWidth="1"/>
    <col min="1810" max="1810" width="10.140625" customWidth="1"/>
    <col min="1811" max="1811" width="10.28515625" customWidth="1"/>
    <col min="1812" max="1812" width="10.42578125" customWidth="1"/>
    <col min="1813" max="1814" width="10.85546875" customWidth="1"/>
    <col min="1815" max="1815" width="9.7109375" customWidth="1"/>
    <col min="1816" max="1816" width="12.85546875" customWidth="1"/>
    <col min="2058" max="2058" width="4.5703125" customWidth="1"/>
    <col min="2059" max="2059" width="29.140625" customWidth="1"/>
    <col min="2060" max="2060" width="14.140625" customWidth="1"/>
    <col min="2062" max="2062" width="10" customWidth="1"/>
    <col min="2063" max="2063" width="19.85546875" customWidth="1"/>
    <col min="2064" max="2064" width="12.28515625" customWidth="1"/>
    <col min="2065" max="2065" width="10" customWidth="1"/>
    <col min="2066" max="2066" width="10.140625" customWidth="1"/>
    <col min="2067" max="2067" width="10.28515625" customWidth="1"/>
    <col min="2068" max="2068" width="10.42578125" customWidth="1"/>
    <col min="2069" max="2070" width="10.85546875" customWidth="1"/>
    <col min="2071" max="2071" width="9.7109375" customWidth="1"/>
    <col min="2072" max="2072" width="12.85546875" customWidth="1"/>
    <col min="2314" max="2314" width="4.5703125" customWidth="1"/>
    <col min="2315" max="2315" width="29.140625" customWidth="1"/>
    <col min="2316" max="2316" width="14.140625" customWidth="1"/>
    <col min="2318" max="2318" width="10" customWidth="1"/>
    <col min="2319" max="2319" width="19.85546875" customWidth="1"/>
    <col min="2320" max="2320" width="12.28515625" customWidth="1"/>
    <col min="2321" max="2321" width="10" customWidth="1"/>
    <col min="2322" max="2322" width="10.140625" customWidth="1"/>
    <col min="2323" max="2323" width="10.28515625" customWidth="1"/>
    <col min="2324" max="2324" width="10.42578125" customWidth="1"/>
    <col min="2325" max="2326" width="10.85546875" customWidth="1"/>
    <col min="2327" max="2327" width="9.7109375" customWidth="1"/>
    <col min="2328" max="2328" width="12.85546875" customWidth="1"/>
    <col min="2570" max="2570" width="4.5703125" customWidth="1"/>
    <col min="2571" max="2571" width="29.140625" customWidth="1"/>
    <col min="2572" max="2572" width="14.140625" customWidth="1"/>
    <col min="2574" max="2574" width="10" customWidth="1"/>
    <col min="2575" max="2575" width="19.85546875" customWidth="1"/>
    <col min="2576" max="2576" width="12.28515625" customWidth="1"/>
    <col min="2577" max="2577" width="10" customWidth="1"/>
    <col min="2578" max="2578" width="10.140625" customWidth="1"/>
    <col min="2579" max="2579" width="10.28515625" customWidth="1"/>
    <col min="2580" max="2580" width="10.42578125" customWidth="1"/>
    <col min="2581" max="2582" width="10.85546875" customWidth="1"/>
    <col min="2583" max="2583" width="9.7109375" customWidth="1"/>
    <col min="2584" max="2584" width="12.85546875" customWidth="1"/>
    <col min="2826" max="2826" width="4.5703125" customWidth="1"/>
    <col min="2827" max="2827" width="29.140625" customWidth="1"/>
    <col min="2828" max="2828" width="14.140625" customWidth="1"/>
    <col min="2830" max="2830" width="10" customWidth="1"/>
    <col min="2831" max="2831" width="19.85546875" customWidth="1"/>
    <col min="2832" max="2832" width="12.28515625" customWidth="1"/>
    <col min="2833" max="2833" width="10" customWidth="1"/>
    <col min="2834" max="2834" width="10.140625" customWidth="1"/>
    <col min="2835" max="2835" width="10.28515625" customWidth="1"/>
    <col min="2836" max="2836" width="10.42578125" customWidth="1"/>
    <col min="2837" max="2838" width="10.85546875" customWidth="1"/>
    <col min="2839" max="2839" width="9.7109375" customWidth="1"/>
    <col min="2840" max="2840" width="12.85546875" customWidth="1"/>
    <col min="3082" max="3082" width="4.5703125" customWidth="1"/>
    <col min="3083" max="3083" width="29.140625" customWidth="1"/>
    <col min="3084" max="3084" width="14.140625" customWidth="1"/>
    <col min="3086" max="3086" width="10" customWidth="1"/>
    <col min="3087" max="3087" width="19.85546875" customWidth="1"/>
    <col min="3088" max="3088" width="12.28515625" customWidth="1"/>
    <col min="3089" max="3089" width="10" customWidth="1"/>
    <col min="3090" max="3090" width="10.140625" customWidth="1"/>
    <col min="3091" max="3091" width="10.28515625" customWidth="1"/>
    <col min="3092" max="3092" width="10.42578125" customWidth="1"/>
    <col min="3093" max="3094" width="10.85546875" customWidth="1"/>
    <col min="3095" max="3095" width="9.7109375" customWidth="1"/>
    <col min="3096" max="3096" width="12.85546875" customWidth="1"/>
    <col min="3338" max="3338" width="4.5703125" customWidth="1"/>
    <col min="3339" max="3339" width="29.140625" customWidth="1"/>
    <col min="3340" max="3340" width="14.140625" customWidth="1"/>
    <col min="3342" max="3342" width="10" customWidth="1"/>
    <col min="3343" max="3343" width="19.85546875" customWidth="1"/>
    <col min="3344" max="3344" width="12.28515625" customWidth="1"/>
    <col min="3345" max="3345" width="10" customWidth="1"/>
    <col min="3346" max="3346" width="10.140625" customWidth="1"/>
    <col min="3347" max="3347" width="10.28515625" customWidth="1"/>
    <col min="3348" max="3348" width="10.42578125" customWidth="1"/>
    <col min="3349" max="3350" width="10.85546875" customWidth="1"/>
    <col min="3351" max="3351" width="9.7109375" customWidth="1"/>
    <col min="3352" max="3352" width="12.85546875" customWidth="1"/>
    <col min="3594" max="3594" width="4.5703125" customWidth="1"/>
    <col min="3595" max="3595" width="29.140625" customWidth="1"/>
    <col min="3596" max="3596" width="14.140625" customWidth="1"/>
    <col min="3598" max="3598" width="10" customWidth="1"/>
    <col min="3599" max="3599" width="19.85546875" customWidth="1"/>
    <col min="3600" max="3600" width="12.28515625" customWidth="1"/>
    <col min="3601" max="3601" width="10" customWidth="1"/>
    <col min="3602" max="3602" width="10.140625" customWidth="1"/>
    <col min="3603" max="3603" width="10.28515625" customWidth="1"/>
    <col min="3604" max="3604" width="10.42578125" customWidth="1"/>
    <col min="3605" max="3606" width="10.85546875" customWidth="1"/>
    <col min="3607" max="3607" width="9.7109375" customWidth="1"/>
    <col min="3608" max="3608" width="12.85546875" customWidth="1"/>
    <col min="3850" max="3850" width="4.5703125" customWidth="1"/>
    <col min="3851" max="3851" width="29.140625" customWidth="1"/>
    <col min="3852" max="3852" width="14.140625" customWidth="1"/>
    <col min="3854" max="3854" width="10" customWidth="1"/>
    <col min="3855" max="3855" width="19.85546875" customWidth="1"/>
    <col min="3856" max="3856" width="12.28515625" customWidth="1"/>
    <col min="3857" max="3857" width="10" customWidth="1"/>
    <col min="3858" max="3858" width="10.140625" customWidth="1"/>
    <col min="3859" max="3859" width="10.28515625" customWidth="1"/>
    <col min="3860" max="3860" width="10.42578125" customWidth="1"/>
    <col min="3861" max="3862" width="10.85546875" customWidth="1"/>
    <col min="3863" max="3863" width="9.7109375" customWidth="1"/>
    <col min="3864" max="3864" width="12.85546875" customWidth="1"/>
    <col min="4106" max="4106" width="4.5703125" customWidth="1"/>
    <col min="4107" max="4107" width="29.140625" customWidth="1"/>
    <col min="4108" max="4108" width="14.140625" customWidth="1"/>
    <col min="4110" max="4110" width="10" customWidth="1"/>
    <col min="4111" max="4111" width="19.85546875" customWidth="1"/>
    <col min="4112" max="4112" width="12.28515625" customWidth="1"/>
    <col min="4113" max="4113" width="10" customWidth="1"/>
    <col min="4114" max="4114" width="10.140625" customWidth="1"/>
    <col min="4115" max="4115" width="10.28515625" customWidth="1"/>
    <col min="4116" max="4116" width="10.42578125" customWidth="1"/>
    <col min="4117" max="4118" width="10.85546875" customWidth="1"/>
    <col min="4119" max="4119" width="9.7109375" customWidth="1"/>
    <col min="4120" max="4120" width="12.85546875" customWidth="1"/>
    <col min="4362" max="4362" width="4.5703125" customWidth="1"/>
    <col min="4363" max="4363" width="29.140625" customWidth="1"/>
    <col min="4364" max="4364" width="14.140625" customWidth="1"/>
    <col min="4366" max="4366" width="10" customWidth="1"/>
    <col min="4367" max="4367" width="19.85546875" customWidth="1"/>
    <col min="4368" max="4368" width="12.28515625" customWidth="1"/>
    <col min="4369" max="4369" width="10" customWidth="1"/>
    <col min="4370" max="4370" width="10.140625" customWidth="1"/>
    <col min="4371" max="4371" width="10.28515625" customWidth="1"/>
    <col min="4372" max="4372" width="10.42578125" customWidth="1"/>
    <col min="4373" max="4374" width="10.85546875" customWidth="1"/>
    <col min="4375" max="4375" width="9.7109375" customWidth="1"/>
    <col min="4376" max="4376" width="12.85546875" customWidth="1"/>
    <col min="4618" max="4618" width="4.5703125" customWidth="1"/>
    <col min="4619" max="4619" width="29.140625" customWidth="1"/>
    <col min="4620" max="4620" width="14.140625" customWidth="1"/>
    <col min="4622" max="4622" width="10" customWidth="1"/>
    <col min="4623" max="4623" width="19.85546875" customWidth="1"/>
    <col min="4624" max="4624" width="12.28515625" customWidth="1"/>
    <col min="4625" max="4625" width="10" customWidth="1"/>
    <col min="4626" max="4626" width="10.140625" customWidth="1"/>
    <col min="4627" max="4627" width="10.28515625" customWidth="1"/>
    <col min="4628" max="4628" width="10.42578125" customWidth="1"/>
    <col min="4629" max="4630" width="10.85546875" customWidth="1"/>
    <col min="4631" max="4631" width="9.7109375" customWidth="1"/>
    <col min="4632" max="4632" width="12.85546875" customWidth="1"/>
    <col min="4874" max="4874" width="4.5703125" customWidth="1"/>
    <col min="4875" max="4875" width="29.140625" customWidth="1"/>
    <col min="4876" max="4876" width="14.140625" customWidth="1"/>
    <col min="4878" max="4878" width="10" customWidth="1"/>
    <col min="4879" max="4879" width="19.85546875" customWidth="1"/>
    <col min="4880" max="4880" width="12.28515625" customWidth="1"/>
    <col min="4881" max="4881" width="10" customWidth="1"/>
    <col min="4882" max="4882" width="10.140625" customWidth="1"/>
    <col min="4883" max="4883" width="10.28515625" customWidth="1"/>
    <col min="4884" max="4884" width="10.42578125" customWidth="1"/>
    <col min="4885" max="4886" width="10.85546875" customWidth="1"/>
    <col min="4887" max="4887" width="9.7109375" customWidth="1"/>
    <col min="4888" max="4888" width="12.85546875" customWidth="1"/>
    <col min="5130" max="5130" width="4.5703125" customWidth="1"/>
    <col min="5131" max="5131" width="29.140625" customWidth="1"/>
    <col min="5132" max="5132" width="14.140625" customWidth="1"/>
    <col min="5134" max="5134" width="10" customWidth="1"/>
    <col min="5135" max="5135" width="19.85546875" customWidth="1"/>
    <col min="5136" max="5136" width="12.28515625" customWidth="1"/>
    <col min="5137" max="5137" width="10" customWidth="1"/>
    <col min="5138" max="5138" width="10.140625" customWidth="1"/>
    <col min="5139" max="5139" width="10.28515625" customWidth="1"/>
    <col min="5140" max="5140" width="10.42578125" customWidth="1"/>
    <col min="5141" max="5142" width="10.85546875" customWidth="1"/>
    <col min="5143" max="5143" width="9.7109375" customWidth="1"/>
    <col min="5144" max="5144" width="12.85546875" customWidth="1"/>
    <col min="5386" max="5386" width="4.5703125" customWidth="1"/>
    <col min="5387" max="5387" width="29.140625" customWidth="1"/>
    <col min="5388" max="5388" width="14.140625" customWidth="1"/>
    <col min="5390" max="5390" width="10" customWidth="1"/>
    <col min="5391" max="5391" width="19.85546875" customWidth="1"/>
    <col min="5392" max="5392" width="12.28515625" customWidth="1"/>
    <col min="5393" max="5393" width="10" customWidth="1"/>
    <col min="5394" max="5394" width="10.140625" customWidth="1"/>
    <col min="5395" max="5395" width="10.28515625" customWidth="1"/>
    <col min="5396" max="5396" width="10.42578125" customWidth="1"/>
    <col min="5397" max="5398" width="10.85546875" customWidth="1"/>
    <col min="5399" max="5399" width="9.7109375" customWidth="1"/>
    <col min="5400" max="5400" width="12.85546875" customWidth="1"/>
    <col min="5642" max="5642" width="4.5703125" customWidth="1"/>
    <col min="5643" max="5643" width="29.140625" customWidth="1"/>
    <col min="5644" max="5644" width="14.140625" customWidth="1"/>
    <col min="5646" max="5646" width="10" customWidth="1"/>
    <col min="5647" max="5647" width="19.85546875" customWidth="1"/>
    <col min="5648" max="5648" width="12.28515625" customWidth="1"/>
    <col min="5649" max="5649" width="10" customWidth="1"/>
    <col min="5650" max="5650" width="10.140625" customWidth="1"/>
    <col min="5651" max="5651" width="10.28515625" customWidth="1"/>
    <col min="5652" max="5652" width="10.42578125" customWidth="1"/>
    <col min="5653" max="5654" width="10.85546875" customWidth="1"/>
    <col min="5655" max="5655" width="9.7109375" customWidth="1"/>
    <col min="5656" max="5656" width="12.85546875" customWidth="1"/>
    <col min="5898" max="5898" width="4.5703125" customWidth="1"/>
    <col min="5899" max="5899" width="29.140625" customWidth="1"/>
    <col min="5900" max="5900" width="14.140625" customWidth="1"/>
    <col min="5902" max="5902" width="10" customWidth="1"/>
    <col min="5903" max="5903" width="19.85546875" customWidth="1"/>
    <col min="5904" max="5904" width="12.28515625" customWidth="1"/>
    <col min="5905" max="5905" width="10" customWidth="1"/>
    <col min="5906" max="5906" width="10.140625" customWidth="1"/>
    <col min="5907" max="5907" width="10.28515625" customWidth="1"/>
    <col min="5908" max="5908" width="10.42578125" customWidth="1"/>
    <col min="5909" max="5910" width="10.85546875" customWidth="1"/>
    <col min="5911" max="5911" width="9.7109375" customWidth="1"/>
    <col min="5912" max="5912" width="12.85546875" customWidth="1"/>
    <col min="6154" max="6154" width="4.5703125" customWidth="1"/>
    <col min="6155" max="6155" width="29.140625" customWidth="1"/>
    <col min="6156" max="6156" width="14.140625" customWidth="1"/>
    <col min="6158" max="6158" width="10" customWidth="1"/>
    <col min="6159" max="6159" width="19.85546875" customWidth="1"/>
    <col min="6160" max="6160" width="12.28515625" customWidth="1"/>
    <col min="6161" max="6161" width="10" customWidth="1"/>
    <col min="6162" max="6162" width="10.140625" customWidth="1"/>
    <col min="6163" max="6163" width="10.28515625" customWidth="1"/>
    <col min="6164" max="6164" width="10.42578125" customWidth="1"/>
    <col min="6165" max="6166" width="10.85546875" customWidth="1"/>
    <col min="6167" max="6167" width="9.7109375" customWidth="1"/>
    <col min="6168" max="6168" width="12.85546875" customWidth="1"/>
    <col min="6410" max="6410" width="4.5703125" customWidth="1"/>
    <col min="6411" max="6411" width="29.140625" customWidth="1"/>
    <col min="6412" max="6412" width="14.140625" customWidth="1"/>
    <col min="6414" max="6414" width="10" customWidth="1"/>
    <col min="6415" max="6415" width="19.85546875" customWidth="1"/>
    <col min="6416" max="6416" width="12.28515625" customWidth="1"/>
    <col min="6417" max="6417" width="10" customWidth="1"/>
    <col min="6418" max="6418" width="10.140625" customWidth="1"/>
    <col min="6419" max="6419" width="10.28515625" customWidth="1"/>
    <col min="6420" max="6420" width="10.42578125" customWidth="1"/>
    <col min="6421" max="6422" width="10.85546875" customWidth="1"/>
    <col min="6423" max="6423" width="9.7109375" customWidth="1"/>
    <col min="6424" max="6424" width="12.85546875" customWidth="1"/>
    <col min="6666" max="6666" width="4.5703125" customWidth="1"/>
    <col min="6667" max="6667" width="29.140625" customWidth="1"/>
    <col min="6668" max="6668" width="14.140625" customWidth="1"/>
    <col min="6670" max="6670" width="10" customWidth="1"/>
    <col min="6671" max="6671" width="19.85546875" customWidth="1"/>
    <col min="6672" max="6672" width="12.28515625" customWidth="1"/>
    <col min="6673" max="6673" width="10" customWidth="1"/>
    <col min="6674" max="6674" width="10.140625" customWidth="1"/>
    <col min="6675" max="6675" width="10.28515625" customWidth="1"/>
    <col min="6676" max="6676" width="10.42578125" customWidth="1"/>
    <col min="6677" max="6678" width="10.85546875" customWidth="1"/>
    <col min="6679" max="6679" width="9.7109375" customWidth="1"/>
    <col min="6680" max="6680" width="12.85546875" customWidth="1"/>
    <col min="6922" max="6922" width="4.5703125" customWidth="1"/>
    <col min="6923" max="6923" width="29.140625" customWidth="1"/>
    <col min="6924" max="6924" width="14.140625" customWidth="1"/>
    <col min="6926" max="6926" width="10" customWidth="1"/>
    <col min="6927" max="6927" width="19.85546875" customWidth="1"/>
    <col min="6928" max="6928" width="12.28515625" customWidth="1"/>
    <col min="6929" max="6929" width="10" customWidth="1"/>
    <col min="6930" max="6930" width="10.140625" customWidth="1"/>
    <col min="6931" max="6931" width="10.28515625" customWidth="1"/>
    <col min="6932" max="6932" width="10.42578125" customWidth="1"/>
    <col min="6933" max="6934" width="10.85546875" customWidth="1"/>
    <col min="6935" max="6935" width="9.7109375" customWidth="1"/>
    <col min="6936" max="6936" width="12.85546875" customWidth="1"/>
    <col min="7178" max="7178" width="4.5703125" customWidth="1"/>
    <col min="7179" max="7179" width="29.140625" customWidth="1"/>
    <col min="7180" max="7180" width="14.140625" customWidth="1"/>
    <col min="7182" max="7182" width="10" customWidth="1"/>
    <col min="7183" max="7183" width="19.85546875" customWidth="1"/>
    <col min="7184" max="7184" width="12.28515625" customWidth="1"/>
    <col min="7185" max="7185" width="10" customWidth="1"/>
    <col min="7186" max="7186" width="10.140625" customWidth="1"/>
    <col min="7187" max="7187" width="10.28515625" customWidth="1"/>
    <col min="7188" max="7188" width="10.42578125" customWidth="1"/>
    <col min="7189" max="7190" width="10.85546875" customWidth="1"/>
    <col min="7191" max="7191" width="9.7109375" customWidth="1"/>
    <col min="7192" max="7192" width="12.85546875" customWidth="1"/>
    <col min="7434" max="7434" width="4.5703125" customWidth="1"/>
    <col min="7435" max="7435" width="29.140625" customWidth="1"/>
    <col min="7436" max="7436" width="14.140625" customWidth="1"/>
    <col min="7438" max="7438" width="10" customWidth="1"/>
    <col min="7439" max="7439" width="19.85546875" customWidth="1"/>
    <col min="7440" max="7440" width="12.28515625" customWidth="1"/>
    <col min="7441" max="7441" width="10" customWidth="1"/>
    <col min="7442" max="7442" width="10.140625" customWidth="1"/>
    <col min="7443" max="7443" width="10.28515625" customWidth="1"/>
    <col min="7444" max="7444" width="10.42578125" customWidth="1"/>
    <col min="7445" max="7446" width="10.85546875" customWidth="1"/>
    <col min="7447" max="7447" width="9.7109375" customWidth="1"/>
    <col min="7448" max="7448" width="12.85546875" customWidth="1"/>
    <col min="7690" max="7690" width="4.5703125" customWidth="1"/>
    <col min="7691" max="7691" width="29.140625" customWidth="1"/>
    <col min="7692" max="7692" width="14.140625" customWidth="1"/>
    <col min="7694" max="7694" width="10" customWidth="1"/>
    <col min="7695" max="7695" width="19.85546875" customWidth="1"/>
    <col min="7696" max="7696" width="12.28515625" customWidth="1"/>
    <col min="7697" max="7697" width="10" customWidth="1"/>
    <col min="7698" max="7698" width="10.140625" customWidth="1"/>
    <col min="7699" max="7699" width="10.28515625" customWidth="1"/>
    <col min="7700" max="7700" width="10.42578125" customWidth="1"/>
    <col min="7701" max="7702" width="10.85546875" customWidth="1"/>
    <col min="7703" max="7703" width="9.7109375" customWidth="1"/>
    <col min="7704" max="7704" width="12.85546875" customWidth="1"/>
    <col min="7946" max="7946" width="4.5703125" customWidth="1"/>
    <col min="7947" max="7947" width="29.140625" customWidth="1"/>
    <col min="7948" max="7948" width="14.140625" customWidth="1"/>
    <col min="7950" max="7950" width="10" customWidth="1"/>
    <col min="7951" max="7951" width="19.85546875" customWidth="1"/>
    <col min="7952" max="7952" width="12.28515625" customWidth="1"/>
    <col min="7953" max="7953" width="10" customWidth="1"/>
    <col min="7954" max="7954" width="10.140625" customWidth="1"/>
    <col min="7955" max="7955" width="10.28515625" customWidth="1"/>
    <col min="7956" max="7956" width="10.42578125" customWidth="1"/>
    <col min="7957" max="7958" width="10.85546875" customWidth="1"/>
    <col min="7959" max="7959" width="9.7109375" customWidth="1"/>
    <col min="7960" max="7960" width="12.85546875" customWidth="1"/>
    <col min="8202" max="8202" width="4.5703125" customWidth="1"/>
    <col min="8203" max="8203" width="29.140625" customWidth="1"/>
    <col min="8204" max="8204" width="14.140625" customWidth="1"/>
    <col min="8206" max="8206" width="10" customWidth="1"/>
    <col min="8207" max="8207" width="19.85546875" customWidth="1"/>
    <col min="8208" max="8208" width="12.28515625" customWidth="1"/>
    <col min="8209" max="8209" width="10" customWidth="1"/>
    <col min="8210" max="8210" width="10.140625" customWidth="1"/>
    <col min="8211" max="8211" width="10.28515625" customWidth="1"/>
    <col min="8212" max="8212" width="10.42578125" customWidth="1"/>
    <col min="8213" max="8214" width="10.85546875" customWidth="1"/>
    <col min="8215" max="8215" width="9.7109375" customWidth="1"/>
    <col min="8216" max="8216" width="12.85546875" customWidth="1"/>
    <col min="8458" max="8458" width="4.5703125" customWidth="1"/>
    <col min="8459" max="8459" width="29.140625" customWidth="1"/>
    <col min="8460" max="8460" width="14.140625" customWidth="1"/>
    <col min="8462" max="8462" width="10" customWidth="1"/>
    <col min="8463" max="8463" width="19.85546875" customWidth="1"/>
    <col min="8464" max="8464" width="12.28515625" customWidth="1"/>
    <col min="8465" max="8465" width="10" customWidth="1"/>
    <col min="8466" max="8466" width="10.140625" customWidth="1"/>
    <col min="8467" max="8467" width="10.28515625" customWidth="1"/>
    <col min="8468" max="8468" width="10.42578125" customWidth="1"/>
    <col min="8469" max="8470" width="10.85546875" customWidth="1"/>
    <col min="8471" max="8471" width="9.7109375" customWidth="1"/>
    <col min="8472" max="8472" width="12.85546875" customWidth="1"/>
    <col min="8714" max="8714" width="4.5703125" customWidth="1"/>
    <col min="8715" max="8715" width="29.140625" customWidth="1"/>
    <col min="8716" max="8716" width="14.140625" customWidth="1"/>
    <col min="8718" max="8718" width="10" customWidth="1"/>
    <col min="8719" max="8719" width="19.85546875" customWidth="1"/>
    <col min="8720" max="8720" width="12.28515625" customWidth="1"/>
    <col min="8721" max="8721" width="10" customWidth="1"/>
    <col min="8722" max="8722" width="10.140625" customWidth="1"/>
    <col min="8723" max="8723" width="10.28515625" customWidth="1"/>
    <col min="8724" max="8724" width="10.42578125" customWidth="1"/>
    <col min="8725" max="8726" width="10.85546875" customWidth="1"/>
    <col min="8727" max="8727" width="9.7109375" customWidth="1"/>
    <col min="8728" max="8728" width="12.85546875" customWidth="1"/>
    <col min="8970" max="8970" width="4.5703125" customWidth="1"/>
    <col min="8971" max="8971" width="29.140625" customWidth="1"/>
    <col min="8972" max="8972" width="14.140625" customWidth="1"/>
    <col min="8974" max="8974" width="10" customWidth="1"/>
    <col min="8975" max="8975" width="19.85546875" customWidth="1"/>
    <col min="8976" max="8976" width="12.28515625" customWidth="1"/>
    <col min="8977" max="8977" width="10" customWidth="1"/>
    <col min="8978" max="8978" width="10.140625" customWidth="1"/>
    <col min="8979" max="8979" width="10.28515625" customWidth="1"/>
    <col min="8980" max="8980" width="10.42578125" customWidth="1"/>
    <col min="8981" max="8982" width="10.85546875" customWidth="1"/>
    <col min="8983" max="8983" width="9.7109375" customWidth="1"/>
    <col min="8984" max="8984" width="12.85546875" customWidth="1"/>
    <col min="9226" max="9226" width="4.5703125" customWidth="1"/>
    <col min="9227" max="9227" width="29.140625" customWidth="1"/>
    <col min="9228" max="9228" width="14.140625" customWidth="1"/>
    <col min="9230" max="9230" width="10" customWidth="1"/>
    <col min="9231" max="9231" width="19.85546875" customWidth="1"/>
    <col min="9232" max="9232" width="12.28515625" customWidth="1"/>
    <col min="9233" max="9233" width="10" customWidth="1"/>
    <col min="9234" max="9234" width="10.140625" customWidth="1"/>
    <col min="9235" max="9235" width="10.28515625" customWidth="1"/>
    <col min="9236" max="9236" width="10.42578125" customWidth="1"/>
    <col min="9237" max="9238" width="10.85546875" customWidth="1"/>
    <col min="9239" max="9239" width="9.7109375" customWidth="1"/>
    <col min="9240" max="9240" width="12.85546875" customWidth="1"/>
    <col min="9482" max="9482" width="4.5703125" customWidth="1"/>
    <col min="9483" max="9483" width="29.140625" customWidth="1"/>
    <col min="9484" max="9484" width="14.140625" customWidth="1"/>
    <col min="9486" max="9486" width="10" customWidth="1"/>
    <col min="9487" max="9487" width="19.85546875" customWidth="1"/>
    <col min="9488" max="9488" width="12.28515625" customWidth="1"/>
    <col min="9489" max="9489" width="10" customWidth="1"/>
    <col min="9490" max="9490" width="10.140625" customWidth="1"/>
    <col min="9491" max="9491" width="10.28515625" customWidth="1"/>
    <col min="9492" max="9492" width="10.42578125" customWidth="1"/>
    <col min="9493" max="9494" width="10.85546875" customWidth="1"/>
    <col min="9495" max="9495" width="9.7109375" customWidth="1"/>
    <col min="9496" max="9496" width="12.85546875" customWidth="1"/>
    <col min="9738" max="9738" width="4.5703125" customWidth="1"/>
    <col min="9739" max="9739" width="29.140625" customWidth="1"/>
    <col min="9740" max="9740" width="14.140625" customWidth="1"/>
    <col min="9742" max="9742" width="10" customWidth="1"/>
    <col min="9743" max="9743" width="19.85546875" customWidth="1"/>
    <col min="9744" max="9744" width="12.28515625" customWidth="1"/>
    <col min="9745" max="9745" width="10" customWidth="1"/>
    <col min="9746" max="9746" width="10.140625" customWidth="1"/>
    <col min="9747" max="9747" width="10.28515625" customWidth="1"/>
    <col min="9748" max="9748" width="10.42578125" customWidth="1"/>
    <col min="9749" max="9750" width="10.85546875" customWidth="1"/>
    <col min="9751" max="9751" width="9.7109375" customWidth="1"/>
    <col min="9752" max="9752" width="12.85546875" customWidth="1"/>
    <col min="9994" max="9994" width="4.5703125" customWidth="1"/>
    <col min="9995" max="9995" width="29.140625" customWidth="1"/>
    <col min="9996" max="9996" width="14.140625" customWidth="1"/>
    <col min="9998" max="9998" width="10" customWidth="1"/>
    <col min="9999" max="9999" width="19.85546875" customWidth="1"/>
    <col min="10000" max="10000" width="12.28515625" customWidth="1"/>
    <col min="10001" max="10001" width="10" customWidth="1"/>
    <col min="10002" max="10002" width="10.140625" customWidth="1"/>
    <col min="10003" max="10003" width="10.28515625" customWidth="1"/>
    <col min="10004" max="10004" width="10.42578125" customWidth="1"/>
    <col min="10005" max="10006" width="10.85546875" customWidth="1"/>
    <col min="10007" max="10007" width="9.7109375" customWidth="1"/>
    <col min="10008" max="10008" width="12.85546875" customWidth="1"/>
    <col min="10250" max="10250" width="4.5703125" customWidth="1"/>
    <col min="10251" max="10251" width="29.140625" customWidth="1"/>
    <col min="10252" max="10252" width="14.140625" customWidth="1"/>
    <col min="10254" max="10254" width="10" customWidth="1"/>
    <col min="10255" max="10255" width="19.85546875" customWidth="1"/>
    <col min="10256" max="10256" width="12.28515625" customWidth="1"/>
    <col min="10257" max="10257" width="10" customWidth="1"/>
    <col min="10258" max="10258" width="10.140625" customWidth="1"/>
    <col min="10259" max="10259" width="10.28515625" customWidth="1"/>
    <col min="10260" max="10260" width="10.42578125" customWidth="1"/>
    <col min="10261" max="10262" width="10.85546875" customWidth="1"/>
    <col min="10263" max="10263" width="9.7109375" customWidth="1"/>
    <col min="10264" max="10264" width="12.85546875" customWidth="1"/>
    <col min="10506" max="10506" width="4.5703125" customWidth="1"/>
    <col min="10507" max="10507" width="29.140625" customWidth="1"/>
    <col min="10508" max="10508" width="14.140625" customWidth="1"/>
    <col min="10510" max="10510" width="10" customWidth="1"/>
    <col min="10511" max="10511" width="19.85546875" customWidth="1"/>
    <col min="10512" max="10512" width="12.28515625" customWidth="1"/>
    <col min="10513" max="10513" width="10" customWidth="1"/>
    <col min="10514" max="10514" width="10.140625" customWidth="1"/>
    <col min="10515" max="10515" width="10.28515625" customWidth="1"/>
    <col min="10516" max="10516" width="10.42578125" customWidth="1"/>
    <col min="10517" max="10518" width="10.85546875" customWidth="1"/>
    <col min="10519" max="10519" width="9.7109375" customWidth="1"/>
    <col min="10520" max="10520" width="12.85546875" customWidth="1"/>
    <col min="10762" max="10762" width="4.5703125" customWidth="1"/>
    <col min="10763" max="10763" width="29.140625" customWidth="1"/>
    <col min="10764" max="10764" width="14.140625" customWidth="1"/>
    <col min="10766" max="10766" width="10" customWidth="1"/>
    <col min="10767" max="10767" width="19.85546875" customWidth="1"/>
    <col min="10768" max="10768" width="12.28515625" customWidth="1"/>
    <col min="10769" max="10769" width="10" customWidth="1"/>
    <col min="10770" max="10770" width="10.140625" customWidth="1"/>
    <col min="10771" max="10771" width="10.28515625" customWidth="1"/>
    <col min="10772" max="10772" width="10.42578125" customWidth="1"/>
    <col min="10773" max="10774" width="10.85546875" customWidth="1"/>
    <col min="10775" max="10775" width="9.7109375" customWidth="1"/>
    <col min="10776" max="10776" width="12.85546875" customWidth="1"/>
    <col min="11018" max="11018" width="4.5703125" customWidth="1"/>
    <col min="11019" max="11019" width="29.140625" customWidth="1"/>
    <col min="11020" max="11020" width="14.140625" customWidth="1"/>
    <col min="11022" max="11022" width="10" customWidth="1"/>
    <col min="11023" max="11023" width="19.85546875" customWidth="1"/>
    <col min="11024" max="11024" width="12.28515625" customWidth="1"/>
    <col min="11025" max="11025" width="10" customWidth="1"/>
    <col min="11026" max="11026" width="10.140625" customWidth="1"/>
    <col min="11027" max="11027" width="10.28515625" customWidth="1"/>
    <col min="11028" max="11028" width="10.42578125" customWidth="1"/>
    <col min="11029" max="11030" width="10.85546875" customWidth="1"/>
    <col min="11031" max="11031" width="9.7109375" customWidth="1"/>
    <col min="11032" max="11032" width="12.85546875" customWidth="1"/>
    <col min="11274" max="11274" width="4.5703125" customWidth="1"/>
    <col min="11275" max="11275" width="29.140625" customWidth="1"/>
    <col min="11276" max="11276" width="14.140625" customWidth="1"/>
    <col min="11278" max="11278" width="10" customWidth="1"/>
    <col min="11279" max="11279" width="19.85546875" customWidth="1"/>
    <col min="11280" max="11280" width="12.28515625" customWidth="1"/>
    <col min="11281" max="11281" width="10" customWidth="1"/>
    <col min="11282" max="11282" width="10.140625" customWidth="1"/>
    <col min="11283" max="11283" width="10.28515625" customWidth="1"/>
    <col min="11284" max="11284" width="10.42578125" customWidth="1"/>
    <col min="11285" max="11286" width="10.85546875" customWidth="1"/>
    <col min="11287" max="11287" width="9.7109375" customWidth="1"/>
    <col min="11288" max="11288" width="12.85546875" customWidth="1"/>
    <col min="11530" max="11530" width="4.5703125" customWidth="1"/>
    <col min="11531" max="11531" width="29.140625" customWidth="1"/>
    <col min="11532" max="11532" width="14.140625" customWidth="1"/>
    <col min="11534" max="11534" width="10" customWidth="1"/>
    <col min="11535" max="11535" width="19.85546875" customWidth="1"/>
    <col min="11536" max="11536" width="12.28515625" customWidth="1"/>
    <col min="11537" max="11537" width="10" customWidth="1"/>
    <col min="11538" max="11538" width="10.140625" customWidth="1"/>
    <col min="11539" max="11539" width="10.28515625" customWidth="1"/>
    <col min="11540" max="11540" width="10.42578125" customWidth="1"/>
    <col min="11541" max="11542" width="10.85546875" customWidth="1"/>
    <col min="11543" max="11543" width="9.7109375" customWidth="1"/>
    <col min="11544" max="11544" width="12.85546875" customWidth="1"/>
    <col min="11786" max="11786" width="4.5703125" customWidth="1"/>
    <col min="11787" max="11787" width="29.140625" customWidth="1"/>
    <col min="11788" max="11788" width="14.140625" customWidth="1"/>
    <col min="11790" max="11790" width="10" customWidth="1"/>
    <col min="11791" max="11791" width="19.85546875" customWidth="1"/>
    <col min="11792" max="11792" width="12.28515625" customWidth="1"/>
    <col min="11793" max="11793" width="10" customWidth="1"/>
    <col min="11794" max="11794" width="10.140625" customWidth="1"/>
    <col min="11795" max="11795" width="10.28515625" customWidth="1"/>
    <col min="11796" max="11796" width="10.42578125" customWidth="1"/>
    <col min="11797" max="11798" width="10.85546875" customWidth="1"/>
    <col min="11799" max="11799" width="9.7109375" customWidth="1"/>
    <col min="11800" max="11800" width="12.85546875" customWidth="1"/>
    <col min="12042" max="12042" width="4.5703125" customWidth="1"/>
    <col min="12043" max="12043" width="29.140625" customWidth="1"/>
    <col min="12044" max="12044" width="14.140625" customWidth="1"/>
    <col min="12046" max="12046" width="10" customWidth="1"/>
    <col min="12047" max="12047" width="19.85546875" customWidth="1"/>
    <col min="12048" max="12048" width="12.28515625" customWidth="1"/>
    <col min="12049" max="12049" width="10" customWidth="1"/>
    <col min="12050" max="12050" width="10.140625" customWidth="1"/>
    <col min="12051" max="12051" width="10.28515625" customWidth="1"/>
    <col min="12052" max="12052" width="10.42578125" customWidth="1"/>
    <col min="12053" max="12054" width="10.85546875" customWidth="1"/>
    <col min="12055" max="12055" width="9.7109375" customWidth="1"/>
    <col min="12056" max="12056" width="12.85546875" customWidth="1"/>
    <col min="12298" max="12298" width="4.5703125" customWidth="1"/>
    <col min="12299" max="12299" width="29.140625" customWidth="1"/>
    <col min="12300" max="12300" width="14.140625" customWidth="1"/>
    <col min="12302" max="12302" width="10" customWidth="1"/>
    <col min="12303" max="12303" width="19.85546875" customWidth="1"/>
    <col min="12304" max="12304" width="12.28515625" customWidth="1"/>
    <col min="12305" max="12305" width="10" customWidth="1"/>
    <col min="12306" max="12306" width="10.140625" customWidth="1"/>
    <col min="12307" max="12307" width="10.28515625" customWidth="1"/>
    <col min="12308" max="12308" width="10.42578125" customWidth="1"/>
    <col min="12309" max="12310" width="10.85546875" customWidth="1"/>
    <col min="12311" max="12311" width="9.7109375" customWidth="1"/>
    <col min="12312" max="12312" width="12.85546875" customWidth="1"/>
    <col min="12554" max="12554" width="4.5703125" customWidth="1"/>
    <col min="12555" max="12555" width="29.140625" customWidth="1"/>
    <col min="12556" max="12556" width="14.140625" customWidth="1"/>
    <col min="12558" max="12558" width="10" customWidth="1"/>
    <col min="12559" max="12559" width="19.85546875" customWidth="1"/>
    <col min="12560" max="12560" width="12.28515625" customWidth="1"/>
    <col min="12561" max="12561" width="10" customWidth="1"/>
    <col min="12562" max="12562" width="10.140625" customWidth="1"/>
    <col min="12563" max="12563" width="10.28515625" customWidth="1"/>
    <col min="12564" max="12564" width="10.42578125" customWidth="1"/>
    <col min="12565" max="12566" width="10.85546875" customWidth="1"/>
    <col min="12567" max="12567" width="9.7109375" customWidth="1"/>
    <col min="12568" max="12568" width="12.85546875" customWidth="1"/>
    <col min="12810" max="12810" width="4.5703125" customWidth="1"/>
    <col min="12811" max="12811" width="29.140625" customWidth="1"/>
    <col min="12812" max="12812" width="14.140625" customWidth="1"/>
    <col min="12814" max="12814" width="10" customWidth="1"/>
    <col min="12815" max="12815" width="19.85546875" customWidth="1"/>
    <col min="12816" max="12816" width="12.28515625" customWidth="1"/>
    <col min="12817" max="12817" width="10" customWidth="1"/>
    <col min="12818" max="12818" width="10.140625" customWidth="1"/>
    <col min="12819" max="12819" width="10.28515625" customWidth="1"/>
    <col min="12820" max="12820" width="10.42578125" customWidth="1"/>
    <col min="12821" max="12822" width="10.85546875" customWidth="1"/>
    <col min="12823" max="12823" width="9.7109375" customWidth="1"/>
    <col min="12824" max="12824" width="12.85546875" customWidth="1"/>
    <col min="13066" max="13066" width="4.5703125" customWidth="1"/>
    <col min="13067" max="13067" width="29.140625" customWidth="1"/>
    <col min="13068" max="13068" width="14.140625" customWidth="1"/>
    <col min="13070" max="13070" width="10" customWidth="1"/>
    <col min="13071" max="13071" width="19.85546875" customWidth="1"/>
    <col min="13072" max="13072" width="12.28515625" customWidth="1"/>
    <col min="13073" max="13073" width="10" customWidth="1"/>
    <col min="13074" max="13074" width="10.140625" customWidth="1"/>
    <col min="13075" max="13075" width="10.28515625" customWidth="1"/>
    <col min="13076" max="13076" width="10.42578125" customWidth="1"/>
    <col min="13077" max="13078" width="10.85546875" customWidth="1"/>
    <col min="13079" max="13079" width="9.7109375" customWidth="1"/>
    <col min="13080" max="13080" width="12.85546875" customWidth="1"/>
    <col min="13322" max="13322" width="4.5703125" customWidth="1"/>
    <col min="13323" max="13323" width="29.140625" customWidth="1"/>
    <col min="13324" max="13324" width="14.140625" customWidth="1"/>
    <col min="13326" max="13326" width="10" customWidth="1"/>
    <col min="13327" max="13327" width="19.85546875" customWidth="1"/>
    <col min="13328" max="13328" width="12.28515625" customWidth="1"/>
    <col min="13329" max="13329" width="10" customWidth="1"/>
    <col min="13330" max="13330" width="10.140625" customWidth="1"/>
    <col min="13331" max="13331" width="10.28515625" customWidth="1"/>
    <col min="13332" max="13332" width="10.42578125" customWidth="1"/>
    <col min="13333" max="13334" width="10.85546875" customWidth="1"/>
    <col min="13335" max="13335" width="9.7109375" customWidth="1"/>
    <col min="13336" max="13336" width="12.85546875" customWidth="1"/>
    <col min="13578" max="13578" width="4.5703125" customWidth="1"/>
    <col min="13579" max="13579" width="29.140625" customWidth="1"/>
    <col min="13580" max="13580" width="14.140625" customWidth="1"/>
    <col min="13582" max="13582" width="10" customWidth="1"/>
    <col min="13583" max="13583" width="19.85546875" customWidth="1"/>
    <col min="13584" max="13584" width="12.28515625" customWidth="1"/>
    <col min="13585" max="13585" width="10" customWidth="1"/>
    <col min="13586" max="13586" width="10.140625" customWidth="1"/>
    <col min="13587" max="13587" width="10.28515625" customWidth="1"/>
    <col min="13588" max="13588" width="10.42578125" customWidth="1"/>
    <col min="13589" max="13590" width="10.85546875" customWidth="1"/>
    <col min="13591" max="13591" width="9.7109375" customWidth="1"/>
    <col min="13592" max="13592" width="12.85546875" customWidth="1"/>
    <col min="13834" max="13834" width="4.5703125" customWidth="1"/>
    <col min="13835" max="13835" width="29.140625" customWidth="1"/>
    <col min="13836" max="13836" width="14.140625" customWidth="1"/>
    <col min="13838" max="13838" width="10" customWidth="1"/>
    <col min="13839" max="13839" width="19.85546875" customWidth="1"/>
    <col min="13840" max="13840" width="12.28515625" customWidth="1"/>
    <col min="13841" max="13841" width="10" customWidth="1"/>
    <col min="13842" max="13842" width="10.140625" customWidth="1"/>
    <col min="13843" max="13843" width="10.28515625" customWidth="1"/>
    <col min="13844" max="13844" width="10.42578125" customWidth="1"/>
    <col min="13845" max="13846" width="10.85546875" customWidth="1"/>
    <col min="13847" max="13847" width="9.7109375" customWidth="1"/>
    <col min="13848" max="13848" width="12.85546875" customWidth="1"/>
    <col min="14090" max="14090" width="4.5703125" customWidth="1"/>
    <col min="14091" max="14091" width="29.140625" customWidth="1"/>
    <col min="14092" max="14092" width="14.140625" customWidth="1"/>
    <col min="14094" max="14094" width="10" customWidth="1"/>
    <col min="14095" max="14095" width="19.85546875" customWidth="1"/>
    <col min="14096" max="14096" width="12.28515625" customWidth="1"/>
    <col min="14097" max="14097" width="10" customWidth="1"/>
    <col min="14098" max="14098" width="10.140625" customWidth="1"/>
    <col min="14099" max="14099" width="10.28515625" customWidth="1"/>
    <col min="14100" max="14100" width="10.42578125" customWidth="1"/>
    <col min="14101" max="14102" width="10.85546875" customWidth="1"/>
    <col min="14103" max="14103" width="9.7109375" customWidth="1"/>
    <col min="14104" max="14104" width="12.85546875" customWidth="1"/>
    <col min="14346" max="14346" width="4.5703125" customWidth="1"/>
    <col min="14347" max="14347" width="29.140625" customWidth="1"/>
    <col min="14348" max="14348" width="14.140625" customWidth="1"/>
    <col min="14350" max="14350" width="10" customWidth="1"/>
    <col min="14351" max="14351" width="19.85546875" customWidth="1"/>
    <col min="14352" max="14352" width="12.28515625" customWidth="1"/>
    <col min="14353" max="14353" width="10" customWidth="1"/>
    <col min="14354" max="14354" width="10.140625" customWidth="1"/>
    <col min="14355" max="14355" width="10.28515625" customWidth="1"/>
    <col min="14356" max="14356" width="10.42578125" customWidth="1"/>
    <col min="14357" max="14358" width="10.85546875" customWidth="1"/>
    <col min="14359" max="14359" width="9.7109375" customWidth="1"/>
    <col min="14360" max="14360" width="12.85546875" customWidth="1"/>
    <col min="14602" max="14602" width="4.5703125" customWidth="1"/>
    <col min="14603" max="14603" width="29.140625" customWidth="1"/>
    <col min="14604" max="14604" width="14.140625" customWidth="1"/>
    <col min="14606" max="14606" width="10" customWidth="1"/>
    <col min="14607" max="14607" width="19.85546875" customWidth="1"/>
    <col min="14608" max="14608" width="12.28515625" customWidth="1"/>
    <col min="14609" max="14609" width="10" customWidth="1"/>
    <col min="14610" max="14610" width="10.140625" customWidth="1"/>
    <col min="14611" max="14611" width="10.28515625" customWidth="1"/>
    <col min="14612" max="14612" width="10.42578125" customWidth="1"/>
    <col min="14613" max="14614" width="10.85546875" customWidth="1"/>
    <col min="14615" max="14615" width="9.7109375" customWidth="1"/>
    <col min="14616" max="14616" width="12.85546875" customWidth="1"/>
    <col min="14858" max="14858" width="4.5703125" customWidth="1"/>
    <col min="14859" max="14859" width="29.140625" customWidth="1"/>
    <col min="14860" max="14860" width="14.140625" customWidth="1"/>
    <col min="14862" max="14862" width="10" customWidth="1"/>
    <col min="14863" max="14863" width="19.85546875" customWidth="1"/>
    <col min="14864" max="14864" width="12.28515625" customWidth="1"/>
    <col min="14865" max="14865" width="10" customWidth="1"/>
    <col min="14866" max="14866" width="10.140625" customWidth="1"/>
    <col min="14867" max="14867" width="10.28515625" customWidth="1"/>
    <col min="14868" max="14868" width="10.42578125" customWidth="1"/>
    <col min="14869" max="14870" width="10.85546875" customWidth="1"/>
    <col min="14871" max="14871" width="9.7109375" customWidth="1"/>
    <col min="14872" max="14872" width="12.85546875" customWidth="1"/>
    <col min="15114" max="15114" width="4.5703125" customWidth="1"/>
    <col min="15115" max="15115" width="29.140625" customWidth="1"/>
    <col min="15116" max="15116" width="14.140625" customWidth="1"/>
    <col min="15118" max="15118" width="10" customWidth="1"/>
    <col min="15119" max="15119" width="19.85546875" customWidth="1"/>
    <col min="15120" max="15120" width="12.28515625" customWidth="1"/>
    <col min="15121" max="15121" width="10" customWidth="1"/>
    <col min="15122" max="15122" width="10.140625" customWidth="1"/>
    <col min="15123" max="15123" width="10.28515625" customWidth="1"/>
    <col min="15124" max="15124" width="10.42578125" customWidth="1"/>
    <col min="15125" max="15126" width="10.85546875" customWidth="1"/>
    <col min="15127" max="15127" width="9.7109375" customWidth="1"/>
    <col min="15128" max="15128" width="12.85546875" customWidth="1"/>
    <col min="15370" max="15370" width="4.5703125" customWidth="1"/>
    <col min="15371" max="15371" width="29.140625" customWidth="1"/>
    <col min="15372" max="15372" width="14.140625" customWidth="1"/>
    <col min="15374" max="15374" width="10" customWidth="1"/>
    <col min="15375" max="15375" width="19.85546875" customWidth="1"/>
    <col min="15376" max="15376" width="12.28515625" customWidth="1"/>
    <col min="15377" max="15377" width="10" customWidth="1"/>
    <col min="15378" max="15378" width="10.140625" customWidth="1"/>
    <col min="15379" max="15379" width="10.28515625" customWidth="1"/>
    <col min="15380" max="15380" width="10.42578125" customWidth="1"/>
    <col min="15381" max="15382" width="10.85546875" customWidth="1"/>
    <col min="15383" max="15383" width="9.7109375" customWidth="1"/>
    <col min="15384" max="15384" width="12.85546875" customWidth="1"/>
    <col min="15626" max="15626" width="4.5703125" customWidth="1"/>
    <col min="15627" max="15627" width="29.140625" customWidth="1"/>
    <col min="15628" max="15628" width="14.140625" customWidth="1"/>
    <col min="15630" max="15630" width="10" customWidth="1"/>
    <col min="15631" max="15631" width="19.85546875" customWidth="1"/>
    <col min="15632" max="15632" width="12.28515625" customWidth="1"/>
    <col min="15633" max="15633" width="10" customWidth="1"/>
    <col min="15634" max="15634" width="10.140625" customWidth="1"/>
    <col min="15635" max="15635" width="10.28515625" customWidth="1"/>
    <col min="15636" max="15636" width="10.42578125" customWidth="1"/>
    <col min="15637" max="15638" width="10.85546875" customWidth="1"/>
    <col min="15639" max="15639" width="9.7109375" customWidth="1"/>
    <col min="15640" max="15640" width="12.85546875" customWidth="1"/>
    <col min="15882" max="15882" width="4.5703125" customWidth="1"/>
    <col min="15883" max="15883" width="29.140625" customWidth="1"/>
    <col min="15884" max="15884" width="14.140625" customWidth="1"/>
    <col min="15886" max="15886" width="10" customWidth="1"/>
    <col min="15887" max="15887" width="19.85546875" customWidth="1"/>
    <col min="15888" max="15888" width="12.28515625" customWidth="1"/>
    <col min="15889" max="15889" width="10" customWidth="1"/>
    <col min="15890" max="15890" width="10.140625" customWidth="1"/>
    <col min="15891" max="15891" width="10.28515625" customWidth="1"/>
    <col min="15892" max="15892" width="10.42578125" customWidth="1"/>
    <col min="15893" max="15894" width="10.85546875" customWidth="1"/>
    <col min="15895" max="15895" width="9.7109375" customWidth="1"/>
    <col min="15896" max="15896" width="12.85546875" customWidth="1"/>
    <col min="16138" max="16138" width="4.5703125" customWidth="1"/>
    <col min="16139" max="16139" width="29.140625" customWidth="1"/>
    <col min="16140" max="16140" width="14.140625" customWidth="1"/>
    <col min="16142" max="16142" width="10" customWidth="1"/>
    <col min="16143" max="16143" width="19.85546875" customWidth="1"/>
    <col min="16144" max="16144" width="12.28515625" customWidth="1"/>
    <col min="16145" max="16145" width="10" customWidth="1"/>
    <col min="16146" max="16146" width="10.140625" customWidth="1"/>
    <col min="16147" max="16147" width="10.28515625" customWidth="1"/>
    <col min="16148" max="16148" width="10.42578125" customWidth="1"/>
    <col min="16149" max="16150" width="10.85546875" customWidth="1"/>
    <col min="16151" max="16151" width="9.7109375" customWidth="1"/>
    <col min="16152" max="16152" width="12.85546875" customWidth="1"/>
  </cols>
  <sheetData>
    <row r="1" spans="1:24" ht="0.75" customHeight="1" x14ac:dyDescent="0.25">
      <c r="A1" s="35"/>
      <c r="B1" s="54"/>
      <c r="C1" s="54"/>
      <c r="D1" s="54"/>
      <c r="E1" s="35"/>
      <c r="F1" s="35"/>
      <c r="G1" s="35"/>
      <c r="H1" s="35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ht="150" customHeight="1" x14ac:dyDescent="0.25">
      <c r="A2" s="35"/>
      <c r="B2" s="54"/>
      <c r="C2" s="54"/>
      <c r="D2" s="54"/>
      <c r="E2" s="35"/>
      <c r="F2" s="35"/>
      <c r="G2" s="35"/>
      <c r="H2" s="35"/>
      <c r="I2" s="36"/>
      <c r="J2" s="36"/>
      <c r="K2" s="172" t="s">
        <v>125</v>
      </c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</row>
    <row r="3" spans="1:24" ht="15.75" x14ac:dyDescent="0.25">
      <c r="A3" s="171" t="s">
        <v>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4" spans="1:24" ht="15.75" customHeight="1" x14ac:dyDescent="0.25">
      <c r="A4" s="171" t="s">
        <v>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</row>
    <row r="5" spans="1:24" ht="32.25" customHeight="1" x14ac:dyDescent="0.25">
      <c r="A5" s="171" t="s">
        <v>59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</row>
    <row r="6" spans="1:24" ht="5.25" customHeight="1" x14ac:dyDescent="0.2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</row>
    <row r="7" spans="1:24" s="1" customFormat="1" ht="15" customHeight="1" x14ac:dyDescent="0.25">
      <c r="A7" s="124" t="s">
        <v>1</v>
      </c>
      <c r="B7" s="125" t="s">
        <v>6</v>
      </c>
      <c r="C7" s="131" t="s">
        <v>9</v>
      </c>
      <c r="D7" s="125" t="s">
        <v>8</v>
      </c>
      <c r="E7" s="124" t="s">
        <v>4</v>
      </c>
      <c r="F7" s="124" t="s">
        <v>143</v>
      </c>
      <c r="G7" s="124" t="s">
        <v>142</v>
      </c>
      <c r="H7" s="164" t="s">
        <v>5</v>
      </c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6"/>
      <c r="X7" s="124" t="s">
        <v>13</v>
      </c>
    </row>
    <row r="8" spans="1:24" s="1" customFormat="1" x14ac:dyDescent="0.25">
      <c r="A8" s="124"/>
      <c r="B8" s="125"/>
      <c r="C8" s="132"/>
      <c r="D8" s="125"/>
      <c r="E8" s="124"/>
      <c r="F8" s="124"/>
      <c r="G8" s="124"/>
      <c r="H8" s="167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9"/>
      <c r="X8" s="124"/>
    </row>
    <row r="9" spans="1:24" s="1" customFormat="1" ht="15" customHeight="1" x14ac:dyDescent="0.25">
      <c r="A9" s="124"/>
      <c r="B9" s="125"/>
      <c r="C9" s="132"/>
      <c r="D9" s="125"/>
      <c r="E9" s="124"/>
      <c r="F9" s="124"/>
      <c r="G9" s="124"/>
      <c r="H9" s="124" t="s">
        <v>16</v>
      </c>
      <c r="I9" s="124"/>
      <c r="J9" s="124" t="s">
        <v>15</v>
      </c>
      <c r="K9" s="124"/>
      <c r="L9" s="124" t="s">
        <v>14</v>
      </c>
      <c r="M9" s="124"/>
      <c r="N9" s="126" t="s">
        <v>107</v>
      </c>
      <c r="O9" s="127"/>
      <c r="P9" s="126" t="s">
        <v>108</v>
      </c>
      <c r="Q9" s="127"/>
      <c r="R9" s="126" t="s">
        <v>114</v>
      </c>
      <c r="S9" s="127"/>
      <c r="T9" s="162" t="s">
        <v>115</v>
      </c>
      <c r="U9" s="163"/>
      <c r="V9" s="162" t="s">
        <v>116</v>
      </c>
      <c r="W9" s="163"/>
      <c r="X9" s="124"/>
    </row>
    <row r="10" spans="1:24" s="1" customFormat="1" ht="60" customHeight="1" x14ac:dyDescent="0.25">
      <c r="A10" s="124"/>
      <c r="B10" s="125"/>
      <c r="C10" s="133"/>
      <c r="D10" s="125"/>
      <c r="E10" s="124"/>
      <c r="F10" s="124"/>
      <c r="G10" s="124"/>
      <c r="H10" s="30" t="s">
        <v>2</v>
      </c>
      <c r="I10" s="30" t="s">
        <v>3</v>
      </c>
      <c r="J10" s="30" t="s">
        <v>2</v>
      </c>
      <c r="K10" s="30" t="s">
        <v>3</v>
      </c>
      <c r="L10" s="64" t="s">
        <v>2</v>
      </c>
      <c r="M10" s="82" t="s">
        <v>3</v>
      </c>
      <c r="N10" s="98" t="s">
        <v>2</v>
      </c>
      <c r="O10" s="98" t="s">
        <v>70</v>
      </c>
      <c r="P10" s="88" t="s">
        <v>2</v>
      </c>
      <c r="Q10" s="88" t="s">
        <v>70</v>
      </c>
      <c r="R10" s="88" t="s">
        <v>2</v>
      </c>
      <c r="S10" s="88" t="s">
        <v>70</v>
      </c>
      <c r="T10" s="74" t="s">
        <v>2</v>
      </c>
      <c r="U10" s="74" t="s">
        <v>70</v>
      </c>
      <c r="V10" s="74" t="s">
        <v>2</v>
      </c>
      <c r="W10" s="30" t="s">
        <v>70</v>
      </c>
      <c r="X10" s="124"/>
    </row>
    <row r="11" spans="1:24" s="1" customFormat="1" ht="12.75" customHeight="1" x14ac:dyDescent="0.25">
      <c r="A11" s="30">
        <v>1</v>
      </c>
      <c r="B11" s="55">
        <v>2</v>
      </c>
      <c r="C11" s="55">
        <v>3</v>
      </c>
      <c r="D11" s="55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  <c r="K11" s="30">
        <v>11</v>
      </c>
      <c r="L11" s="64">
        <v>12</v>
      </c>
      <c r="M11" s="82">
        <v>13</v>
      </c>
      <c r="N11" s="98">
        <v>14</v>
      </c>
      <c r="O11" s="98">
        <v>15</v>
      </c>
      <c r="P11" s="88">
        <v>16</v>
      </c>
      <c r="Q11" s="88">
        <v>17</v>
      </c>
      <c r="R11" s="88">
        <v>18</v>
      </c>
      <c r="S11" s="88">
        <v>19</v>
      </c>
      <c r="T11" s="74">
        <v>20</v>
      </c>
      <c r="U11" s="74">
        <v>21</v>
      </c>
      <c r="V11" s="74">
        <v>22</v>
      </c>
      <c r="W11" s="30">
        <v>23</v>
      </c>
      <c r="X11" s="30">
        <v>24</v>
      </c>
    </row>
    <row r="12" spans="1:24" s="1" customFormat="1" ht="36" customHeight="1" x14ac:dyDescent="0.25">
      <c r="A12" s="30">
        <v>1</v>
      </c>
      <c r="B12" s="157" t="s">
        <v>10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9"/>
    </row>
    <row r="13" spans="1:24" s="1" customFormat="1" ht="78" customHeight="1" x14ac:dyDescent="0.25">
      <c r="A13" s="4">
        <v>2</v>
      </c>
      <c r="B13" s="32" t="s">
        <v>29</v>
      </c>
      <c r="C13" s="7" t="s">
        <v>28</v>
      </c>
      <c r="D13" s="7" t="s">
        <v>31</v>
      </c>
      <c r="E13" s="22" t="s">
        <v>17</v>
      </c>
      <c r="F13" s="22">
        <v>100</v>
      </c>
      <c r="G13" s="22">
        <v>100</v>
      </c>
      <c r="H13" s="22">
        <v>69.5</v>
      </c>
      <c r="I13" s="22">
        <v>34.75</v>
      </c>
      <c r="J13" s="22">
        <v>100</v>
      </c>
      <c r="K13" s="22">
        <v>100</v>
      </c>
      <c r="L13" s="64">
        <v>100</v>
      </c>
      <c r="M13" s="82">
        <v>100</v>
      </c>
      <c r="N13" s="98">
        <v>100</v>
      </c>
      <c r="O13" s="98">
        <v>100</v>
      </c>
      <c r="P13" s="88">
        <v>100</v>
      </c>
      <c r="Q13" s="88">
        <v>100</v>
      </c>
      <c r="R13" s="88">
        <v>100</v>
      </c>
      <c r="S13" s="88">
        <v>100</v>
      </c>
      <c r="T13" s="74" t="s">
        <v>78</v>
      </c>
      <c r="U13" s="74" t="s">
        <v>78</v>
      </c>
      <c r="V13" s="74" t="s">
        <v>78</v>
      </c>
      <c r="W13" s="28" t="s">
        <v>78</v>
      </c>
      <c r="X13" s="22">
        <v>100</v>
      </c>
    </row>
    <row r="14" spans="1:24" s="1" customFormat="1" ht="65.25" customHeight="1" x14ac:dyDescent="0.25">
      <c r="A14" s="4">
        <v>3</v>
      </c>
      <c r="B14" s="7" t="s">
        <v>26</v>
      </c>
      <c r="C14" s="7" t="s">
        <v>28</v>
      </c>
      <c r="D14" s="7" t="s">
        <v>72</v>
      </c>
      <c r="E14" s="22" t="s">
        <v>17</v>
      </c>
      <c r="F14" s="22">
        <v>100</v>
      </c>
      <c r="G14" s="22">
        <v>100</v>
      </c>
      <c r="H14" s="22">
        <v>98.64</v>
      </c>
      <c r="I14" s="11">
        <v>49.32</v>
      </c>
      <c r="J14" s="22">
        <v>100</v>
      </c>
      <c r="K14" s="22">
        <v>100</v>
      </c>
      <c r="L14" s="64">
        <v>100</v>
      </c>
      <c r="M14" s="82">
        <v>100</v>
      </c>
      <c r="N14" s="98">
        <v>100</v>
      </c>
      <c r="O14" s="98">
        <v>100</v>
      </c>
      <c r="P14" s="88">
        <v>100</v>
      </c>
      <c r="Q14" s="88">
        <v>100</v>
      </c>
      <c r="R14" s="88">
        <v>100</v>
      </c>
      <c r="S14" s="88">
        <v>100</v>
      </c>
      <c r="T14" s="74" t="s">
        <v>78</v>
      </c>
      <c r="U14" s="74" t="s">
        <v>78</v>
      </c>
      <c r="V14" s="74" t="s">
        <v>78</v>
      </c>
      <c r="W14" s="28" t="s">
        <v>78</v>
      </c>
      <c r="X14" s="22">
        <v>100</v>
      </c>
    </row>
    <row r="15" spans="1:24" s="1" customFormat="1" ht="65.25" customHeight="1" x14ac:dyDescent="0.25">
      <c r="A15" s="4">
        <v>4</v>
      </c>
      <c r="B15" s="32" t="s">
        <v>30</v>
      </c>
      <c r="C15" s="7" t="s">
        <v>28</v>
      </c>
      <c r="D15" s="32" t="s">
        <v>44</v>
      </c>
      <c r="E15" s="22" t="s">
        <v>25</v>
      </c>
      <c r="F15" s="22">
        <v>640.35</v>
      </c>
      <c r="G15" s="22">
        <v>645.35</v>
      </c>
      <c r="H15" s="22">
        <v>650.35</v>
      </c>
      <c r="I15" s="22">
        <v>650.35</v>
      </c>
      <c r="J15" s="22">
        <v>660.35</v>
      </c>
      <c r="K15" s="31">
        <v>660.35</v>
      </c>
      <c r="L15" s="64">
        <f>670.35</f>
        <v>670.35</v>
      </c>
      <c r="M15" s="82">
        <v>670.35</v>
      </c>
      <c r="N15" s="98">
        <v>670.35</v>
      </c>
      <c r="O15" s="98">
        <f>N15</f>
        <v>670.35</v>
      </c>
      <c r="P15" s="88">
        <v>670.35</v>
      </c>
      <c r="Q15" s="88">
        <v>670.35</v>
      </c>
      <c r="R15" s="88">
        <v>670.35</v>
      </c>
      <c r="S15" s="88">
        <v>670.35</v>
      </c>
      <c r="T15" s="74" t="s">
        <v>78</v>
      </c>
      <c r="U15" s="74" t="s">
        <v>78</v>
      </c>
      <c r="V15" s="74" t="s">
        <v>78</v>
      </c>
      <c r="W15" s="28" t="s">
        <v>78</v>
      </c>
      <c r="X15" s="22">
        <v>670.35</v>
      </c>
    </row>
    <row r="16" spans="1:24" s="1" customFormat="1" ht="97.5" customHeight="1" x14ac:dyDescent="0.25">
      <c r="A16" s="4">
        <v>5</v>
      </c>
      <c r="B16" s="7" t="s">
        <v>99</v>
      </c>
      <c r="C16" s="7" t="s">
        <v>28</v>
      </c>
      <c r="D16" s="32" t="s">
        <v>24</v>
      </c>
      <c r="E16" s="22" t="s">
        <v>12</v>
      </c>
      <c r="F16" s="22">
        <v>9</v>
      </c>
      <c r="G16" s="22">
        <v>10</v>
      </c>
      <c r="H16" s="22">
        <v>10</v>
      </c>
      <c r="I16" s="22">
        <v>10</v>
      </c>
      <c r="J16" s="22">
        <v>10</v>
      </c>
      <c r="K16" s="22">
        <v>10</v>
      </c>
      <c r="L16" s="64">
        <v>10</v>
      </c>
      <c r="M16" s="82">
        <v>10</v>
      </c>
      <c r="N16" s="98">
        <v>10</v>
      </c>
      <c r="O16" s="98">
        <v>10</v>
      </c>
      <c r="P16" s="88">
        <v>10</v>
      </c>
      <c r="Q16" s="88">
        <v>10</v>
      </c>
      <c r="R16" s="88">
        <v>10</v>
      </c>
      <c r="S16" s="88">
        <v>10</v>
      </c>
      <c r="T16" s="74" t="s">
        <v>78</v>
      </c>
      <c r="U16" s="74" t="s">
        <v>78</v>
      </c>
      <c r="V16" s="74" t="s">
        <v>78</v>
      </c>
      <c r="W16" s="28" t="s">
        <v>78</v>
      </c>
      <c r="X16" s="22">
        <v>10</v>
      </c>
    </row>
    <row r="17" spans="1:24" s="1" customFormat="1" ht="79.5" customHeight="1" x14ac:dyDescent="0.25">
      <c r="A17" s="4">
        <v>6</v>
      </c>
      <c r="B17" s="51" t="s">
        <v>63</v>
      </c>
      <c r="C17" s="56" t="s">
        <v>28</v>
      </c>
      <c r="D17" s="51" t="s">
        <v>64</v>
      </c>
      <c r="E17" s="5" t="s">
        <v>25</v>
      </c>
      <c r="F17" s="23">
        <v>2</v>
      </c>
      <c r="G17" s="23">
        <v>5</v>
      </c>
      <c r="H17" s="12">
        <v>2.5</v>
      </c>
      <c r="I17" s="15">
        <v>0</v>
      </c>
      <c r="J17" s="16">
        <v>0</v>
      </c>
      <c r="K17" s="37">
        <v>0</v>
      </c>
      <c r="L17" s="37">
        <v>0</v>
      </c>
      <c r="M17" s="37">
        <v>0</v>
      </c>
      <c r="N17" s="89">
        <v>11.25</v>
      </c>
      <c r="O17" s="89">
        <v>0</v>
      </c>
      <c r="P17" s="89">
        <v>11.25</v>
      </c>
      <c r="Q17" s="89">
        <v>0</v>
      </c>
      <c r="R17" s="89">
        <v>11.25</v>
      </c>
      <c r="S17" s="89" t="s">
        <v>78</v>
      </c>
      <c r="T17" s="37" t="s">
        <v>78</v>
      </c>
      <c r="U17" s="37" t="s">
        <v>78</v>
      </c>
      <c r="V17" s="37" t="s">
        <v>78</v>
      </c>
      <c r="W17" s="15" t="s">
        <v>78</v>
      </c>
      <c r="X17" s="16">
        <f>N17+L17+J17+H17+P17+R17</f>
        <v>36.25</v>
      </c>
    </row>
    <row r="18" spans="1:24" s="1" customFormat="1" ht="70.5" customHeight="1" x14ac:dyDescent="0.25">
      <c r="A18" s="4">
        <v>7</v>
      </c>
      <c r="B18" s="32" t="s">
        <v>45</v>
      </c>
      <c r="C18" s="33" t="s">
        <v>28</v>
      </c>
      <c r="D18" s="51" t="s">
        <v>46</v>
      </c>
      <c r="E18" s="5" t="s">
        <v>17</v>
      </c>
      <c r="F18" s="23">
        <v>100</v>
      </c>
      <c r="G18" s="23">
        <v>100</v>
      </c>
      <c r="H18" s="8">
        <v>100</v>
      </c>
      <c r="I18" s="2">
        <v>100</v>
      </c>
      <c r="J18" s="9">
        <v>100</v>
      </c>
      <c r="K18" s="2">
        <v>100</v>
      </c>
      <c r="L18" s="34">
        <v>100</v>
      </c>
      <c r="M18" s="34">
        <v>100</v>
      </c>
      <c r="N18" s="90">
        <v>100</v>
      </c>
      <c r="O18" s="90">
        <v>100</v>
      </c>
      <c r="P18" s="90">
        <v>100</v>
      </c>
      <c r="Q18" s="90">
        <v>100</v>
      </c>
      <c r="R18" s="90">
        <v>100</v>
      </c>
      <c r="S18" s="90">
        <v>100</v>
      </c>
      <c r="T18" s="34" t="s">
        <v>78</v>
      </c>
      <c r="U18" s="34" t="s">
        <v>78</v>
      </c>
      <c r="V18" s="34" t="s">
        <v>78</v>
      </c>
      <c r="W18" s="2" t="s">
        <v>78</v>
      </c>
      <c r="X18" s="9">
        <v>100</v>
      </c>
    </row>
    <row r="19" spans="1:24" s="39" customFormat="1" ht="75" customHeight="1" x14ac:dyDescent="0.25">
      <c r="A19" s="4">
        <v>8</v>
      </c>
      <c r="B19" s="52" t="s">
        <v>32</v>
      </c>
      <c r="C19" s="38" t="s">
        <v>28</v>
      </c>
      <c r="D19" s="52" t="s">
        <v>148</v>
      </c>
      <c r="E19" s="71" t="s">
        <v>17</v>
      </c>
      <c r="F19" s="71">
        <v>15</v>
      </c>
      <c r="G19" s="71">
        <v>15</v>
      </c>
      <c r="H19" s="71">
        <v>15</v>
      </c>
      <c r="I19" s="71">
        <v>7</v>
      </c>
      <c r="J19" s="71">
        <v>15</v>
      </c>
      <c r="K19" s="71">
        <v>7</v>
      </c>
      <c r="L19" s="71">
        <v>15</v>
      </c>
      <c r="M19" s="82">
        <v>7</v>
      </c>
      <c r="N19" s="98">
        <v>15</v>
      </c>
      <c r="O19" s="98">
        <v>7</v>
      </c>
      <c r="P19" s="88">
        <v>15</v>
      </c>
      <c r="Q19" s="88">
        <v>7</v>
      </c>
      <c r="R19" s="88">
        <v>15</v>
      </c>
      <c r="S19" s="88">
        <v>7</v>
      </c>
      <c r="T19" s="74" t="s">
        <v>78</v>
      </c>
      <c r="U19" s="74" t="s">
        <v>78</v>
      </c>
      <c r="V19" s="74" t="s">
        <v>78</v>
      </c>
      <c r="W19" s="71" t="s">
        <v>78</v>
      </c>
      <c r="X19" s="71">
        <f>N19+L19+J19+H19+P19+R19</f>
        <v>90</v>
      </c>
    </row>
    <row r="20" spans="1:24" s="1" customFormat="1" ht="77.25" customHeight="1" x14ac:dyDescent="0.25">
      <c r="A20" s="114">
        <v>9</v>
      </c>
      <c r="B20" s="161" t="s">
        <v>47</v>
      </c>
      <c r="C20" s="72" t="s">
        <v>33</v>
      </c>
      <c r="D20" s="134" t="s">
        <v>34</v>
      </c>
      <c r="E20" s="71" t="s">
        <v>12</v>
      </c>
      <c r="F20" s="71">
        <v>300</v>
      </c>
      <c r="G20" s="71">
        <v>300</v>
      </c>
      <c r="H20" s="71">
        <f t="shared" ref="H20:S20" si="0">H22+H23+H24+H25</f>
        <v>306</v>
      </c>
      <c r="I20" s="71">
        <f t="shared" si="0"/>
        <v>150</v>
      </c>
      <c r="J20" s="71">
        <f t="shared" si="0"/>
        <v>593</v>
      </c>
      <c r="K20" s="71">
        <f t="shared" si="0"/>
        <v>325</v>
      </c>
      <c r="L20" s="71">
        <f>L22+L23+L24+L25</f>
        <v>561</v>
      </c>
      <c r="M20" s="82">
        <f>M22+M23+M24+M25</f>
        <v>216</v>
      </c>
      <c r="N20" s="98">
        <f t="shared" si="0"/>
        <v>693</v>
      </c>
      <c r="O20" s="98">
        <f t="shared" si="0"/>
        <v>175</v>
      </c>
      <c r="P20" s="88">
        <f t="shared" si="0"/>
        <v>657</v>
      </c>
      <c r="Q20" s="88">
        <f t="shared" si="0"/>
        <v>175</v>
      </c>
      <c r="R20" s="88">
        <f t="shared" si="0"/>
        <v>653</v>
      </c>
      <c r="S20" s="88">
        <f t="shared" si="0"/>
        <v>175</v>
      </c>
      <c r="T20" s="74" t="s">
        <v>78</v>
      </c>
      <c r="U20" s="74" t="s">
        <v>78</v>
      </c>
      <c r="V20" s="74" t="s">
        <v>78</v>
      </c>
      <c r="W20" s="71" t="s">
        <v>78</v>
      </c>
      <c r="X20" s="71">
        <f>X22+X23+X24+X25</f>
        <v>3463</v>
      </c>
    </row>
    <row r="21" spans="1:24" s="1" customFormat="1" ht="25.9" customHeight="1" x14ac:dyDescent="0.25">
      <c r="A21" s="114"/>
      <c r="B21" s="161"/>
      <c r="C21" s="72" t="s">
        <v>73</v>
      </c>
      <c r="D21" s="135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</row>
    <row r="22" spans="1:24" s="1" customFormat="1" ht="31.9" customHeight="1" x14ac:dyDescent="0.25">
      <c r="A22" s="114"/>
      <c r="B22" s="161"/>
      <c r="C22" s="72" t="s">
        <v>74</v>
      </c>
      <c r="D22" s="135"/>
      <c r="E22" s="124" t="s">
        <v>12</v>
      </c>
      <c r="F22" s="71" t="s">
        <v>78</v>
      </c>
      <c r="G22" s="71" t="s">
        <v>78</v>
      </c>
      <c r="H22" s="71">
        <v>140</v>
      </c>
      <c r="I22" s="71">
        <v>70</v>
      </c>
      <c r="J22" s="71">
        <v>140</v>
      </c>
      <c r="K22" s="71">
        <v>70</v>
      </c>
      <c r="L22" s="71">
        <v>141</v>
      </c>
      <c r="M22" s="82">
        <v>141</v>
      </c>
      <c r="N22" s="98">
        <v>184</v>
      </c>
      <c r="O22" s="98">
        <v>50</v>
      </c>
      <c r="P22" s="88">
        <v>190</v>
      </c>
      <c r="Q22" s="88">
        <v>50</v>
      </c>
      <c r="R22" s="88">
        <v>186</v>
      </c>
      <c r="S22" s="88">
        <v>50</v>
      </c>
      <c r="T22" s="74" t="s">
        <v>78</v>
      </c>
      <c r="U22" s="74" t="s">
        <v>78</v>
      </c>
      <c r="V22" s="74" t="s">
        <v>78</v>
      </c>
      <c r="W22" s="71" t="s">
        <v>78</v>
      </c>
      <c r="X22" s="71">
        <f>H22+J22+L22+N22+P22+R22</f>
        <v>981</v>
      </c>
    </row>
    <row r="23" spans="1:24" s="1" customFormat="1" ht="32.450000000000003" customHeight="1" x14ac:dyDescent="0.25">
      <c r="A23" s="114"/>
      <c r="B23" s="161"/>
      <c r="C23" s="72" t="s">
        <v>75</v>
      </c>
      <c r="D23" s="135"/>
      <c r="E23" s="124"/>
      <c r="F23" s="71" t="s">
        <v>78</v>
      </c>
      <c r="G23" s="71" t="s">
        <v>78</v>
      </c>
      <c r="H23" s="71">
        <v>84</v>
      </c>
      <c r="I23" s="71">
        <v>40</v>
      </c>
      <c r="J23" s="71">
        <v>207</v>
      </c>
      <c r="K23" s="71">
        <v>135</v>
      </c>
      <c r="L23" s="71">
        <v>156</v>
      </c>
      <c r="M23" s="82">
        <v>38</v>
      </c>
      <c r="N23" s="98">
        <v>152</v>
      </c>
      <c r="O23" s="98">
        <v>38</v>
      </c>
      <c r="P23" s="88">
        <v>152</v>
      </c>
      <c r="Q23" s="88">
        <v>38</v>
      </c>
      <c r="R23" s="88">
        <v>152</v>
      </c>
      <c r="S23" s="88">
        <v>38</v>
      </c>
      <c r="T23" s="74" t="s">
        <v>78</v>
      </c>
      <c r="U23" s="74" t="s">
        <v>78</v>
      </c>
      <c r="V23" s="74" t="s">
        <v>78</v>
      </c>
      <c r="W23" s="71" t="s">
        <v>78</v>
      </c>
      <c r="X23" s="71">
        <f>H23+J23+L23+N23+P23+R23</f>
        <v>903</v>
      </c>
    </row>
    <row r="24" spans="1:24" s="73" customFormat="1" ht="31.9" customHeight="1" x14ac:dyDescent="0.25">
      <c r="A24" s="114"/>
      <c r="B24" s="161"/>
      <c r="C24" s="72" t="s">
        <v>76</v>
      </c>
      <c r="D24" s="135"/>
      <c r="E24" s="124"/>
      <c r="F24" s="71" t="s">
        <v>78</v>
      </c>
      <c r="G24" s="71" t="s">
        <v>78</v>
      </c>
      <c r="H24" s="71">
        <v>27</v>
      </c>
      <c r="I24" s="71">
        <v>13</v>
      </c>
      <c r="J24" s="71">
        <v>57</v>
      </c>
      <c r="K24" s="71">
        <v>28</v>
      </c>
      <c r="L24" s="71">
        <v>241</v>
      </c>
      <c r="M24" s="82">
        <v>37</v>
      </c>
      <c r="N24" s="98">
        <v>246</v>
      </c>
      <c r="O24" s="98">
        <v>37</v>
      </c>
      <c r="P24" s="88">
        <v>173</v>
      </c>
      <c r="Q24" s="88">
        <f t="shared" ref="P24:S27" si="1">O24</f>
        <v>37</v>
      </c>
      <c r="R24" s="88">
        <v>173</v>
      </c>
      <c r="S24" s="88">
        <f t="shared" si="1"/>
        <v>37</v>
      </c>
      <c r="T24" s="74" t="s">
        <v>78</v>
      </c>
      <c r="U24" s="74" t="s">
        <v>78</v>
      </c>
      <c r="V24" s="74" t="s">
        <v>78</v>
      </c>
      <c r="W24" s="71" t="s">
        <v>78</v>
      </c>
      <c r="X24" s="71">
        <f>H24+J24+L24+N24+P24+R24</f>
        <v>917</v>
      </c>
    </row>
    <row r="25" spans="1:24" s="73" customFormat="1" ht="37.5" customHeight="1" x14ac:dyDescent="0.25">
      <c r="A25" s="114"/>
      <c r="B25" s="161"/>
      <c r="C25" s="72" t="s">
        <v>77</v>
      </c>
      <c r="D25" s="136"/>
      <c r="E25" s="124"/>
      <c r="F25" s="71" t="s">
        <v>78</v>
      </c>
      <c r="G25" s="71" t="s">
        <v>78</v>
      </c>
      <c r="H25" s="71">
        <v>55</v>
      </c>
      <c r="I25" s="71">
        <v>27</v>
      </c>
      <c r="J25" s="71">
        <v>189</v>
      </c>
      <c r="K25" s="71">
        <v>92</v>
      </c>
      <c r="L25" s="71">
        <v>23</v>
      </c>
      <c r="M25" s="82">
        <v>0</v>
      </c>
      <c r="N25" s="98">
        <v>111</v>
      </c>
      <c r="O25" s="98">
        <v>50</v>
      </c>
      <c r="P25" s="97">
        <v>142</v>
      </c>
      <c r="Q25" s="97">
        <v>50</v>
      </c>
      <c r="R25" s="97">
        <v>142</v>
      </c>
      <c r="S25" s="88">
        <f t="shared" si="1"/>
        <v>50</v>
      </c>
      <c r="T25" s="74" t="s">
        <v>78</v>
      </c>
      <c r="U25" s="74" t="s">
        <v>78</v>
      </c>
      <c r="V25" s="74" t="s">
        <v>78</v>
      </c>
      <c r="W25" s="71" t="s">
        <v>78</v>
      </c>
      <c r="X25" s="71">
        <f>H25+J25+L25+N25+P25+R25</f>
        <v>662</v>
      </c>
    </row>
    <row r="26" spans="1:24" s="1" customFormat="1" ht="54" customHeight="1" x14ac:dyDescent="0.25">
      <c r="A26" s="24">
        <v>10</v>
      </c>
      <c r="B26" s="32" t="s">
        <v>117</v>
      </c>
      <c r="C26" s="7" t="s">
        <v>28</v>
      </c>
      <c r="D26" s="32" t="s">
        <v>109</v>
      </c>
      <c r="E26" s="24" t="s">
        <v>12</v>
      </c>
      <c r="F26" s="24">
        <v>21</v>
      </c>
      <c r="G26" s="24">
        <v>17</v>
      </c>
      <c r="H26" s="24">
        <v>0</v>
      </c>
      <c r="I26" s="24">
        <v>0</v>
      </c>
      <c r="J26" s="24">
        <v>0</v>
      </c>
      <c r="K26" s="24">
        <v>0</v>
      </c>
      <c r="L26" s="64">
        <v>14</v>
      </c>
      <c r="M26" s="82">
        <v>0</v>
      </c>
      <c r="N26" s="98">
        <v>14</v>
      </c>
      <c r="O26" s="98">
        <v>0</v>
      </c>
      <c r="P26" s="88">
        <f t="shared" si="1"/>
        <v>14</v>
      </c>
      <c r="Q26" s="88">
        <f t="shared" si="1"/>
        <v>0</v>
      </c>
      <c r="R26" s="88">
        <v>14</v>
      </c>
      <c r="S26" s="88">
        <v>0</v>
      </c>
      <c r="T26" s="74">
        <v>14</v>
      </c>
      <c r="U26" s="74">
        <v>0</v>
      </c>
      <c r="V26" s="74">
        <v>14</v>
      </c>
      <c r="W26" s="28">
        <v>0</v>
      </c>
      <c r="X26" s="24">
        <v>14</v>
      </c>
    </row>
    <row r="27" spans="1:24" s="1" customFormat="1" ht="96" hidden="1" customHeight="1" x14ac:dyDescent="0.25">
      <c r="A27" s="24"/>
      <c r="B27" s="32" t="s">
        <v>110</v>
      </c>
      <c r="C27" s="7" t="s">
        <v>28</v>
      </c>
      <c r="D27" s="32" t="s">
        <v>111</v>
      </c>
      <c r="E27" s="24" t="s">
        <v>12</v>
      </c>
      <c r="F27" s="24">
        <v>21</v>
      </c>
      <c r="G27" s="24">
        <v>17</v>
      </c>
      <c r="H27" s="24">
        <v>0</v>
      </c>
      <c r="I27" s="24">
        <v>0</v>
      </c>
      <c r="J27" s="24">
        <v>0</v>
      </c>
      <c r="K27" s="24">
        <v>0</v>
      </c>
      <c r="L27" s="64">
        <v>1</v>
      </c>
      <c r="M27" s="82">
        <v>0</v>
      </c>
      <c r="N27" s="98">
        <v>1</v>
      </c>
      <c r="O27" s="98">
        <v>0</v>
      </c>
      <c r="P27" s="88">
        <f t="shared" si="1"/>
        <v>1</v>
      </c>
      <c r="Q27" s="88">
        <f t="shared" si="1"/>
        <v>0</v>
      </c>
      <c r="R27" s="88">
        <v>14</v>
      </c>
      <c r="S27" s="88">
        <v>0</v>
      </c>
      <c r="T27" s="74">
        <v>14</v>
      </c>
      <c r="U27" s="74">
        <v>0</v>
      </c>
      <c r="V27" s="74">
        <v>14</v>
      </c>
      <c r="W27" s="28">
        <v>0</v>
      </c>
      <c r="X27" s="24">
        <v>14</v>
      </c>
    </row>
    <row r="28" spans="1:24" s="1" customFormat="1" ht="69.75" customHeight="1" x14ac:dyDescent="0.25">
      <c r="A28" s="22">
        <v>11</v>
      </c>
      <c r="B28" s="7" t="s">
        <v>71</v>
      </c>
      <c r="C28" s="33" t="s">
        <v>28</v>
      </c>
      <c r="D28" s="7" t="s">
        <v>79</v>
      </c>
      <c r="E28" s="22" t="s">
        <v>17</v>
      </c>
      <c r="F28" s="22">
        <v>100</v>
      </c>
      <c r="G28" s="22">
        <v>100</v>
      </c>
      <c r="H28" s="22">
        <v>76.87</v>
      </c>
      <c r="I28" s="22">
        <v>38.43</v>
      </c>
      <c r="J28" s="22">
        <v>100</v>
      </c>
      <c r="K28" s="22">
        <v>100</v>
      </c>
      <c r="L28" s="64">
        <v>100</v>
      </c>
      <c r="M28" s="82">
        <v>100</v>
      </c>
      <c r="N28" s="98">
        <v>100</v>
      </c>
      <c r="O28" s="98">
        <v>100</v>
      </c>
      <c r="P28" s="88">
        <v>100</v>
      </c>
      <c r="Q28" s="88">
        <v>100</v>
      </c>
      <c r="R28" s="88">
        <v>100</v>
      </c>
      <c r="S28" s="88">
        <v>100</v>
      </c>
      <c r="T28" s="74" t="s">
        <v>78</v>
      </c>
      <c r="U28" s="74" t="s">
        <v>78</v>
      </c>
      <c r="V28" s="74" t="s">
        <v>78</v>
      </c>
      <c r="W28" s="28" t="s">
        <v>78</v>
      </c>
      <c r="X28" s="22">
        <v>100</v>
      </c>
    </row>
    <row r="29" spans="1:24" s="39" customFormat="1" ht="117" customHeight="1" x14ac:dyDescent="0.25">
      <c r="A29" s="102">
        <v>12</v>
      </c>
      <c r="B29" s="52" t="s">
        <v>90</v>
      </c>
      <c r="C29" s="38" t="s">
        <v>28</v>
      </c>
      <c r="D29" s="52" t="s">
        <v>93</v>
      </c>
      <c r="E29" s="31" t="s">
        <v>17</v>
      </c>
      <c r="F29" s="31">
        <v>0</v>
      </c>
      <c r="G29" s="31">
        <v>0</v>
      </c>
      <c r="H29" s="31">
        <v>0</v>
      </c>
      <c r="I29" s="31">
        <v>0</v>
      </c>
      <c r="J29" s="31">
        <v>50</v>
      </c>
      <c r="K29" s="31">
        <v>0</v>
      </c>
      <c r="L29" s="64">
        <v>0</v>
      </c>
      <c r="M29" s="82">
        <v>0</v>
      </c>
      <c r="N29" s="98">
        <v>0</v>
      </c>
      <c r="O29" s="98">
        <v>0</v>
      </c>
      <c r="P29" s="88">
        <v>0</v>
      </c>
      <c r="Q29" s="88">
        <v>0</v>
      </c>
      <c r="R29" s="88" t="s">
        <v>78</v>
      </c>
      <c r="S29" s="88" t="s">
        <v>78</v>
      </c>
      <c r="T29" s="74" t="s">
        <v>78</v>
      </c>
      <c r="U29" s="74" t="s">
        <v>78</v>
      </c>
      <c r="V29" s="74" t="s">
        <v>78</v>
      </c>
      <c r="W29" s="31" t="s">
        <v>78</v>
      </c>
      <c r="X29" s="31">
        <v>50</v>
      </c>
    </row>
    <row r="30" spans="1:24" s="39" customFormat="1" ht="93" customHeight="1" x14ac:dyDescent="0.25">
      <c r="A30" s="102">
        <v>13</v>
      </c>
      <c r="B30" s="174" t="s">
        <v>145</v>
      </c>
      <c r="C30" s="175" t="s">
        <v>28</v>
      </c>
      <c r="D30" s="104" t="s">
        <v>144</v>
      </c>
      <c r="E30" s="103" t="s">
        <v>17</v>
      </c>
      <c r="F30" s="103" t="s">
        <v>78</v>
      </c>
      <c r="G30" s="103" t="s">
        <v>78</v>
      </c>
      <c r="H30" s="103" t="s">
        <v>78</v>
      </c>
      <c r="I30" s="103" t="s">
        <v>78</v>
      </c>
      <c r="J30" s="103" t="s">
        <v>78</v>
      </c>
      <c r="K30" s="103" t="s">
        <v>78</v>
      </c>
      <c r="L30" s="103" t="s">
        <v>78</v>
      </c>
      <c r="M30" s="103" t="s">
        <v>78</v>
      </c>
      <c r="N30" s="103">
        <v>100</v>
      </c>
      <c r="O30" s="103" t="s">
        <v>78</v>
      </c>
      <c r="P30" s="98" t="s">
        <v>78</v>
      </c>
      <c r="Q30" s="98" t="s">
        <v>78</v>
      </c>
      <c r="R30" s="98" t="s">
        <v>78</v>
      </c>
      <c r="S30" s="98" t="s">
        <v>78</v>
      </c>
      <c r="T30" s="98" t="s">
        <v>78</v>
      </c>
      <c r="U30" s="98" t="s">
        <v>78</v>
      </c>
      <c r="V30" s="98" t="s">
        <v>78</v>
      </c>
      <c r="W30" s="98" t="s">
        <v>78</v>
      </c>
      <c r="X30" s="99">
        <f>N30</f>
        <v>100</v>
      </c>
    </row>
    <row r="31" spans="1:24" s="39" customFormat="1" ht="93" customHeight="1" x14ac:dyDescent="0.25">
      <c r="A31" s="102">
        <v>14</v>
      </c>
      <c r="B31" s="176" t="s">
        <v>146</v>
      </c>
      <c r="C31" s="175" t="s">
        <v>28</v>
      </c>
      <c r="D31" s="104" t="s">
        <v>147</v>
      </c>
      <c r="E31" s="103" t="s">
        <v>17</v>
      </c>
      <c r="F31" s="103" t="s">
        <v>78</v>
      </c>
      <c r="G31" s="103" t="s">
        <v>78</v>
      </c>
      <c r="H31" s="103" t="s">
        <v>78</v>
      </c>
      <c r="I31" s="103" t="s">
        <v>78</v>
      </c>
      <c r="J31" s="103" t="s">
        <v>78</v>
      </c>
      <c r="K31" s="103" t="s">
        <v>78</v>
      </c>
      <c r="L31" s="103" t="s">
        <v>78</v>
      </c>
      <c r="M31" s="103" t="s">
        <v>78</v>
      </c>
      <c r="N31" s="103">
        <v>30</v>
      </c>
      <c r="O31" s="103" t="s">
        <v>78</v>
      </c>
      <c r="P31" s="98" t="s">
        <v>78</v>
      </c>
      <c r="Q31" s="98" t="s">
        <v>78</v>
      </c>
      <c r="R31" s="98" t="s">
        <v>78</v>
      </c>
      <c r="S31" s="98" t="s">
        <v>78</v>
      </c>
      <c r="T31" s="98" t="s">
        <v>78</v>
      </c>
      <c r="U31" s="98" t="s">
        <v>78</v>
      </c>
      <c r="V31" s="98" t="s">
        <v>78</v>
      </c>
      <c r="W31" s="98" t="s">
        <v>78</v>
      </c>
      <c r="X31" s="99">
        <f>N31</f>
        <v>30</v>
      </c>
    </row>
    <row r="32" spans="1:24" s="1" customFormat="1" ht="24" customHeight="1" x14ac:dyDescent="0.25">
      <c r="A32" s="137" t="s">
        <v>95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1:24" s="1" customFormat="1" ht="68.25" customHeight="1" x14ac:dyDescent="0.25">
      <c r="A33" s="22">
        <v>15</v>
      </c>
      <c r="B33" s="32" t="s">
        <v>40</v>
      </c>
      <c r="C33" s="33" t="s">
        <v>28</v>
      </c>
      <c r="D33" s="7" t="s">
        <v>41</v>
      </c>
      <c r="E33" s="22" t="s">
        <v>17</v>
      </c>
      <c r="F33" s="22">
        <v>100</v>
      </c>
      <c r="G33" s="22">
        <v>100</v>
      </c>
      <c r="H33" s="22">
        <v>76.87</v>
      </c>
      <c r="I33" s="22">
        <v>38.43</v>
      </c>
      <c r="J33" s="22">
        <v>100</v>
      </c>
      <c r="K33" s="22">
        <v>100</v>
      </c>
      <c r="L33" s="64">
        <v>100</v>
      </c>
      <c r="M33" s="82">
        <v>100</v>
      </c>
      <c r="N33" s="98">
        <v>100</v>
      </c>
      <c r="O33" s="98">
        <v>100</v>
      </c>
      <c r="P33" s="88">
        <v>100</v>
      </c>
      <c r="Q33" s="88">
        <v>100</v>
      </c>
      <c r="R33" s="88">
        <v>100</v>
      </c>
      <c r="S33" s="88">
        <v>100</v>
      </c>
      <c r="T33" s="74" t="s">
        <v>78</v>
      </c>
      <c r="U33" s="74" t="s">
        <v>78</v>
      </c>
      <c r="V33" s="74" t="s">
        <v>78</v>
      </c>
      <c r="W33" s="28" t="s">
        <v>78</v>
      </c>
      <c r="X33" s="22">
        <v>100</v>
      </c>
    </row>
    <row r="34" spans="1:24" s="1" customFormat="1" ht="69" customHeight="1" x14ac:dyDescent="0.25">
      <c r="A34" s="22">
        <v>16</v>
      </c>
      <c r="B34" s="32" t="s">
        <v>35</v>
      </c>
      <c r="C34" s="33" t="s">
        <v>28</v>
      </c>
      <c r="D34" s="7" t="s">
        <v>53</v>
      </c>
      <c r="E34" s="22" t="s">
        <v>17</v>
      </c>
      <c r="F34" s="22">
        <v>100</v>
      </c>
      <c r="G34" s="22">
        <v>100</v>
      </c>
      <c r="H34" s="22">
        <v>87.31</v>
      </c>
      <c r="I34" s="22">
        <v>43.65</v>
      </c>
      <c r="J34" s="22">
        <v>100</v>
      </c>
      <c r="K34" s="22">
        <v>100</v>
      </c>
      <c r="L34" s="64">
        <v>100</v>
      </c>
      <c r="M34" s="82">
        <v>100</v>
      </c>
      <c r="N34" s="98">
        <v>100</v>
      </c>
      <c r="O34" s="98">
        <v>100</v>
      </c>
      <c r="P34" s="88">
        <v>100</v>
      </c>
      <c r="Q34" s="88">
        <v>100</v>
      </c>
      <c r="R34" s="88">
        <v>100</v>
      </c>
      <c r="S34" s="88">
        <v>100</v>
      </c>
      <c r="T34" s="74" t="s">
        <v>78</v>
      </c>
      <c r="U34" s="74" t="s">
        <v>78</v>
      </c>
      <c r="V34" s="74" t="s">
        <v>78</v>
      </c>
      <c r="W34" s="28" t="s">
        <v>78</v>
      </c>
      <c r="X34" s="22">
        <v>100</v>
      </c>
    </row>
    <row r="35" spans="1:24" s="1" customFormat="1" ht="76.5" customHeight="1" x14ac:dyDescent="0.25">
      <c r="A35" s="22">
        <v>17</v>
      </c>
      <c r="B35" s="7" t="s">
        <v>18</v>
      </c>
      <c r="C35" s="7" t="s">
        <v>27</v>
      </c>
      <c r="D35" s="7" t="s">
        <v>48</v>
      </c>
      <c r="E35" s="22" t="s">
        <v>12</v>
      </c>
      <c r="F35" s="22">
        <v>0</v>
      </c>
      <c r="G35" s="22">
        <v>32</v>
      </c>
      <c r="H35" s="22">
        <v>32</v>
      </c>
      <c r="I35" s="10">
        <v>16</v>
      </c>
      <c r="J35" s="22">
        <v>12</v>
      </c>
      <c r="K35" s="22">
        <v>12</v>
      </c>
      <c r="L35" s="64">
        <v>12</v>
      </c>
      <c r="M35" s="82">
        <v>12</v>
      </c>
      <c r="N35" s="98">
        <v>6</v>
      </c>
      <c r="O35" s="98">
        <v>6</v>
      </c>
      <c r="P35" s="88">
        <v>6</v>
      </c>
      <c r="Q35" s="88">
        <v>6</v>
      </c>
      <c r="R35" s="88">
        <v>6</v>
      </c>
      <c r="S35" s="88">
        <v>6</v>
      </c>
      <c r="T35" s="74" t="s">
        <v>78</v>
      </c>
      <c r="U35" s="74" t="s">
        <v>78</v>
      </c>
      <c r="V35" s="74" t="s">
        <v>78</v>
      </c>
      <c r="W35" s="28" t="s">
        <v>78</v>
      </c>
      <c r="X35" s="22">
        <f>N35+L35+J35+H35+P35</f>
        <v>68</v>
      </c>
    </row>
    <row r="36" spans="1:24" s="1" customFormat="1" ht="15.75" customHeight="1" x14ac:dyDescent="0.25">
      <c r="A36" s="105">
        <v>18</v>
      </c>
      <c r="B36" s="117" t="s">
        <v>19</v>
      </c>
      <c r="C36" s="123" t="s">
        <v>36</v>
      </c>
      <c r="D36" s="123" t="s">
        <v>119</v>
      </c>
      <c r="E36" s="114" t="s">
        <v>11</v>
      </c>
      <c r="F36" s="114">
        <v>1051.3800000000001</v>
      </c>
      <c r="G36" s="114">
        <v>1051.3800000000001</v>
      </c>
      <c r="H36" s="173">
        <f t="shared" ref="H36:O36" si="2">H39+H40+H41+H42</f>
        <v>822.98</v>
      </c>
      <c r="I36" s="114">
        <f t="shared" si="2"/>
        <v>410.5</v>
      </c>
      <c r="J36" s="173">
        <f t="shared" si="2"/>
        <v>1488.2</v>
      </c>
      <c r="K36" s="114">
        <f t="shared" si="2"/>
        <v>689.9</v>
      </c>
      <c r="L36" s="160">
        <f t="shared" si="2"/>
        <v>2093.5100000000002</v>
      </c>
      <c r="M36" s="124">
        <f t="shared" si="2"/>
        <v>693.8</v>
      </c>
      <c r="N36" s="152">
        <f t="shared" si="2"/>
        <v>1493.2</v>
      </c>
      <c r="O36" s="152">
        <f t="shared" si="2"/>
        <v>633</v>
      </c>
      <c r="P36" s="152">
        <f t="shared" ref="P36:Q36" si="3">P39+P40+P41+P42</f>
        <v>1646.7</v>
      </c>
      <c r="Q36" s="152">
        <f t="shared" si="3"/>
        <v>693.8</v>
      </c>
      <c r="R36" s="152">
        <f t="shared" ref="R36:S36" si="4">R39+R40+R41+R42</f>
        <v>1646.7</v>
      </c>
      <c r="S36" s="152">
        <f t="shared" si="4"/>
        <v>693.8</v>
      </c>
      <c r="T36" s="120" t="s">
        <v>78</v>
      </c>
      <c r="U36" s="120" t="s">
        <v>78</v>
      </c>
      <c r="V36" s="120" t="s">
        <v>78</v>
      </c>
      <c r="W36" s="105" t="s">
        <v>78</v>
      </c>
      <c r="X36" s="173">
        <f>H36+J36+L36+N36+P36+R36</f>
        <v>9191.2900000000009</v>
      </c>
    </row>
    <row r="37" spans="1:24" s="1" customFormat="1" ht="53.25" customHeight="1" x14ac:dyDescent="0.25">
      <c r="A37" s="106"/>
      <c r="B37" s="118"/>
      <c r="C37" s="123"/>
      <c r="D37" s="123"/>
      <c r="E37" s="114"/>
      <c r="F37" s="114"/>
      <c r="G37" s="114"/>
      <c r="H37" s="173"/>
      <c r="I37" s="114"/>
      <c r="J37" s="173"/>
      <c r="K37" s="114"/>
      <c r="L37" s="160"/>
      <c r="M37" s="124"/>
      <c r="N37" s="152"/>
      <c r="O37" s="152"/>
      <c r="P37" s="152"/>
      <c r="Q37" s="152"/>
      <c r="R37" s="152"/>
      <c r="S37" s="152"/>
      <c r="T37" s="121"/>
      <c r="U37" s="121"/>
      <c r="V37" s="121"/>
      <c r="W37" s="107"/>
      <c r="X37" s="114"/>
    </row>
    <row r="38" spans="1:24" s="1" customFormat="1" ht="27.75" customHeight="1" x14ac:dyDescent="0.25">
      <c r="A38" s="106"/>
      <c r="B38" s="118"/>
      <c r="C38" s="7" t="s">
        <v>73</v>
      </c>
      <c r="D38" s="123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</row>
    <row r="39" spans="1:24" s="1" customFormat="1" ht="35.450000000000003" customHeight="1" x14ac:dyDescent="0.25">
      <c r="A39" s="106"/>
      <c r="B39" s="118"/>
      <c r="C39" s="7" t="s">
        <v>74</v>
      </c>
      <c r="D39" s="123"/>
      <c r="E39" s="114" t="s">
        <v>11</v>
      </c>
      <c r="F39" s="22" t="s">
        <v>78</v>
      </c>
      <c r="G39" s="22" t="s">
        <v>78</v>
      </c>
      <c r="H39" s="11">
        <v>201.6</v>
      </c>
      <c r="I39" s="22">
        <v>100</v>
      </c>
      <c r="J39" s="11">
        <v>413</v>
      </c>
      <c r="K39" s="25">
        <v>206</v>
      </c>
      <c r="L39" s="65">
        <v>407.03</v>
      </c>
      <c r="M39" s="82">
        <v>265.8</v>
      </c>
      <c r="N39" s="98">
        <v>410</v>
      </c>
      <c r="O39" s="98">
        <v>205</v>
      </c>
      <c r="P39" s="88">
        <v>531.5</v>
      </c>
      <c r="Q39" s="88">
        <v>265.8</v>
      </c>
      <c r="R39" s="88">
        <v>531.5</v>
      </c>
      <c r="S39" s="88">
        <v>265.8</v>
      </c>
      <c r="T39" s="74" t="s">
        <v>78</v>
      </c>
      <c r="U39" s="74" t="s">
        <v>78</v>
      </c>
      <c r="V39" s="74" t="s">
        <v>78</v>
      </c>
      <c r="W39" s="29" t="s">
        <v>78</v>
      </c>
      <c r="X39" s="26">
        <f>H39+J39+L39+N39+P39+R39</f>
        <v>2494.63</v>
      </c>
    </row>
    <row r="40" spans="1:24" s="1" customFormat="1" ht="36" customHeight="1" x14ac:dyDescent="0.25">
      <c r="A40" s="106"/>
      <c r="B40" s="118"/>
      <c r="C40" s="7" t="s">
        <v>75</v>
      </c>
      <c r="D40" s="123"/>
      <c r="E40" s="114"/>
      <c r="F40" s="22" t="s">
        <v>78</v>
      </c>
      <c r="G40" s="22" t="s">
        <v>78</v>
      </c>
      <c r="H40" s="11">
        <v>25.56</v>
      </c>
      <c r="I40" s="22">
        <v>12.5</v>
      </c>
      <c r="J40" s="11">
        <v>273.2</v>
      </c>
      <c r="K40" s="25">
        <v>82</v>
      </c>
      <c r="L40" s="65">
        <v>391.28</v>
      </c>
      <c r="M40" s="82">
        <v>82</v>
      </c>
      <c r="N40" s="98">
        <v>273.2</v>
      </c>
      <c r="O40" s="98">
        <v>82</v>
      </c>
      <c r="P40" s="88">
        <v>273.2</v>
      </c>
      <c r="Q40" s="88">
        <v>82</v>
      </c>
      <c r="R40" s="88">
        <v>273.2</v>
      </c>
      <c r="S40" s="88">
        <v>82</v>
      </c>
      <c r="T40" s="74" t="s">
        <v>78</v>
      </c>
      <c r="U40" s="74" t="s">
        <v>78</v>
      </c>
      <c r="V40" s="74" t="s">
        <v>78</v>
      </c>
      <c r="W40" s="29" t="s">
        <v>78</v>
      </c>
      <c r="X40" s="26">
        <f>H40+J40+L40+N40+P40+R40</f>
        <v>1509.64</v>
      </c>
    </row>
    <row r="41" spans="1:24" s="1" customFormat="1" ht="33" customHeight="1" x14ac:dyDescent="0.25">
      <c r="A41" s="106"/>
      <c r="B41" s="118"/>
      <c r="C41" s="7" t="s">
        <v>76</v>
      </c>
      <c r="D41" s="123"/>
      <c r="E41" s="114"/>
      <c r="F41" s="22" t="s">
        <v>78</v>
      </c>
      <c r="G41" s="22" t="s">
        <v>78</v>
      </c>
      <c r="H41" s="11">
        <v>420.18</v>
      </c>
      <c r="I41" s="22">
        <v>210</v>
      </c>
      <c r="J41" s="11">
        <v>443.8</v>
      </c>
      <c r="K41" s="25">
        <v>221.9</v>
      </c>
      <c r="L41" s="65">
        <v>740.4</v>
      </c>
      <c r="M41" s="82">
        <v>246</v>
      </c>
      <c r="N41" s="98">
        <v>460</v>
      </c>
      <c r="O41" s="98">
        <v>246</v>
      </c>
      <c r="P41" s="88">
        <v>492</v>
      </c>
      <c r="Q41" s="88">
        <v>246</v>
      </c>
      <c r="R41" s="88">
        <v>492</v>
      </c>
      <c r="S41" s="88">
        <v>246</v>
      </c>
      <c r="T41" s="74" t="s">
        <v>78</v>
      </c>
      <c r="U41" s="74" t="s">
        <v>78</v>
      </c>
      <c r="V41" s="74" t="s">
        <v>78</v>
      </c>
      <c r="W41" s="29" t="s">
        <v>78</v>
      </c>
      <c r="X41" s="26">
        <f>H41+J41+L41+N41+P41+R41</f>
        <v>3048.38</v>
      </c>
    </row>
    <row r="42" spans="1:24" s="1" customFormat="1" ht="40.5" customHeight="1" x14ac:dyDescent="0.25">
      <c r="A42" s="107"/>
      <c r="B42" s="119"/>
      <c r="C42" s="7" t="s">
        <v>77</v>
      </c>
      <c r="D42" s="123"/>
      <c r="E42" s="114"/>
      <c r="F42" s="22" t="s">
        <v>78</v>
      </c>
      <c r="G42" s="22" t="s">
        <v>78</v>
      </c>
      <c r="H42" s="22">
        <v>175.64</v>
      </c>
      <c r="I42" s="22">
        <v>88</v>
      </c>
      <c r="J42" s="22">
        <v>358.2</v>
      </c>
      <c r="K42" s="25">
        <v>180</v>
      </c>
      <c r="L42" s="64">
        <v>554.79999999999995</v>
      </c>
      <c r="M42" s="82">
        <v>100</v>
      </c>
      <c r="N42" s="98">
        <v>350</v>
      </c>
      <c r="O42" s="98">
        <v>100</v>
      </c>
      <c r="P42" s="88">
        <v>350</v>
      </c>
      <c r="Q42" s="88">
        <v>100</v>
      </c>
      <c r="R42" s="88">
        <v>350</v>
      </c>
      <c r="S42" s="88">
        <v>100</v>
      </c>
      <c r="T42" s="74" t="s">
        <v>78</v>
      </c>
      <c r="U42" s="74" t="s">
        <v>78</v>
      </c>
      <c r="V42" s="74" t="s">
        <v>78</v>
      </c>
      <c r="W42" s="29" t="s">
        <v>78</v>
      </c>
      <c r="X42" s="25">
        <f>H42+J42+L42+N42+P42+R42</f>
        <v>2138.64</v>
      </c>
    </row>
    <row r="43" spans="1:24" s="1" customFormat="1" ht="15.75" customHeight="1" x14ac:dyDescent="0.25">
      <c r="A43" s="114">
        <v>19</v>
      </c>
      <c r="B43" s="141" t="s">
        <v>69</v>
      </c>
      <c r="C43" s="123" t="s">
        <v>28</v>
      </c>
      <c r="D43" s="123" t="s">
        <v>68</v>
      </c>
      <c r="E43" s="114" t="s">
        <v>12</v>
      </c>
      <c r="F43" s="114">
        <v>45</v>
      </c>
      <c r="G43" s="114">
        <v>45</v>
      </c>
      <c r="H43" s="114">
        <v>46</v>
      </c>
      <c r="I43" s="114">
        <v>46</v>
      </c>
      <c r="J43" s="114">
        <v>46</v>
      </c>
      <c r="K43" s="114">
        <v>46</v>
      </c>
      <c r="L43" s="160">
        <v>46</v>
      </c>
      <c r="M43" s="124">
        <v>46</v>
      </c>
      <c r="N43" s="152">
        <v>83</v>
      </c>
      <c r="O43" s="152">
        <v>41</v>
      </c>
      <c r="P43" s="115">
        <v>83</v>
      </c>
      <c r="Q43" s="115">
        <v>41</v>
      </c>
      <c r="R43" s="115">
        <v>83</v>
      </c>
      <c r="S43" s="115">
        <v>41</v>
      </c>
      <c r="T43" s="120" t="s">
        <v>78</v>
      </c>
      <c r="U43" s="120" t="s">
        <v>78</v>
      </c>
      <c r="V43" s="120" t="s">
        <v>78</v>
      </c>
      <c r="W43" s="105" t="s">
        <v>78</v>
      </c>
      <c r="X43" s="114">
        <v>47</v>
      </c>
    </row>
    <row r="44" spans="1:24" s="1" customFormat="1" ht="54.75" customHeight="1" x14ac:dyDescent="0.25">
      <c r="A44" s="114"/>
      <c r="B44" s="141"/>
      <c r="C44" s="123"/>
      <c r="D44" s="123"/>
      <c r="E44" s="114"/>
      <c r="F44" s="114"/>
      <c r="G44" s="114"/>
      <c r="H44" s="114"/>
      <c r="I44" s="114"/>
      <c r="J44" s="114"/>
      <c r="K44" s="114"/>
      <c r="L44" s="160"/>
      <c r="M44" s="124"/>
      <c r="N44" s="152"/>
      <c r="O44" s="152"/>
      <c r="P44" s="116"/>
      <c r="Q44" s="116"/>
      <c r="R44" s="116"/>
      <c r="S44" s="116"/>
      <c r="T44" s="121"/>
      <c r="U44" s="121"/>
      <c r="V44" s="121"/>
      <c r="W44" s="107"/>
      <c r="X44" s="114"/>
    </row>
    <row r="45" spans="1:24" s="1" customFormat="1" ht="67.5" customHeight="1" x14ac:dyDescent="0.25">
      <c r="A45" s="22">
        <v>20</v>
      </c>
      <c r="B45" s="7" t="s">
        <v>20</v>
      </c>
      <c r="C45" s="7" t="s">
        <v>28</v>
      </c>
      <c r="D45" s="93" t="s">
        <v>42</v>
      </c>
      <c r="E45" s="22" t="s">
        <v>12</v>
      </c>
      <c r="F45" s="22">
        <v>26231</v>
      </c>
      <c r="G45" s="22">
        <v>26872</v>
      </c>
      <c r="H45" s="22">
        <v>26872</v>
      </c>
      <c r="I45" s="22">
        <v>26872</v>
      </c>
      <c r="J45" s="22">
        <v>26922</v>
      </c>
      <c r="K45" s="22">
        <v>26922</v>
      </c>
      <c r="L45" s="65">
        <v>26922</v>
      </c>
      <c r="M45" s="82">
        <v>26922</v>
      </c>
      <c r="N45" s="98">
        <v>29970</v>
      </c>
      <c r="O45" s="98">
        <v>29346</v>
      </c>
      <c r="P45" s="97">
        <v>29970</v>
      </c>
      <c r="Q45" s="97">
        <v>29346</v>
      </c>
      <c r="R45" s="97">
        <v>29970</v>
      </c>
      <c r="S45" s="96">
        <v>29346</v>
      </c>
      <c r="T45" s="74" t="s">
        <v>78</v>
      </c>
      <c r="U45" s="74" t="s">
        <v>78</v>
      </c>
      <c r="V45" s="74" t="s">
        <v>78</v>
      </c>
      <c r="W45" s="28" t="s">
        <v>78</v>
      </c>
      <c r="X45" s="22">
        <v>26978</v>
      </c>
    </row>
    <row r="46" spans="1:24" ht="67.5" customHeight="1" x14ac:dyDescent="0.25">
      <c r="A46" s="105">
        <v>21</v>
      </c>
      <c r="B46" s="143" t="s">
        <v>21</v>
      </c>
      <c r="C46" s="142" t="s">
        <v>62</v>
      </c>
      <c r="D46" s="94" t="s">
        <v>54</v>
      </c>
      <c r="E46" s="23" t="s">
        <v>12</v>
      </c>
      <c r="F46" s="4">
        <v>13</v>
      </c>
      <c r="G46" s="4">
        <v>13</v>
      </c>
      <c r="H46" s="4">
        <v>13</v>
      </c>
      <c r="I46" s="6">
        <v>13</v>
      </c>
      <c r="J46" s="6">
        <v>13</v>
      </c>
      <c r="K46" s="6">
        <v>13</v>
      </c>
      <c r="L46" s="66">
        <v>18</v>
      </c>
      <c r="M46" s="21">
        <v>18</v>
      </c>
      <c r="N46" s="41">
        <v>18</v>
      </c>
      <c r="O46" s="41">
        <v>18</v>
      </c>
      <c r="P46" s="41">
        <v>18</v>
      </c>
      <c r="Q46" s="41">
        <v>18</v>
      </c>
      <c r="R46" s="41">
        <v>18</v>
      </c>
      <c r="S46" s="41">
        <v>18</v>
      </c>
      <c r="T46" s="21" t="s">
        <v>78</v>
      </c>
      <c r="U46" s="21" t="s">
        <v>78</v>
      </c>
      <c r="V46" s="21" t="s">
        <v>78</v>
      </c>
      <c r="W46" s="6" t="s">
        <v>78</v>
      </c>
      <c r="X46" s="6">
        <v>13</v>
      </c>
    </row>
    <row r="47" spans="1:24" s="3" customFormat="1" ht="73.5" customHeight="1" x14ac:dyDescent="0.25">
      <c r="A47" s="106"/>
      <c r="B47" s="144"/>
      <c r="C47" s="142"/>
      <c r="D47" s="94" t="s">
        <v>55</v>
      </c>
      <c r="E47" s="23" t="s">
        <v>17</v>
      </c>
      <c r="F47" s="4">
        <v>100</v>
      </c>
      <c r="G47" s="4">
        <v>100</v>
      </c>
      <c r="H47" s="4">
        <v>100</v>
      </c>
      <c r="I47" s="6">
        <v>100</v>
      </c>
      <c r="J47" s="6">
        <v>100</v>
      </c>
      <c r="K47" s="6">
        <v>100</v>
      </c>
      <c r="L47" s="66">
        <v>100</v>
      </c>
      <c r="M47" s="21">
        <v>100</v>
      </c>
      <c r="N47" s="41">
        <v>100</v>
      </c>
      <c r="O47" s="41">
        <v>100</v>
      </c>
      <c r="P47" s="41">
        <v>100</v>
      </c>
      <c r="Q47" s="41">
        <v>100</v>
      </c>
      <c r="R47" s="41">
        <v>100</v>
      </c>
      <c r="S47" s="41">
        <v>100</v>
      </c>
      <c r="T47" s="21" t="s">
        <v>78</v>
      </c>
      <c r="U47" s="21" t="s">
        <v>78</v>
      </c>
      <c r="V47" s="21" t="s">
        <v>78</v>
      </c>
      <c r="W47" s="6" t="s">
        <v>78</v>
      </c>
      <c r="X47" s="6">
        <v>100</v>
      </c>
    </row>
    <row r="48" spans="1:24" s="3" customFormat="1" ht="43.5" customHeight="1" x14ac:dyDescent="0.25">
      <c r="A48" s="106"/>
      <c r="B48" s="144"/>
      <c r="C48" s="33" t="s">
        <v>37</v>
      </c>
      <c r="D48" s="128" t="s">
        <v>49</v>
      </c>
      <c r="E48" s="23" t="s">
        <v>12</v>
      </c>
      <c r="F48" s="4">
        <f t="shared" ref="F48:Q48" si="5">F50+F51</f>
        <v>12</v>
      </c>
      <c r="G48" s="4">
        <f t="shared" si="5"/>
        <v>12</v>
      </c>
      <c r="H48" s="4">
        <f t="shared" si="5"/>
        <v>12</v>
      </c>
      <c r="I48" s="6">
        <f t="shared" si="5"/>
        <v>6</v>
      </c>
      <c r="J48" s="6">
        <f t="shared" si="5"/>
        <v>42</v>
      </c>
      <c r="K48" s="6">
        <f t="shared" si="5"/>
        <v>21</v>
      </c>
      <c r="L48" s="66">
        <f>L50+L51</f>
        <v>24</v>
      </c>
      <c r="M48" s="66">
        <f t="shared" ref="M48:O48" si="6">M50+M51</f>
        <v>18</v>
      </c>
      <c r="N48" s="95">
        <f t="shared" si="6"/>
        <v>42</v>
      </c>
      <c r="O48" s="95">
        <f t="shared" si="6"/>
        <v>21</v>
      </c>
      <c r="P48" s="41">
        <f t="shared" si="5"/>
        <v>42</v>
      </c>
      <c r="Q48" s="41">
        <f t="shared" si="5"/>
        <v>21</v>
      </c>
      <c r="R48" s="41">
        <v>42</v>
      </c>
      <c r="S48" s="41">
        <v>21</v>
      </c>
      <c r="T48" s="21" t="s">
        <v>78</v>
      </c>
      <c r="U48" s="21" t="s">
        <v>78</v>
      </c>
      <c r="V48" s="21" t="s">
        <v>78</v>
      </c>
      <c r="W48" s="6" t="s">
        <v>78</v>
      </c>
      <c r="X48" s="6">
        <f>X50+X51</f>
        <v>204</v>
      </c>
    </row>
    <row r="49" spans="1:24" s="3" customFormat="1" ht="21" customHeight="1" x14ac:dyDescent="0.25">
      <c r="A49" s="106"/>
      <c r="B49" s="144"/>
      <c r="C49" s="33" t="s">
        <v>73</v>
      </c>
      <c r="D49" s="129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</row>
    <row r="50" spans="1:24" s="3" customFormat="1" ht="31.15" customHeight="1" x14ac:dyDescent="0.25">
      <c r="A50" s="106"/>
      <c r="B50" s="144"/>
      <c r="C50" s="33" t="s">
        <v>75</v>
      </c>
      <c r="D50" s="129"/>
      <c r="E50" s="113" t="s">
        <v>12</v>
      </c>
      <c r="F50" s="4">
        <v>6</v>
      </c>
      <c r="G50" s="4">
        <v>6</v>
      </c>
      <c r="H50" s="4">
        <v>6</v>
      </c>
      <c r="I50" s="6">
        <v>3</v>
      </c>
      <c r="J50" s="6">
        <v>30</v>
      </c>
      <c r="K50" s="6">
        <v>15</v>
      </c>
      <c r="L50" s="66">
        <v>12</v>
      </c>
      <c r="M50" s="21">
        <v>12</v>
      </c>
      <c r="N50" s="41">
        <v>30</v>
      </c>
      <c r="O50" s="41">
        <v>15</v>
      </c>
      <c r="P50" s="41">
        <v>30</v>
      </c>
      <c r="Q50" s="41">
        <v>15</v>
      </c>
      <c r="R50" s="41">
        <v>30</v>
      </c>
      <c r="S50" s="41">
        <v>15</v>
      </c>
      <c r="T50" s="21" t="s">
        <v>78</v>
      </c>
      <c r="U50" s="21" t="s">
        <v>78</v>
      </c>
      <c r="V50" s="21" t="s">
        <v>78</v>
      </c>
      <c r="W50" s="21" t="s">
        <v>78</v>
      </c>
      <c r="X50" s="6">
        <f>H50+J50+L50+N50+P50+R50</f>
        <v>138</v>
      </c>
    </row>
    <row r="51" spans="1:24" s="3" customFormat="1" ht="32.450000000000003" customHeight="1" x14ac:dyDescent="0.25">
      <c r="A51" s="106"/>
      <c r="B51" s="144"/>
      <c r="C51" s="33" t="s">
        <v>76</v>
      </c>
      <c r="D51" s="130"/>
      <c r="E51" s="113"/>
      <c r="F51" s="4">
        <v>6</v>
      </c>
      <c r="G51" s="4">
        <v>6</v>
      </c>
      <c r="H51" s="4">
        <v>6</v>
      </c>
      <c r="I51" s="6">
        <v>3</v>
      </c>
      <c r="J51" s="6">
        <v>12</v>
      </c>
      <c r="K51" s="6">
        <v>6</v>
      </c>
      <c r="L51" s="66">
        <v>12</v>
      </c>
      <c r="M51" s="21">
        <v>6</v>
      </c>
      <c r="N51" s="41">
        <v>12</v>
      </c>
      <c r="O51" s="41">
        <v>6</v>
      </c>
      <c r="P51" s="41">
        <v>12</v>
      </c>
      <c r="Q51" s="41">
        <v>6</v>
      </c>
      <c r="R51" s="41">
        <v>12</v>
      </c>
      <c r="S51" s="41">
        <v>6</v>
      </c>
      <c r="T51" s="21" t="s">
        <v>78</v>
      </c>
      <c r="U51" s="21" t="s">
        <v>78</v>
      </c>
      <c r="V51" s="21" t="s">
        <v>78</v>
      </c>
      <c r="W51" s="21" t="s">
        <v>78</v>
      </c>
      <c r="X51" s="6">
        <f>H51+J51+L51+N51+P51+R51</f>
        <v>66</v>
      </c>
    </row>
    <row r="52" spans="1:24" s="3" customFormat="1" ht="54" customHeight="1" x14ac:dyDescent="0.25">
      <c r="A52" s="106"/>
      <c r="B52" s="144"/>
      <c r="C52" s="33" t="s">
        <v>33</v>
      </c>
      <c r="D52" s="108" t="s">
        <v>50</v>
      </c>
      <c r="E52" s="23" t="s">
        <v>43</v>
      </c>
      <c r="F52" s="4">
        <v>12</v>
      </c>
      <c r="G52" s="4">
        <v>12</v>
      </c>
      <c r="H52" s="4">
        <v>12</v>
      </c>
      <c r="I52" s="6">
        <v>12</v>
      </c>
      <c r="J52" s="6">
        <v>12</v>
      </c>
      <c r="K52" s="6">
        <v>12</v>
      </c>
      <c r="L52" s="66">
        <v>12</v>
      </c>
      <c r="M52" s="21">
        <v>12</v>
      </c>
      <c r="N52" s="41">
        <v>12</v>
      </c>
      <c r="O52" s="41">
        <v>12</v>
      </c>
      <c r="P52" s="41">
        <v>12</v>
      </c>
      <c r="Q52" s="41">
        <v>12</v>
      </c>
      <c r="R52" s="41">
        <v>12</v>
      </c>
      <c r="S52" s="41">
        <v>12</v>
      </c>
      <c r="T52" s="21" t="s">
        <v>78</v>
      </c>
      <c r="U52" s="21" t="s">
        <v>78</v>
      </c>
      <c r="V52" s="21" t="s">
        <v>78</v>
      </c>
      <c r="W52" s="6" t="s">
        <v>78</v>
      </c>
      <c r="X52" s="6">
        <v>12</v>
      </c>
    </row>
    <row r="53" spans="1:24" s="3" customFormat="1" ht="22.5" customHeight="1" x14ac:dyDescent="0.25">
      <c r="A53" s="106"/>
      <c r="B53" s="144"/>
      <c r="C53" s="33" t="s">
        <v>73</v>
      </c>
      <c r="D53" s="109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</row>
    <row r="54" spans="1:24" s="3" customFormat="1" ht="40.5" customHeight="1" x14ac:dyDescent="0.25">
      <c r="A54" s="106"/>
      <c r="B54" s="144"/>
      <c r="C54" s="33" t="s">
        <v>74</v>
      </c>
      <c r="D54" s="109"/>
      <c r="E54" s="110" t="s">
        <v>43</v>
      </c>
      <c r="F54" s="4">
        <v>12</v>
      </c>
      <c r="G54" s="4">
        <v>12</v>
      </c>
      <c r="H54" s="4">
        <v>12</v>
      </c>
      <c r="I54" s="6">
        <v>12</v>
      </c>
      <c r="J54" s="6">
        <v>12</v>
      </c>
      <c r="K54" s="6">
        <v>12</v>
      </c>
      <c r="L54" s="66">
        <v>12</v>
      </c>
      <c r="M54" s="21">
        <v>12</v>
      </c>
      <c r="N54" s="41">
        <v>12</v>
      </c>
      <c r="O54" s="41">
        <v>12</v>
      </c>
      <c r="P54" s="41">
        <v>12</v>
      </c>
      <c r="Q54" s="41">
        <v>12</v>
      </c>
      <c r="R54" s="41">
        <v>12</v>
      </c>
      <c r="S54" s="41">
        <v>12</v>
      </c>
      <c r="T54" s="21" t="s">
        <v>78</v>
      </c>
      <c r="U54" s="21" t="s">
        <v>78</v>
      </c>
      <c r="V54" s="21" t="s">
        <v>78</v>
      </c>
      <c r="W54" s="6" t="s">
        <v>78</v>
      </c>
      <c r="X54" s="6">
        <v>12</v>
      </c>
    </row>
    <row r="55" spans="1:24" s="3" customFormat="1" ht="33" customHeight="1" x14ac:dyDescent="0.25">
      <c r="A55" s="106"/>
      <c r="B55" s="144"/>
      <c r="C55" s="33" t="s">
        <v>75</v>
      </c>
      <c r="D55" s="109"/>
      <c r="E55" s="111"/>
      <c r="F55" s="4">
        <v>12</v>
      </c>
      <c r="G55" s="4">
        <v>12</v>
      </c>
      <c r="H55" s="4">
        <v>12</v>
      </c>
      <c r="I55" s="6">
        <v>12</v>
      </c>
      <c r="J55" s="6">
        <v>12</v>
      </c>
      <c r="K55" s="6">
        <v>12</v>
      </c>
      <c r="L55" s="66">
        <v>12</v>
      </c>
      <c r="M55" s="21">
        <v>12</v>
      </c>
      <c r="N55" s="41">
        <v>12</v>
      </c>
      <c r="O55" s="41">
        <v>12</v>
      </c>
      <c r="P55" s="41">
        <v>12</v>
      </c>
      <c r="Q55" s="41">
        <v>12</v>
      </c>
      <c r="R55" s="41">
        <v>12</v>
      </c>
      <c r="S55" s="41">
        <v>12</v>
      </c>
      <c r="T55" s="21" t="s">
        <v>78</v>
      </c>
      <c r="U55" s="21" t="s">
        <v>78</v>
      </c>
      <c r="V55" s="21" t="s">
        <v>78</v>
      </c>
      <c r="W55" s="21" t="s">
        <v>78</v>
      </c>
      <c r="X55" s="21">
        <v>12</v>
      </c>
    </row>
    <row r="56" spans="1:24" s="3" customFormat="1" ht="29.25" customHeight="1" x14ac:dyDescent="0.25">
      <c r="A56" s="106"/>
      <c r="B56" s="144"/>
      <c r="C56" s="33" t="s">
        <v>76</v>
      </c>
      <c r="D56" s="109"/>
      <c r="E56" s="111"/>
      <c r="F56" s="4">
        <v>12</v>
      </c>
      <c r="G56" s="4">
        <v>12</v>
      </c>
      <c r="H56" s="4">
        <v>12</v>
      </c>
      <c r="I56" s="6">
        <v>12</v>
      </c>
      <c r="J56" s="6">
        <v>12</v>
      </c>
      <c r="K56" s="6">
        <v>12</v>
      </c>
      <c r="L56" s="66">
        <v>12</v>
      </c>
      <c r="M56" s="21">
        <v>12</v>
      </c>
      <c r="N56" s="41">
        <v>12</v>
      </c>
      <c r="O56" s="41">
        <v>12</v>
      </c>
      <c r="P56" s="41">
        <v>12</v>
      </c>
      <c r="Q56" s="41">
        <v>12</v>
      </c>
      <c r="R56" s="41">
        <v>12</v>
      </c>
      <c r="S56" s="41">
        <v>12</v>
      </c>
      <c r="T56" s="21" t="s">
        <v>78</v>
      </c>
      <c r="U56" s="21" t="s">
        <v>78</v>
      </c>
      <c r="V56" s="21" t="s">
        <v>78</v>
      </c>
      <c r="W56" s="21" t="s">
        <v>78</v>
      </c>
      <c r="X56" s="21">
        <v>12</v>
      </c>
    </row>
    <row r="57" spans="1:24" s="3" customFormat="1" ht="72.75" customHeight="1" x14ac:dyDescent="0.25">
      <c r="A57" s="106"/>
      <c r="B57" s="144"/>
      <c r="C57" s="33" t="s">
        <v>28</v>
      </c>
      <c r="D57" s="51" t="s">
        <v>56</v>
      </c>
      <c r="E57" s="5" t="s">
        <v>57</v>
      </c>
      <c r="F57" s="4">
        <v>24</v>
      </c>
      <c r="G57" s="4">
        <v>24</v>
      </c>
      <c r="H57" s="4">
        <v>24</v>
      </c>
      <c r="I57" s="6">
        <v>24</v>
      </c>
      <c r="J57" s="6">
        <v>24</v>
      </c>
      <c r="K57" s="6">
        <v>24</v>
      </c>
      <c r="L57" s="66">
        <v>24</v>
      </c>
      <c r="M57" s="21">
        <v>24</v>
      </c>
      <c r="N57" s="41">
        <v>24</v>
      </c>
      <c r="O57" s="41">
        <v>24</v>
      </c>
      <c r="P57" s="41">
        <v>24</v>
      </c>
      <c r="Q57" s="41">
        <v>24</v>
      </c>
      <c r="R57" s="41">
        <v>24</v>
      </c>
      <c r="S57" s="41">
        <v>24</v>
      </c>
      <c r="T57" s="21" t="s">
        <v>78</v>
      </c>
      <c r="U57" s="21" t="s">
        <v>78</v>
      </c>
      <c r="V57" s="21" t="s">
        <v>78</v>
      </c>
      <c r="W57" s="6" t="s">
        <v>78</v>
      </c>
      <c r="X57" s="6">
        <v>24</v>
      </c>
    </row>
    <row r="58" spans="1:24" s="3" customFormat="1" ht="72" customHeight="1" x14ac:dyDescent="0.25">
      <c r="A58" s="106"/>
      <c r="B58" s="144"/>
      <c r="C58" s="50" t="s">
        <v>28</v>
      </c>
      <c r="D58" s="57" t="s">
        <v>67</v>
      </c>
      <c r="E58" s="42" t="s">
        <v>60</v>
      </c>
      <c r="F58" s="43">
        <v>12000</v>
      </c>
      <c r="G58" s="43">
        <v>12000</v>
      </c>
      <c r="H58" s="44">
        <v>12545.8</v>
      </c>
      <c r="I58" s="41">
        <v>0</v>
      </c>
      <c r="J58" s="41">
        <v>0</v>
      </c>
      <c r="K58" s="41">
        <v>0</v>
      </c>
      <c r="L58" s="66">
        <v>0</v>
      </c>
      <c r="M58" s="21">
        <v>0</v>
      </c>
      <c r="N58" s="41">
        <v>0</v>
      </c>
      <c r="O58" s="41">
        <v>0</v>
      </c>
      <c r="P58" s="41">
        <v>0</v>
      </c>
      <c r="Q58" s="41">
        <v>0</v>
      </c>
      <c r="R58" s="41" t="s">
        <v>78</v>
      </c>
      <c r="S58" s="41" t="s">
        <v>78</v>
      </c>
      <c r="T58" s="21" t="s">
        <v>78</v>
      </c>
      <c r="U58" s="21" t="s">
        <v>78</v>
      </c>
      <c r="V58" s="21" t="s">
        <v>78</v>
      </c>
      <c r="W58" s="41" t="s">
        <v>78</v>
      </c>
      <c r="X58" s="14">
        <v>12545.8</v>
      </c>
    </row>
    <row r="59" spans="1:24" s="3" customFormat="1" ht="73.5" customHeight="1" x14ac:dyDescent="0.25">
      <c r="A59" s="106"/>
      <c r="B59" s="144"/>
      <c r="C59" s="50" t="s">
        <v>28</v>
      </c>
      <c r="D59" s="57" t="s">
        <v>65</v>
      </c>
      <c r="E59" s="42" t="s">
        <v>60</v>
      </c>
      <c r="F59" s="43">
        <v>0</v>
      </c>
      <c r="G59" s="43">
        <v>0</v>
      </c>
      <c r="H59" s="44">
        <v>33450</v>
      </c>
      <c r="I59" s="41">
        <v>0</v>
      </c>
      <c r="J59" s="41">
        <v>0</v>
      </c>
      <c r="K59" s="41">
        <v>0</v>
      </c>
      <c r="L59" s="66">
        <v>0</v>
      </c>
      <c r="M59" s="21">
        <v>0</v>
      </c>
      <c r="N59" s="41">
        <v>0</v>
      </c>
      <c r="O59" s="41">
        <v>0</v>
      </c>
      <c r="P59" s="41">
        <v>0</v>
      </c>
      <c r="Q59" s="41">
        <v>0</v>
      </c>
      <c r="R59" s="41" t="s">
        <v>78</v>
      </c>
      <c r="S59" s="41" t="s">
        <v>78</v>
      </c>
      <c r="T59" s="21" t="s">
        <v>78</v>
      </c>
      <c r="U59" s="21" t="s">
        <v>78</v>
      </c>
      <c r="V59" s="21" t="s">
        <v>78</v>
      </c>
      <c r="W59" s="41" t="s">
        <v>78</v>
      </c>
      <c r="X59" s="14">
        <v>33450</v>
      </c>
    </row>
    <row r="60" spans="1:24" s="3" customFormat="1" ht="78.75" customHeight="1" x14ac:dyDescent="0.25">
      <c r="A60" s="106"/>
      <c r="B60" s="144"/>
      <c r="C60" s="50" t="s">
        <v>28</v>
      </c>
      <c r="D60" s="57" t="s">
        <v>92</v>
      </c>
      <c r="E60" s="42" t="s">
        <v>12</v>
      </c>
      <c r="F60" s="43">
        <v>0</v>
      </c>
      <c r="G60" s="43">
        <v>0</v>
      </c>
      <c r="H60" s="43">
        <v>0</v>
      </c>
      <c r="I60" s="41">
        <v>0</v>
      </c>
      <c r="J60" s="41">
        <v>1</v>
      </c>
      <c r="K60" s="41">
        <v>1</v>
      </c>
      <c r="L60" s="66">
        <v>0</v>
      </c>
      <c r="M60" s="21">
        <v>0</v>
      </c>
      <c r="N60" s="41">
        <v>0</v>
      </c>
      <c r="O60" s="41">
        <v>0</v>
      </c>
      <c r="P60" s="41">
        <v>0</v>
      </c>
      <c r="Q60" s="41">
        <v>0</v>
      </c>
      <c r="R60" s="41" t="s">
        <v>78</v>
      </c>
      <c r="S60" s="41" t="s">
        <v>78</v>
      </c>
      <c r="T60" s="21" t="s">
        <v>78</v>
      </c>
      <c r="U60" s="21" t="s">
        <v>78</v>
      </c>
      <c r="V60" s="21" t="s">
        <v>78</v>
      </c>
      <c r="W60" s="41" t="s">
        <v>78</v>
      </c>
      <c r="X60" s="43">
        <v>1</v>
      </c>
    </row>
    <row r="61" spans="1:24" s="3" customFormat="1" ht="39.75" customHeight="1" x14ac:dyDescent="0.25">
      <c r="A61" s="106"/>
      <c r="B61" s="144"/>
      <c r="C61" s="85" t="s">
        <v>76</v>
      </c>
      <c r="D61" s="57" t="s">
        <v>112</v>
      </c>
      <c r="E61" s="42" t="s">
        <v>12</v>
      </c>
      <c r="F61" s="43">
        <v>0</v>
      </c>
      <c r="G61" s="43">
        <v>0</v>
      </c>
      <c r="H61" s="43">
        <v>0</v>
      </c>
      <c r="I61" s="41">
        <v>0</v>
      </c>
      <c r="J61" s="41">
        <v>4</v>
      </c>
      <c r="K61" s="41">
        <v>0</v>
      </c>
      <c r="L61" s="66">
        <v>0</v>
      </c>
      <c r="M61" s="21">
        <v>0</v>
      </c>
      <c r="N61" s="41">
        <v>0</v>
      </c>
      <c r="O61" s="41">
        <v>0</v>
      </c>
      <c r="P61" s="41">
        <v>0</v>
      </c>
      <c r="Q61" s="41">
        <v>0</v>
      </c>
      <c r="R61" s="41" t="s">
        <v>78</v>
      </c>
      <c r="S61" s="41" t="s">
        <v>78</v>
      </c>
      <c r="T61" s="21" t="s">
        <v>78</v>
      </c>
      <c r="U61" s="21" t="s">
        <v>78</v>
      </c>
      <c r="V61" s="21" t="s">
        <v>78</v>
      </c>
      <c r="W61" s="41" t="s">
        <v>78</v>
      </c>
      <c r="X61" s="13">
        <v>4</v>
      </c>
    </row>
    <row r="62" spans="1:24" s="3" customFormat="1" ht="39.75" customHeight="1" x14ac:dyDescent="0.25">
      <c r="A62" s="106"/>
      <c r="B62" s="144"/>
      <c r="C62" s="85" t="s">
        <v>127</v>
      </c>
      <c r="D62" s="57" t="s">
        <v>113</v>
      </c>
      <c r="E62" s="42" t="s">
        <v>12</v>
      </c>
      <c r="F62" s="43">
        <v>0</v>
      </c>
      <c r="G62" s="43">
        <v>0</v>
      </c>
      <c r="H62" s="43">
        <v>0</v>
      </c>
      <c r="I62" s="41">
        <v>0</v>
      </c>
      <c r="J62" s="41">
        <v>2</v>
      </c>
      <c r="K62" s="41">
        <v>0</v>
      </c>
      <c r="L62" s="66">
        <v>0</v>
      </c>
      <c r="M62" s="21">
        <v>0</v>
      </c>
      <c r="N62" s="41">
        <v>7</v>
      </c>
      <c r="O62" s="41">
        <v>0</v>
      </c>
      <c r="P62" s="41">
        <v>0</v>
      </c>
      <c r="Q62" s="41">
        <v>0</v>
      </c>
      <c r="R62" s="41" t="s">
        <v>78</v>
      </c>
      <c r="S62" s="41" t="s">
        <v>78</v>
      </c>
      <c r="T62" s="21" t="s">
        <v>78</v>
      </c>
      <c r="U62" s="21" t="s">
        <v>78</v>
      </c>
      <c r="V62" s="21" t="s">
        <v>78</v>
      </c>
      <c r="W62" s="41" t="s">
        <v>78</v>
      </c>
      <c r="X62" s="13">
        <f>2+N62</f>
        <v>9</v>
      </c>
    </row>
    <row r="63" spans="1:24" s="3" customFormat="1" ht="58.5" customHeight="1" x14ac:dyDescent="0.25">
      <c r="A63" s="107"/>
      <c r="B63" s="145"/>
      <c r="C63" s="50" t="s">
        <v>28</v>
      </c>
      <c r="D63" s="87" t="s">
        <v>140</v>
      </c>
      <c r="E63" s="42" t="s">
        <v>12</v>
      </c>
      <c r="F63" s="43">
        <v>0</v>
      </c>
      <c r="G63" s="43">
        <v>0</v>
      </c>
      <c r="H63" s="43">
        <v>0</v>
      </c>
      <c r="I63" s="41">
        <v>0</v>
      </c>
      <c r="J63" s="86">
        <v>0</v>
      </c>
      <c r="K63" s="86">
        <v>0</v>
      </c>
      <c r="L63" s="86">
        <v>0</v>
      </c>
      <c r="M63" s="86">
        <v>0</v>
      </c>
      <c r="N63" s="91">
        <v>838</v>
      </c>
      <c r="O63" s="91">
        <v>106</v>
      </c>
      <c r="P63" s="91">
        <v>0</v>
      </c>
      <c r="Q63" s="91">
        <v>0</v>
      </c>
      <c r="R63" s="41" t="s">
        <v>78</v>
      </c>
      <c r="S63" s="41" t="s">
        <v>78</v>
      </c>
      <c r="T63" s="21" t="s">
        <v>78</v>
      </c>
      <c r="U63" s="21" t="s">
        <v>78</v>
      </c>
      <c r="V63" s="21" t="s">
        <v>78</v>
      </c>
      <c r="W63" s="41" t="s">
        <v>78</v>
      </c>
      <c r="X63" s="86">
        <v>838</v>
      </c>
    </row>
    <row r="64" spans="1:24" s="3" customFormat="1" ht="76.5" customHeight="1" x14ac:dyDescent="0.25">
      <c r="A64" s="22">
        <v>22</v>
      </c>
      <c r="B64" s="32" t="s">
        <v>122</v>
      </c>
      <c r="C64" s="33" t="s">
        <v>28</v>
      </c>
      <c r="D64" s="51" t="s">
        <v>51</v>
      </c>
      <c r="E64" s="5" t="s">
        <v>52</v>
      </c>
      <c r="F64" s="4">
        <v>3637</v>
      </c>
      <c r="G64" s="20">
        <v>4168</v>
      </c>
      <c r="H64" s="20">
        <v>1946</v>
      </c>
      <c r="I64" s="21">
        <v>973</v>
      </c>
      <c r="J64" s="21">
        <v>1946</v>
      </c>
      <c r="K64" s="21">
        <v>973</v>
      </c>
      <c r="L64" s="66">
        <v>2359</v>
      </c>
      <c r="M64" s="21">
        <v>734</v>
      </c>
      <c r="N64" s="41">
        <v>3559</v>
      </c>
      <c r="O64" s="41">
        <v>912</v>
      </c>
      <c r="P64" s="41">
        <v>1946</v>
      </c>
      <c r="Q64" s="41">
        <v>974</v>
      </c>
      <c r="R64" s="41">
        <v>1964</v>
      </c>
      <c r="S64" s="41">
        <v>974</v>
      </c>
      <c r="T64" s="21" t="s">
        <v>78</v>
      </c>
      <c r="U64" s="21" t="s">
        <v>78</v>
      </c>
      <c r="V64" s="21" t="s">
        <v>78</v>
      </c>
      <c r="W64" s="21" t="s">
        <v>78</v>
      </c>
      <c r="X64" s="21">
        <f>H64+J64+L64+N64+P64+R64</f>
        <v>13720</v>
      </c>
    </row>
    <row r="65" spans="1:24" s="3" customFormat="1" ht="54" customHeight="1" x14ac:dyDescent="0.25">
      <c r="A65" s="81">
        <v>23</v>
      </c>
      <c r="B65" s="75" t="s">
        <v>128</v>
      </c>
      <c r="C65" s="83" t="s">
        <v>129</v>
      </c>
      <c r="D65" s="84" t="s">
        <v>130</v>
      </c>
      <c r="E65" s="5" t="s">
        <v>12</v>
      </c>
      <c r="F65" s="4">
        <v>0</v>
      </c>
      <c r="G65" s="20">
        <v>0</v>
      </c>
      <c r="H65" s="20">
        <v>0</v>
      </c>
      <c r="I65" s="21">
        <v>0</v>
      </c>
      <c r="J65" s="21">
        <v>0</v>
      </c>
      <c r="K65" s="21">
        <v>0</v>
      </c>
      <c r="L65" s="66">
        <v>0</v>
      </c>
      <c r="M65" s="21">
        <v>0</v>
      </c>
      <c r="N65" s="41">
        <v>1</v>
      </c>
      <c r="O65" s="41">
        <v>0</v>
      </c>
      <c r="P65" s="41">
        <v>0</v>
      </c>
      <c r="Q65" s="41">
        <v>0</v>
      </c>
      <c r="R65" s="41" t="s">
        <v>78</v>
      </c>
      <c r="S65" s="41" t="s">
        <v>78</v>
      </c>
      <c r="T65" s="21" t="s">
        <v>78</v>
      </c>
      <c r="U65" s="21" t="s">
        <v>78</v>
      </c>
      <c r="V65" s="21" t="s">
        <v>78</v>
      </c>
      <c r="W65" s="21" t="s">
        <v>78</v>
      </c>
      <c r="X65" s="21">
        <v>1</v>
      </c>
    </row>
    <row r="66" spans="1:24" s="3" customFormat="1" ht="65.25" customHeight="1" x14ac:dyDescent="0.25">
      <c r="A66" s="22">
        <v>24</v>
      </c>
      <c r="B66" s="32" t="s">
        <v>131</v>
      </c>
      <c r="C66" s="33" t="s">
        <v>28</v>
      </c>
      <c r="D66" s="51" t="s">
        <v>58</v>
      </c>
      <c r="E66" s="5" t="s">
        <v>12</v>
      </c>
      <c r="F66" s="4">
        <v>4</v>
      </c>
      <c r="G66" s="4">
        <v>4</v>
      </c>
      <c r="H66" s="4">
        <v>4</v>
      </c>
      <c r="I66" s="6">
        <v>4</v>
      </c>
      <c r="J66" s="6">
        <v>4</v>
      </c>
      <c r="K66" s="6">
        <v>4</v>
      </c>
      <c r="L66" s="66">
        <v>4</v>
      </c>
      <c r="M66" s="21">
        <v>4</v>
      </c>
      <c r="N66" s="41">
        <v>4</v>
      </c>
      <c r="O66" s="41">
        <v>4</v>
      </c>
      <c r="P66" s="41">
        <v>4</v>
      </c>
      <c r="Q66" s="41">
        <v>4</v>
      </c>
      <c r="R66" s="41">
        <v>4</v>
      </c>
      <c r="S66" s="41">
        <v>4</v>
      </c>
      <c r="T66" s="21" t="s">
        <v>78</v>
      </c>
      <c r="U66" s="21" t="s">
        <v>78</v>
      </c>
      <c r="V66" s="21" t="s">
        <v>78</v>
      </c>
      <c r="W66" s="6" t="s">
        <v>78</v>
      </c>
      <c r="X66" s="6">
        <v>4</v>
      </c>
    </row>
    <row r="67" spans="1:24" s="3" customFormat="1" ht="68.25" customHeight="1" x14ac:dyDescent="0.25">
      <c r="A67" s="22">
        <v>25</v>
      </c>
      <c r="B67" s="32" t="s">
        <v>132</v>
      </c>
      <c r="C67" s="7" t="s">
        <v>80</v>
      </c>
      <c r="D67" s="18" t="s">
        <v>66</v>
      </c>
      <c r="E67" s="19" t="s">
        <v>61</v>
      </c>
      <c r="F67" s="20">
        <v>4</v>
      </c>
      <c r="G67" s="20">
        <v>4</v>
      </c>
      <c r="H67" s="20">
        <v>4</v>
      </c>
      <c r="I67" s="21">
        <v>0</v>
      </c>
      <c r="J67" s="21">
        <v>0</v>
      </c>
      <c r="K67" s="21">
        <v>0</v>
      </c>
      <c r="L67" s="66">
        <v>3</v>
      </c>
      <c r="M67" s="21">
        <v>0</v>
      </c>
      <c r="N67" s="41">
        <v>3</v>
      </c>
      <c r="O67" s="41">
        <v>0</v>
      </c>
      <c r="P67" s="41">
        <v>3</v>
      </c>
      <c r="Q67" s="41">
        <v>0</v>
      </c>
      <c r="R67" s="41">
        <v>3</v>
      </c>
      <c r="S67" s="41">
        <v>0</v>
      </c>
      <c r="T67" s="21" t="s">
        <v>78</v>
      </c>
      <c r="U67" s="21" t="s">
        <v>78</v>
      </c>
      <c r="V67" s="21" t="s">
        <v>78</v>
      </c>
      <c r="W67" s="21" t="s">
        <v>78</v>
      </c>
      <c r="X67" s="21">
        <v>4</v>
      </c>
    </row>
    <row r="68" spans="1:24" s="3" customFormat="1" ht="56.25" customHeight="1" x14ac:dyDescent="0.25">
      <c r="A68" s="100">
        <v>26</v>
      </c>
      <c r="B68" s="52" t="s">
        <v>133</v>
      </c>
      <c r="C68" s="55" t="s">
        <v>100</v>
      </c>
      <c r="D68" s="18" t="s">
        <v>102</v>
      </c>
      <c r="E68" s="19" t="s">
        <v>12</v>
      </c>
      <c r="F68" s="20">
        <v>0</v>
      </c>
      <c r="G68" s="20">
        <v>0</v>
      </c>
      <c r="H68" s="20">
        <v>0</v>
      </c>
      <c r="I68" s="21">
        <v>0</v>
      </c>
      <c r="J68" s="21">
        <v>3</v>
      </c>
      <c r="K68" s="21">
        <v>3</v>
      </c>
      <c r="L68" s="66">
        <v>0</v>
      </c>
      <c r="M68" s="21">
        <v>0</v>
      </c>
      <c r="N68" s="41">
        <v>0</v>
      </c>
      <c r="O68" s="41">
        <v>0</v>
      </c>
      <c r="P68" s="41">
        <v>0</v>
      </c>
      <c r="Q68" s="41">
        <v>0</v>
      </c>
      <c r="R68" s="41" t="s">
        <v>78</v>
      </c>
      <c r="S68" s="41" t="s">
        <v>78</v>
      </c>
      <c r="T68" s="21" t="s">
        <v>78</v>
      </c>
      <c r="U68" s="21" t="s">
        <v>78</v>
      </c>
      <c r="V68" s="21" t="s">
        <v>78</v>
      </c>
      <c r="W68" s="21" t="s">
        <v>78</v>
      </c>
      <c r="X68" s="21">
        <v>9</v>
      </c>
    </row>
    <row r="69" spans="1:24" s="3" customFormat="1" ht="84.75" customHeight="1" x14ac:dyDescent="0.25">
      <c r="A69" s="100">
        <v>27</v>
      </c>
      <c r="B69" s="52" t="s">
        <v>134</v>
      </c>
      <c r="C69" s="38" t="s">
        <v>118</v>
      </c>
      <c r="D69" s="18" t="s">
        <v>101</v>
      </c>
      <c r="E69" s="19" t="s">
        <v>12</v>
      </c>
      <c r="F69" s="20">
        <v>0</v>
      </c>
      <c r="G69" s="20">
        <v>0</v>
      </c>
      <c r="H69" s="20">
        <v>0</v>
      </c>
      <c r="I69" s="21">
        <v>0</v>
      </c>
      <c r="J69" s="21">
        <v>20</v>
      </c>
      <c r="K69" s="21">
        <v>20</v>
      </c>
      <c r="L69" s="66">
        <v>20</v>
      </c>
      <c r="M69" s="21">
        <v>20</v>
      </c>
      <c r="N69" s="41">
        <v>0</v>
      </c>
      <c r="O69" s="41">
        <v>0</v>
      </c>
      <c r="P69" s="41">
        <v>0</v>
      </c>
      <c r="Q69" s="41">
        <v>0</v>
      </c>
      <c r="R69" s="41" t="s">
        <v>78</v>
      </c>
      <c r="S69" s="41" t="s">
        <v>78</v>
      </c>
      <c r="T69" s="21" t="s">
        <v>78</v>
      </c>
      <c r="U69" s="21" t="s">
        <v>78</v>
      </c>
      <c r="V69" s="21" t="s">
        <v>78</v>
      </c>
      <c r="W69" s="21" t="s">
        <v>78</v>
      </c>
      <c r="X69" s="21">
        <f>J69+L69</f>
        <v>40</v>
      </c>
    </row>
    <row r="70" spans="1:24" s="3" customFormat="1" ht="0.75" customHeight="1" x14ac:dyDescent="0.25">
      <c r="A70" s="100">
        <v>29</v>
      </c>
      <c r="B70" s="52" t="s">
        <v>103</v>
      </c>
      <c r="C70" s="38" t="s">
        <v>74</v>
      </c>
      <c r="D70" s="18" t="s">
        <v>104</v>
      </c>
      <c r="E70" s="19" t="s">
        <v>105</v>
      </c>
      <c r="F70" s="20">
        <v>0</v>
      </c>
      <c r="G70" s="20">
        <v>0</v>
      </c>
      <c r="H70" s="20">
        <v>0</v>
      </c>
      <c r="I70" s="21">
        <v>0</v>
      </c>
      <c r="J70" s="21">
        <v>8</v>
      </c>
      <c r="K70" s="21">
        <v>0</v>
      </c>
      <c r="L70" s="66">
        <v>0</v>
      </c>
      <c r="M70" s="21">
        <v>0</v>
      </c>
      <c r="N70" s="41">
        <v>0</v>
      </c>
      <c r="O70" s="41">
        <v>0</v>
      </c>
      <c r="P70" s="41"/>
      <c r="Q70" s="41"/>
      <c r="R70" s="41"/>
      <c r="S70" s="41"/>
      <c r="T70" s="21"/>
      <c r="U70" s="21"/>
      <c r="V70" s="21"/>
      <c r="W70" s="21"/>
      <c r="X70" s="21">
        <v>8</v>
      </c>
    </row>
    <row r="71" spans="1:24" s="46" customFormat="1" ht="72.75" customHeight="1" x14ac:dyDescent="0.25">
      <c r="A71" s="100">
        <v>28</v>
      </c>
      <c r="B71" s="53" t="s">
        <v>135</v>
      </c>
      <c r="C71" s="50" t="s">
        <v>100</v>
      </c>
      <c r="D71" s="57" t="s">
        <v>106</v>
      </c>
      <c r="E71" s="42" t="s">
        <v>105</v>
      </c>
      <c r="F71" s="45">
        <v>0</v>
      </c>
      <c r="G71" s="45">
        <v>0</v>
      </c>
      <c r="H71" s="45">
        <v>0</v>
      </c>
      <c r="I71" s="41">
        <v>0</v>
      </c>
      <c r="J71" s="41">
        <v>2</v>
      </c>
      <c r="K71" s="41">
        <v>0</v>
      </c>
      <c r="L71" s="66">
        <v>0</v>
      </c>
      <c r="M71" s="21">
        <v>0</v>
      </c>
      <c r="N71" s="41">
        <v>0</v>
      </c>
      <c r="O71" s="41">
        <v>0</v>
      </c>
      <c r="P71" s="41">
        <v>0</v>
      </c>
      <c r="Q71" s="41">
        <v>0</v>
      </c>
      <c r="R71" s="41" t="s">
        <v>78</v>
      </c>
      <c r="S71" s="41" t="s">
        <v>78</v>
      </c>
      <c r="T71" s="21" t="s">
        <v>78</v>
      </c>
      <c r="U71" s="21" t="s">
        <v>78</v>
      </c>
      <c r="V71" s="21" t="s">
        <v>78</v>
      </c>
      <c r="W71" s="41" t="s">
        <v>78</v>
      </c>
      <c r="X71" s="41">
        <v>2</v>
      </c>
    </row>
    <row r="72" spans="1:24" s="3" customFormat="1" ht="87.75" customHeight="1" x14ac:dyDescent="0.25">
      <c r="A72" s="27">
        <v>29</v>
      </c>
      <c r="B72" s="52" t="s">
        <v>136</v>
      </c>
      <c r="C72" s="38" t="s">
        <v>121</v>
      </c>
      <c r="D72" s="18" t="s">
        <v>141</v>
      </c>
      <c r="E72" s="19" t="s">
        <v>12</v>
      </c>
      <c r="F72" s="20">
        <v>0</v>
      </c>
      <c r="G72" s="20">
        <v>0</v>
      </c>
      <c r="H72" s="20">
        <v>0</v>
      </c>
      <c r="I72" s="21">
        <v>0</v>
      </c>
      <c r="J72" s="21">
        <v>0</v>
      </c>
      <c r="K72" s="21">
        <v>0</v>
      </c>
      <c r="L72" s="66">
        <v>4</v>
      </c>
      <c r="M72" s="21">
        <v>4</v>
      </c>
      <c r="N72" s="41">
        <v>4</v>
      </c>
      <c r="O72" s="41">
        <v>4</v>
      </c>
      <c r="P72" s="41">
        <v>4</v>
      </c>
      <c r="Q72" s="41">
        <v>4</v>
      </c>
      <c r="R72" s="41">
        <v>4</v>
      </c>
      <c r="S72" s="41">
        <v>4</v>
      </c>
      <c r="T72" s="21" t="s">
        <v>78</v>
      </c>
      <c r="U72" s="21" t="s">
        <v>78</v>
      </c>
      <c r="V72" s="21" t="s">
        <v>78</v>
      </c>
      <c r="W72" s="21" t="s">
        <v>78</v>
      </c>
      <c r="X72" s="21">
        <v>4</v>
      </c>
    </row>
    <row r="73" spans="1:24" s="77" customFormat="1" ht="55.5" customHeight="1" x14ac:dyDescent="0.25">
      <c r="A73" s="146">
        <v>30</v>
      </c>
      <c r="B73" s="149" t="s">
        <v>137</v>
      </c>
      <c r="C73" s="101" t="s">
        <v>123</v>
      </c>
      <c r="D73" s="112" t="s">
        <v>124</v>
      </c>
      <c r="E73" s="76" t="s">
        <v>78</v>
      </c>
      <c r="F73" s="76" t="s">
        <v>78</v>
      </c>
      <c r="G73" s="76" t="s">
        <v>78</v>
      </c>
      <c r="H73" s="76" t="s">
        <v>78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92">
        <f>N74+N75+N76+N77</f>
        <v>491</v>
      </c>
      <c r="O73" s="92">
        <f t="shared" ref="O73:S73" si="7">O74+O75+O76+O77</f>
        <v>245</v>
      </c>
      <c r="P73" s="92">
        <f t="shared" si="7"/>
        <v>491</v>
      </c>
      <c r="Q73" s="92">
        <f t="shared" si="7"/>
        <v>245</v>
      </c>
      <c r="R73" s="92">
        <f t="shared" si="7"/>
        <v>491</v>
      </c>
      <c r="S73" s="92">
        <f t="shared" si="7"/>
        <v>245</v>
      </c>
      <c r="T73" s="21" t="s">
        <v>78</v>
      </c>
      <c r="U73" s="21" t="s">
        <v>78</v>
      </c>
      <c r="V73" s="21" t="s">
        <v>78</v>
      </c>
      <c r="W73" s="21" t="s">
        <v>78</v>
      </c>
      <c r="X73" s="80">
        <f>N73+P73+R73</f>
        <v>1473</v>
      </c>
    </row>
    <row r="74" spans="1:24" s="77" customFormat="1" ht="32.25" customHeight="1" x14ac:dyDescent="0.25">
      <c r="A74" s="147"/>
      <c r="B74" s="150"/>
      <c r="C74" s="78" t="s">
        <v>75</v>
      </c>
      <c r="D74" s="112"/>
      <c r="E74" s="76" t="s">
        <v>78</v>
      </c>
      <c r="F74" s="76" t="s">
        <v>78</v>
      </c>
      <c r="G74" s="76" t="s">
        <v>78</v>
      </c>
      <c r="H74" s="76" t="s">
        <v>78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92">
        <v>288</v>
      </c>
      <c r="O74" s="92">
        <v>144</v>
      </c>
      <c r="P74" s="92">
        <v>288</v>
      </c>
      <c r="Q74" s="92">
        <v>144</v>
      </c>
      <c r="R74" s="92">
        <v>288</v>
      </c>
      <c r="S74" s="92">
        <v>144</v>
      </c>
      <c r="T74" s="21" t="s">
        <v>78</v>
      </c>
      <c r="U74" s="21" t="s">
        <v>78</v>
      </c>
      <c r="V74" s="21" t="s">
        <v>78</v>
      </c>
      <c r="W74" s="21" t="s">
        <v>78</v>
      </c>
      <c r="X74" s="80">
        <f>N74+P74+R74</f>
        <v>864</v>
      </c>
    </row>
    <row r="75" spans="1:24" s="77" customFormat="1" ht="30" customHeight="1" x14ac:dyDescent="0.25">
      <c r="A75" s="147"/>
      <c r="B75" s="150"/>
      <c r="C75" s="78" t="s">
        <v>76</v>
      </c>
      <c r="D75" s="112"/>
      <c r="E75" s="76" t="s">
        <v>78</v>
      </c>
      <c r="F75" s="76" t="s">
        <v>78</v>
      </c>
      <c r="G75" s="76" t="s">
        <v>78</v>
      </c>
      <c r="H75" s="76" t="s">
        <v>78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92">
        <v>44</v>
      </c>
      <c r="O75" s="92">
        <v>22</v>
      </c>
      <c r="P75" s="92">
        <v>44</v>
      </c>
      <c r="Q75" s="92">
        <v>22</v>
      </c>
      <c r="R75" s="92">
        <v>44</v>
      </c>
      <c r="S75" s="92">
        <v>22</v>
      </c>
      <c r="T75" s="21" t="s">
        <v>78</v>
      </c>
      <c r="U75" s="21" t="s">
        <v>78</v>
      </c>
      <c r="V75" s="21" t="s">
        <v>78</v>
      </c>
      <c r="W75" s="21" t="s">
        <v>78</v>
      </c>
      <c r="X75" s="80">
        <f>N75+P75+R75</f>
        <v>132</v>
      </c>
    </row>
    <row r="76" spans="1:24" s="77" customFormat="1" ht="31.5" customHeight="1" x14ac:dyDescent="0.25">
      <c r="A76" s="147"/>
      <c r="B76" s="150"/>
      <c r="C76" s="78" t="s">
        <v>74</v>
      </c>
      <c r="D76" s="112"/>
      <c r="E76" s="76" t="s">
        <v>78</v>
      </c>
      <c r="F76" s="76" t="s">
        <v>78</v>
      </c>
      <c r="G76" s="76" t="s">
        <v>78</v>
      </c>
      <c r="H76" s="76" t="s">
        <v>78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92">
        <v>94</v>
      </c>
      <c r="O76" s="92">
        <v>47</v>
      </c>
      <c r="P76" s="92">
        <v>94</v>
      </c>
      <c r="Q76" s="92">
        <v>47</v>
      </c>
      <c r="R76" s="92">
        <v>94</v>
      </c>
      <c r="S76" s="92">
        <v>47</v>
      </c>
      <c r="T76" s="21" t="s">
        <v>78</v>
      </c>
      <c r="U76" s="21" t="s">
        <v>78</v>
      </c>
      <c r="V76" s="21" t="s">
        <v>78</v>
      </c>
      <c r="W76" s="21" t="s">
        <v>78</v>
      </c>
      <c r="X76" s="80">
        <f>N76+P76+R76</f>
        <v>282</v>
      </c>
    </row>
    <row r="77" spans="1:24" s="77" customFormat="1" ht="30" customHeight="1" x14ac:dyDescent="0.25">
      <c r="A77" s="148"/>
      <c r="B77" s="151"/>
      <c r="C77" s="78" t="s">
        <v>77</v>
      </c>
      <c r="D77" s="112"/>
      <c r="E77" s="76" t="s">
        <v>78</v>
      </c>
      <c r="F77" s="76" t="s">
        <v>78</v>
      </c>
      <c r="G77" s="76" t="s">
        <v>78</v>
      </c>
      <c r="H77" s="76" t="s">
        <v>78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92">
        <v>65</v>
      </c>
      <c r="O77" s="92">
        <v>32</v>
      </c>
      <c r="P77" s="92">
        <v>65</v>
      </c>
      <c r="Q77" s="92">
        <v>32</v>
      </c>
      <c r="R77" s="92">
        <v>65</v>
      </c>
      <c r="S77" s="92">
        <v>32</v>
      </c>
      <c r="T77" s="21" t="s">
        <v>78</v>
      </c>
      <c r="U77" s="21" t="s">
        <v>78</v>
      </c>
      <c r="V77" s="21" t="s">
        <v>78</v>
      </c>
      <c r="W77" s="21" t="s">
        <v>78</v>
      </c>
      <c r="X77" s="80">
        <f t="shared" ref="X77" si="8">N77+P77+R77</f>
        <v>195</v>
      </c>
    </row>
    <row r="78" spans="1:24" s="3" customFormat="1" ht="52.5" customHeight="1" x14ac:dyDescent="0.25">
      <c r="A78" s="22">
        <v>31</v>
      </c>
      <c r="B78" s="32" t="s">
        <v>22</v>
      </c>
      <c r="C78" s="33" t="s">
        <v>120</v>
      </c>
      <c r="D78" s="51" t="s">
        <v>38</v>
      </c>
      <c r="E78" s="23" t="s">
        <v>12</v>
      </c>
      <c r="F78" s="4">
        <v>2</v>
      </c>
      <c r="G78" s="4">
        <v>2</v>
      </c>
      <c r="H78" s="4">
        <v>2</v>
      </c>
      <c r="I78" s="6">
        <v>0</v>
      </c>
      <c r="J78" s="6">
        <v>2</v>
      </c>
      <c r="K78" s="6">
        <v>0</v>
      </c>
      <c r="L78" s="66">
        <v>3</v>
      </c>
      <c r="M78" s="21">
        <v>0</v>
      </c>
      <c r="N78" s="41">
        <v>3</v>
      </c>
      <c r="O78" s="41">
        <v>0</v>
      </c>
      <c r="P78" s="41">
        <v>3</v>
      </c>
      <c r="Q78" s="41">
        <v>0</v>
      </c>
      <c r="R78" s="41">
        <v>3</v>
      </c>
      <c r="S78" s="41">
        <v>0</v>
      </c>
      <c r="T78" s="21" t="s">
        <v>78</v>
      </c>
      <c r="U78" s="21" t="s">
        <v>78</v>
      </c>
      <c r="V78" s="21" t="s">
        <v>78</v>
      </c>
      <c r="W78" s="6" t="s">
        <v>78</v>
      </c>
      <c r="X78" s="6">
        <v>2</v>
      </c>
    </row>
    <row r="79" spans="1:24" s="3" customFormat="1" ht="57" customHeight="1" x14ac:dyDescent="0.25">
      <c r="A79" s="22">
        <v>32</v>
      </c>
      <c r="B79" s="32" t="s">
        <v>23</v>
      </c>
      <c r="C79" s="33" t="s">
        <v>120</v>
      </c>
      <c r="D79" s="51" t="s">
        <v>39</v>
      </c>
      <c r="E79" s="23" t="s">
        <v>12</v>
      </c>
      <c r="F79" s="4">
        <v>2</v>
      </c>
      <c r="G79" s="4">
        <v>2</v>
      </c>
      <c r="H79" s="4">
        <v>2</v>
      </c>
      <c r="I79" s="6">
        <v>0</v>
      </c>
      <c r="J79" s="6">
        <v>2</v>
      </c>
      <c r="K79" s="6">
        <v>0</v>
      </c>
      <c r="L79" s="66">
        <v>3</v>
      </c>
      <c r="M79" s="21">
        <v>0</v>
      </c>
      <c r="N79" s="41">
        <v>3</v>
      </c>
      <c r="O79" s="41">
        <v>0</v>
      </c>
      <c r="P79" s="41">
        <v>3</v>
      </c>
      <c r="Q79" s="41">
        <v>0</v>
      </c>
      <c r="R79" s="41">
        <v>3</v>
      </c>
      <c r="S79" s="41">
        <v>0</v>
      </c>
      <c r="T79" s="21" t="s">
        <v>78</v>
      </c>
      <c r="U79" s="21" t="s">
        <v>78</v>
      </c>
      <c r="V79" s="21" t="s">
        <v>78</v>
      </c>
      <c r="W79" s="6" t="s">
        <v>78</v>
      </c>
      <c r="X79" s="6">
        <v>2</v>
      </c>
    </row>
    <row r="80" spans="1:24" s="46" customFormat="1" ht="37.9" customHeight="1" x14ac:dyDescent="0.25">
      <c r="A80" s="154" t="s">
        <v>81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6"/>
    </row>
    <row r="81" spans="1:24" s="46" customFormat="1" ht="95.25" customHeight="1" x14ac:dyDescent="0.25">
      <c r="A81" s="40">
        <v>33</v>
      </c>
      <c r="B81" s="53" t="s">
        <v>91</v>
      </c>
      <c r="C81" s="58" t="s">
        <v>28</v>
      </c>
      <c r="D81" s="53" t="s">
        <v>96</v>
      </c>
      <c r="E81" s="40" t="s">
        <v>17</v>
      </c>
      <c r="F81" s="40">
        <v>0</v>
      </c>
      <c r="G81" s="40">
        <v>0</v>
      </c>
      <c r="H81" s="40">
        <v>0</v>
      </c>
      <c r="I81" s="40">
        <v>0</v>
      </c>
      <c r="J81" s="40">
        <v>50</v>
      </c>
      <c r="K81" s="40">
        <v>0</v>
      </c>
      <c r="L81" s="64">
        <v>0</v>
      </c>
      <c r="M81" s="82">
        <v>0</v>
      </c>
      <c r="N81" s="98">
        <v>0</v>
      </c>
      <c r="O81" s="98">
        <v>0</v>
      </c>
      <c r="P81" s="88">
        <v>0</v>
      </c>
      <c r="Q81" s="88">
        <v>0</v>
      </c>
      <c r="R81" s="88" t="s">
        <v>78</v>
      </c>
      <c r="S81" s="88" t="s">
        <v>78</v>
      </c>
      <c r="T81" s="74" t="s">
        <v>78</v>
      </c>
      <c r="U81" s="74" t="s">
        <v>78</v>
      </c>
      <c r="V81" s="74" t="s">
        <v>78</v>
      </c>
      <c r="W81" s="40" t="s">
        <v>78</v>
      </c>
      <c r="X81" s="40">
        <v>50</v>
      </c>
    </row>
    <row r="82" spans="1:24" s="46" customFormat="1" ht="76.5" customHeight="1" x14ac:dyDescent="0.25">
      <c r="A82" s="152">
        <v>34</v>
      </c>
      <c r="B82" s="153" t="s">
        <v>82</v>
      </c>
      <c r="C82" s="141" t="s">
        <v>28</v>
      </c>
      <c r="D82" s="53" t="s">
        <v>97</v>
      </c>
      <c r="E82" s="40" t="s">
        <v>17</v>
      </c>
      <c r="F82" s="40">
        <v>0</v>
      </c>
      <c r="G82" s="40">
        <v>0</v>
      </c>
      <c r="H82" s="40">
        <v>0</v>
      </c>
      <c r="I82" s="40">
        <v>0</v>
      </c>
      <c r="J82" s="40">
        <v>100</v>
      </c>
      <c r="K82" s="40">
        <v>0</v>
      </c>
      <c r="L82" s="64">
        <v>0</v>
      </c>
      <c r="M82" s="82">
        <v>0</v>
      </c>
      <c r="N82" s="98">
        <v>0</v>
      </c>
      <c r="O82" s="98">
        <v>0</v>
      </c>
      <c r="P82" s="88">
        <v>0</v>
      </c>
      <c r="Q82" s="88">
        <v>0</v>
      </c>
      <c r="R82" s="88" t="s">
        <v>78</v>
      </c>
      <c r="S82" s="88" t="s">
        <v>78</v>
      </c>
      <c r="T82" s="74" t="s">
        <v>78</v>
      </c>
      <c r="U82" s="74" t="s">
        <v>78</v>
      </c>
      <c r="V82" s="74" t="s">
        <v>78</v>
      </c>
      <c r="W82" s="40" t="s">
        <v>78</v>
      </c>
      <c r="X82" s="40">
        <v>100</v>
      </c>
    </row>
    <row r="83" spans="1:24" s="46" customFormat="1" ht="54" customHeight="1" x14ac:dyDescent="0.25">
      <c r="A83" s="152"/>
      <c r="B83" s="153"/>
      <c r="C83" s="141"/>
      <c r="D83" s="53" t="s">
        <v>94</v>
      </c>
      <c r="E83" s="40" t="s">
        <v>17</v>
      </c>
      <c r="F83" s="40">
        <v>0</v>
      </c>
      <c r="G83" s="40">
        <v>0</v>
      </c>
      <c r="H83" s="40">
        <v>0</v>
      </c>
      <c r="I83" s="40">
        <v>0</v>
      </c>
      <c r="J83" s="40">
        <v>100</v>
      </c>
      <c r="K83" s="40">
        <v>0</v>
      </c>
      <c r="L83" s="64">
        <v>0</v>
      </c>
      <c r="M83" s="82">
        <v>0</v>
      </c>
      <c r="N83" s="98">
        <v>0</v>
      </c>
      <c r="O83" s="98">
        <v>0</v>
      </c>
      <c r="P83" s="88">
        <v>0</v>
      </c>
      <c r="Q83" s="88">
        <v>0</v>
      </c>
      <c r="R83" s="88" t="s">
        <v>78</v>
      </c>
      <c r="S83" s="88" t="s">
        <v>78</v>
      </c>
      <c r="T83" s="74" t="s">
        <v>78</v>
      </c>
      <c r="U83" s="74" t="s">
        <v>78</v>
      </c>
      <c r="V83" s="74" t="s">
        <v>78</v>
      </c>
      <c r="W83" s="40" t="s">
        <v>78</v>
      </c>
      <c r="X83" s="40">
        <v>100</v>
      </c>
    </row>
    <row r="84" spans="1:24" s="46" customFormat="1" ht="59.25" customHeight="1" x14ac:dyDescent="0.25">
      <c r="A84" s="40">
        <v>35</v>
      </c>
      <c r="B84" s="53" t="s">
        <v>83</v>
      </c>
      <c r="C84" s="58" t="s">
        <v>28</v>
      </c>
      <c r="D84" s="53" t="s">
        <v>84</v>
      </c>
      <c r="E84" s="40" t="s">
        <v>12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64">
        <v>0</v>
      </c>
      <c r="M84" s="82">
        <v>0</v>
      </c>
      <c r="N84" s="98">
        <v>0</v>
      </c>
      <c r="O84" s="98">
        <v>0</v>
      </c>
      <c r="P84" s="88">
        <v>0</v>
      </c>
      <c r="Q84" s="88">
        <v>0</v>
      </c>
      <c r="R84" s="88" t="s">
        <v>78</v>
      </c>
      <c r="S84" s="88" t="s">
        <v>78</v>
      </c>
      <c r="T84" s="74" t="s">
        <v>78</v>
      </c>
      <c r="U84" s="74" t="s">
        <v>78</v>
      </c>
      <c r="V84" s="74" t="s">
        <v>78</v>
      </c>
      <c r="W84" s="40" t="s">
        <v>78</v>
      </c>
      <c r="X84" s="40">
        <v>11</v>
      </c>
    </row>
    <row r="85" spans="1:24" s="46" customFormat="1" ht="63.75" customHeight="1" x14ac:dyDescent="0.25">
      <c r="A85" s="40">
        <v>36</v>
      </c>
      <c r="B85" s="53" t="s">
        <v>85</v>
      </c>
      <c r="C85" s="58" t="s">
        <v>28</v>
      </c>
      <c r="D85" s="53" t="s">
        <v>98</v>
      </c>
      <c r="E85" s="40" t="s">
        <v>12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64">
        <v>0</v>
      </c>
      <c r="M85" s="82">
        <v>0</v>
      </c>
      <c r="N85" s="98">
        <v>0</v>
      </c>
      <c r="O85" s="98">
        <v>0</v>
      </c>
      <c r="P85" s="88">
        <v>0</v>
      </c>
      <c r="Q85" s="88">
        <v>0</v>
      </c>
      <c r="R85" s="88" t="s">
        <v>78</v>
      </c>
      <c r="S85" s="88" t="s">
        <v>78</v>
      </c>
      <c r="T85" s="74" t="s">
        <v>78</v>
      </c>
      <c r="U85" s="74" t="s">
        <v>78</v>
      </c>
      <c r="V85" s="74" t="s">
        <v>78</v>
      </c>
      <c r="W85" s="40" t="s">
        <v>78</v>
      </c>
      <c r="X85" s="40">
        <v>1</v>
      </c>
    </row>
    <row r="86" spans="1:24" s="46" customFormat="1" ht="93" customHeight="1" x14ac:dyDescent="0.25">
      <c r="A86" s="40">
        <v>37</v>
      </c>
      <c r="B86" s="53" t="s">
        <v>126</v>
      </c>
      <c r="C86" s="58" t="s">
        <v>28</v>
      </c>
      <c r="D86" s="53" t="s">
        <v>86</v>
      </c>
      <c r="E86" s="40" t="s">
        <v>12</v>
      </c>
      <c r="F86" s="40">
        <v>0</v>
      </c>
      <c r="G86" s="40">
        <v>0</v>
      </c>
      <c r="H86" s="40">
        <v>0</v>
      </c>
      <c r="I86" s="40">
        <v>0</v>
      </c>
      <c r="J86" s="40">
        <v>50</v>
      </c>
      <c r="K86" s="40">
        <v>50</v>
      </c>
      <c r="L86" s="64">
        <v>0</v>
      </c>
      <c r="M86" s="82">
        <v>0</v>
      </c>
      <c r="N86" s="98">
        <v>0</v>
      </c>
      <c r="O86" s="98">
        <v>0</v>
      </c>
      <c r="P86" s="88">
        <v>0</v>
      </c>
      <c r="Q86" s="88">
        <v>0</v>
      </c>
      <c r="R86" s="88" t="s">
        <v>78</v>
      </c>
      <c r="S86" s="88" t="s">
        <v>78</v>
      </c>
      <c r="T86" s="74" t="s">
        <v>78</v>
      </c>
      <c r="U86" s="74" t="s">
        <v>78</v>
      </c>
      <c r="V86" s="74" t="s">
        <v>78</v>
      </c>
      <c r="W86" s="40" t="s">
        <v>78</v>
      </c>
      <c r="X86" s="40">
        <v>50</v>
      </c>
    </row>
    <row r="87" spans="1:24" s="46" customFormat="1" ht="105" customHeight="1" x14ac:dyDescent="0.25">
      <c r="A87" s="40">
        <v>38</v>
      </c>
      <c r="B87" s="53" t="s">
        <v>87</v>
      </c>
      <c r="C87" s="58" t="s">
        <v>88</v>
      </c>
      <c r="D87" s="53" t="s">
        <v>89</v>
      </c>
      <c r="E87" s="40" t="s">
        <v>17</v>
      </c>
      <c r="F87" s="40">
        <v>0</v>
      </c>
      <c r="G87" s="40">
        <v>0</v>
      </c>
      <c r="H87" s="40">
        <v>0</v>
      </c>
      <c r="I87" s="40">
        <v>0</v>
      </c>
      <c r="J87" s="40">
        <v>50</v>
      </c>
      <c r="K87" s="40">
        <v>50</v>
      </c>
      <c r="L87" s="64">
        <v>0</v>
      </c>
      <c r="M87" s="82">
        <v>0</v>
      </c>
      <c r="N87" s="98">
        <v>0</v>
      </c>
      <c r="O87" s="98">
        <v>0</v>
      </c>
      <c r="P87" s="88">
        <v>0</v>
      </c>
      <c r="Q87" s="88">
        <v>0</v>
      </c>
      <c r="R87" s="88" t="s">
        <v>78</v>
      </c>
      <c r="S87" s="88" t="s">
        <v>78</v>
      </c>
      <c r="T87" s="74" t="s">
        <v>78</v>
      </c>
      <c r="U87" s="74" t="s">
        <v>78</v>
      </c>
      <c r="V87" s="74" t="s">
        <v>78</v>
      </c>
      <c r="W87" s="40" t="s">
        <v>78</v>
      </c>
      <c r="X87" s="40">
        <v>50</v>
      </c>
    </row>
    <row r="88" spans="1:24" s="46" customFormat="1" ht="35.25" customHeight="1" x14ac:dyDescent="0.3">
      <c r="A88" s="47"/>
      <c r="B88" s="68"/>
      <c r="C88" s="68"/>
      <c r="D88" s="70" t="s">
        <v>138</v>
      </c>
      <c r="E88" s="69"/>
      <c r="F88" s="69"/>
      <c r="G88" s="69"/>
      <c r="H88" s="69"/>
      <c r="I88" s="69"/>
      <c r="J88" s="69"/>
      <c r="K88" s="49"/>
      <c r="L88" s="67"/>
      <c r="M88" s="67"/>
      <c r="N88" s="69"/>
      <c r="O88" s="122" t="s">
        <v>139</v>
      </c>
      <c r="P88" s="122"/>
      <c r="Q88" s="122"/>
      <c r="R88" s="122"/>
      <c r="S88" s="122"/>
      <c r="T88" s="122"/>
      <c r="U88" s="122"/>
      <c r="V88" s="122"/>
      <c r="W88" s="122"/>
      <c r="X88" s="122"/>
    </row>
    <row r="89" spans="1:24" s="46" customFormat="1" x14ac:dyDescent="0.25">
      <c r="B89" s="60"/>
      <c r="C89" s="61"/>
      <c r="D89" s="59"/>
      <c r="J89" s="48"/>
      <c r="L89" s="35"/>
      <c r="M89" s="35"/>
      <c r="T89" s="35"/>
      <c r="U89" s="35"/>
      <c r="V89" s="35"/>
    </row>
    <row r="90" spans="1:24" s="46" customFormat="1" x14ac:dyDescent="0.25">
      <c r="B90" s="60"/>
      <c r="C90" s="60"/>
      <c r="D90" s="59"/>
      <c r="J90" s="48"/>
      <c r="L90" s="35"/>
      <c r="M90" s="35"/>
      <c r="T90" s="35"/>
      <c r="U90" s="35"/>
      <c r="V90" s="35"/>
    </row>
    <row r="91" spans="1:24" ht="28.5" customHeight="1" x14ac:dyDescent="0.25">
      <c r="B91" s="62"/>
    </row>
    <row r="92" spans="1:24" ht="15" customHeight="1" x14ac:dyDescent="0.25">
      <c r="B92" s="140"/>
    </row>
    <row r="93" spans="1:24" ht="15" customHeight="1" x14ac:dyDescent="0.25">
      <c r="B93" s="140"/>
    </row>
    <row r="94" spans="1:24" x14ac:dyDescent="0.25">
      <c r="B94" s="140"/>
    </row>
    <row r="95" spans="1:24" ht="6" customHeight="1" x14ac:dyDescent="0.25">
      <c r="B95" s="140"/>
    </row>
  </sheetData>
  <autoFilter ref="A7:X88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dataConsolidate/>
  <mergeCells count="98">
    <mergeCell ref="V9:W9"/>
    <mergeCell ref="R36:R37"/>
    <mergeCell ref="S36:S37"/>
    <mergeCell ref="T36:T37"/>
    <mergeCell ref="U36:U37"/>
    <mergeCell ref="V36:V37"/>
    <mergeCell ref="W36:W37"/>
    <mergeCell ref="E21:X21"/>
    <mergeCell ref="X36:X37"/>
    <mergeCell ref="X7:X10"/>
    <mergeCell ref="E22:E25"/>
    <mergeCell ref="L9:M9"/>
    <mergeCell ref="N9:O9"/>
    <mergeCell ref="P9:Q9"/>
    <mergeCell ref="K36:K37"/>
    <mergeCell ref="V43:V44"/>
    <mergeCell ref="N36:N37"/>
    <mergeCell ref="O36:O37"/>
    <mergeCell ref="E36:E37"/>
    <mergeCell ref="F36:F37"/>
    <mergeCell ref="M36:M37"/>
    <mergeCell ref="G36:G37"/>
    <mergeCell ref="L36:L37"/>
    <mergeCell ref="P36:P37"/>
    <mergeCell ref="Q36:Q37"/>
    <mergeCell ref="H36:H37"/>
    <mergeCell ref="I36:I37"/>
    <mergeCell ref="J36:J37"/>
    <mergeCell ref="I1:X1"/>
    <mergeCell ref="A3:X3"/>
    <mergeCell ref="A4:X4"/>
    <mergeCell ref="A5:X5"/>
    <mergeCell ref="A6:X6"/>
    <mergeCell ref="K2:X2"/>
    <mergeCell ref="D7:D10"/>
    <mergeCell ref="E7:E10"/>
    <mergeCell ref="F7:F10"/>
    <mergeCell ref="B12:X12"/>
    <mergeCell ref="L43:L44"/>
    <mergeCell ref="M43:M44"/>
    <mergeCell ref="X43:X44"/>
    <mergeCell ref="N43:N44"/>
    <mergeCell ref="O43:O44"/>
    <mergeCell ref="B20:B25"/>
    <mergeCell ref="E38:X38"/>
    <mergeCell ref="C36:C37"/>
    <mergeCell ref="D36:D42"/>
    <mergeCell ref="E39:E42"/>
    <mergeCell ref="T9:U9"/>
    <mergeCell ref="H7:W8"/>
    <mergeCell ref="B92:B95"/>
    <mergeCell ref="A43:A44"/>
    <mergeCell ref="B43:B44"/>
    <mergeCell ref="C43:C44"/>
    <mergeCell ref="C46:C47"/>
    <mergeCell ref="B46:B63"/>
    <mergeCell ref="A46:A63"/>
    <mergeCell ref="A73:A77"/>
    <mergeCell ref="B73:B77"/>
    <mergeCell ref="A82:A83"/>
    <mergeCell ref="B82:B83"/>
    <mergeCell ref="C82:C83"/>
    <mergeCell ref="A80:X80"/>
    <mergeCell ref="Q43:Q44"/>
    <mergeCell ref="F43:F44"/>
    <mergeCell ref="G43:G44"/>
    <mergeCell ref="O88:X88"/>
    <mergeCell ref="D43:D44"/>
    <mergeCell ref="J9:K9"/>
    <mergeCell ref="A7:A10"/>
    <mergeCell ref="B7:B10"/>
    <mergeCell ref="S43:S44"/>
    <mergeCell ref="A20:A25"/>
    <mergeCell ref="R9:S9"/>
    <mergeCell ref="E49:X49"/>
    <mergeCell ref="D48:D51"/>
    <mergeCell ref="E50:E51"/>
    <mergeCell ref="G7:G10"/>
    <mergeCell ref="H9:I9"/>
    <mergeCell ref="C7:C10"/>
    <mergeCell ref="D20:D25"/>
    <mergeCell ref="A32:X32"/>
    <mergeCell ref="A36:A42"/>
    <mergeCell ref="D52:D56"/>
    <mergeCell ref="E54:E56"/>
    <mergeCell ref="D73:D77"/>
    <mergeCell ref="E53:X53"/>
    <mergeCell ref="K43:K44"/>
    <mergeCell ref="J43:J44"/>
    <mergeCell ref="H43:H44"/>
    <mergeCell ref="I43:I44"/>
    <mergeCell ref="E43:E44"/>
    <mergeCell ref="P43:P44"/>
    <mergeCell ref="W43:W44"/>
    <mergeCell ref="R43:R44"/>
    <mergeCell ref="B36:B42"/>
    <mergeCell ref="T43:T44"/>
    <mergeCell ref="U43:U44"/>
  </mergeCells>
  <pageMargins left="0.70866141732283472" right="0" top="0.9055118110236221" bottom="0.74803149606299213" header="0.70866141732283472" footer="0.31496062992125984"/>
  <pageSetup paperSize="9" scale="47" fitToHeight="7" orientation="landscape" r:id="rId1"/>
  <headerFooter>
    <oddHeader>&amp;C &amp;P</oddHeader>
  </headerFooter>
  <rowBreaks count="5" manualBreakCount="5">
    <brk id="19" max="23" man="1"/>
    <brk id="35" max="23" man="1"/>
    <brk id="47" max="23" man="1"/>
    <brk id="63" max="23" man="1"/>
    <brk id="79" max="23" man="1"/>
  </rowBreaks>
  <colBreaks count="1" manualBreakCount="1">
    <brk id="24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2019-12-04T07:45:26Z</dcterms:modified>
</cp:coreProperties>
</file>